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datasets\"/>
    </mc:Choice>
  </mc:AlternateContent>
  <xr:revisionPtr revIDLastSave="0" documentId="8_{FA5FAA0A-F956-4074-9A8E-293000AEFE0A}" xr6:coauthVersionLast="47" xr6:coauthVersionMax="47" xr10:uidLastSave="{00000000-0000-0000-0000-000000000000}"/>
  <bookViews>
    <workbookView xWindow="-108" yWindow="-108" windowWidth="23256" windowHeight="12576" xr2:uid="{F768E426-F618-4B05-9CB3-17C2F2192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E103" i="1" l="1"/>
  <c r="SC103" i="1"/>
  <c r="SA103" i="1"/>
  <c r="RY103" i="1"/>
  <c r="RW103" i="1"/>
  <c r="RU103" i="1"/>
  <c r="RS103" i="1"/>
  <c r="RQ103" i="1"/>
  <c r="RO103" i="1"/>
  <c r="RM103" i="1"/>
  <c r="RK103" i="1"/>
  <c r="RI103" i="1"/>
  <c r="RG103" i="1"/>
  <c r="OG103" i="1"/>
  <c r="OE103" i="1"/>
  <c r="NR103" i="1"/>
  <c r="FU103" i="1"/>
  <c r="FS103" i="1"/>
  <c r="FQ103" i="1"/>
  <c r="FO103" i="1"/>
  <c r="FM103" i="1"/>
  <c r="FK103" i="1"/>
  <c r="FI103" i="1"/>
  <c r="FG103" i="1"/>
  <c r="FE103" i="1"/>
  <c r="FC103" i="1"/>
  <c r="FA103" i="1"/>
  <c r="EY103" i="1"/>
  <c r="EW103" i="1"/>
  <c r="ES103" i="1"/>
  <c r="EQ103" i="1"/>
  <c r="EO103" i="1"/>
  <c r="EM103" i="1"/>
  <c r="EK103" i="1"/>
  <c r="EI103" i="1"/>
  <c r="EG103" i="1"/>
  <c r="R103" i="1"/>
  <c r="S103" i="1" s="1"/>
  <c r="T103" i="1" s="1"/>
  <c r="P103" i="1"/>
  <c r="I103" i="1"/>
  <c r="SE102" i="1"/>
  <c r="SC102" i="1"/>
  <c r="SA102" i="1"/>
  <c r="RY102" i="1"/>
  <c r="RW102" i="1"/>
  <c r="RU102" i="1"/>
  <c r="RS102" i="1"/>
  <c r="RQ102" i="1"/>
  <c r="RO102" i="1"/>
  <c r="RM102" i="1"/>
  <c r="RK102" i="1"/>
  <c r="RI102" i="1"/>
  <c r="RG102" i="1"/>
  <c r="OG102" i="1"/>
  <c r="OE102" i="1"/>
  <c r="NR102" i="1"/>
  <c r="FU102" i="1"/>
  <c r="FS102" i="1"/>
  <c r="FQ102" i="1"/>
  <c r="FO102" i="1"/>
  <c r="FM102" i="1"/>
  <c r="FK102" i="1"/>
  <c r="FI102" i="1"/>
  <c r="FG102" i="1"/>
  <c r="FE102" i="1"/>
  <c r="FC102" i="1"/>
  <c r="FA102" i="1"/>
  <c r="EY102" i="1"/>
  <c r="EW102" i="1"/>
  <c r="ES102" i="1"/>
  <c r="EQ102" i="1"/>
  <c r="EO102" i="1"/>
  <c r="EM102" i="1"/>
  <c r="EK102" i="1"/>
  <c r="EI102" i="1"/>
  <c r="EG102" i="1"/>
  <c r="S102" i="1"/>
  <c r="T102" i="1" s="1"/>
  <c r="R102" i="1"/>
  <c r="P102" i="1"/>
  <c r="I102" i="1"/>
  <c r="SE101" i="1"/>
  <c r="SC101" i="1"/>
  <c r="SA101" i="1"/>
  <c r="RY101" i="1"/>
  <c r="RW101" i="1"/>
  <c r="RU101" i="1"/>
  <c r="RS101" i="1"/>
  <c r="RQ101" i="1"/>
  <c r="RO101" i="1"/>
  <c r="RM101" i="1"/>
  <c r="RK101" i="1"/>
  <c r="RI101" i="1"/>
  <c r="RG101" i="1"/>
  <c r="OG101" i="1"/>
  <c r="OE101" i="1"/>
  <c r="NR101" i="1"/>
  <c r="FU101" i="1"/>
  <c r="FS101" i="1"/>
  <c r="FQ101" i="1"/>
  <c r="FO101" i="1"/>
  <c r="FM101" i="1"/>
  <c r="FK101" i="1"/>
  <c r="FI101" i="1"/>
  <c r="FG101" i="1"/>
  <c r="FE101" i="1"/>
  <c r="FC101" i="1"/>
  <c r="FA101" i="1"/>
  <c r="EY101" i="1"/>
  <c r="EW101" i="1"/>
  <c r="ES101" i="1"/>
  <c r="EQ101" i="1"/>
  <c r="EO101" i="1"/>
  <c r="EM101" i="1"/>
  <c r="EK101" i="1"/>
  <c r="EI101" i="1"/>
  <c r="EG101" i="1"/>
  <c r="R101" i="1"/>
  <c r="S101" i="1" s="1"/>
  <c r="T101" i="1" s="1"/>
  <c r="P101" i="1"/>
  <c r="I101" i="1"/>
  <c r="SE100" i="1"/>
  <c r="SC100" i="1"/>
  <c r="SA100" i="1"/>
  <c r="RY100" i="1"/>
  <c r="RW100" i="1"/>
  <c r="RU100" i="1"/>
  <c r="RS100" i="1"/>
  <c r="RQ100" i="1"/>
  <c r="RO100" i="1"/>
  <c r="RM100" i="1"/>
  <c r="RK100" i="1"/>
  <c r="RI100" i="1"/>
  <c r="RG100" i="1"/>
  <c r="OG100" i="1"/>
  <c r="OE100" i="1"/>
  <c r="NR100" i="1"/>
  <c r="FU100" i="1"/>
  <c r="FS100" i="1"/>
  <c r="FQ100" i="1"/>
  <c r="FO100" i="1"/>
  <c r="FM100" i="1"/>
  <c r="FK100" i="1"/>
  <c r="FI100" i="1"/>
  <c r="FG100" i="1"/>
  <c r="FE100" i="1"/>
  <c r="FC100" i="1"/>
  <c r="FA100" i="1"/>
  <c r="EY100" i="1"/>
  <c r="EW100" i="1"/>
  <c r="ES100" i="1"/>
  <c r="EQ100" i="1"/>
  <c r="EO100" i="1"/>
  <c r="EM100" i="1"/>
  <c r="EK100" i="1"/>
  <c r="EI100" i="1"/>
  <c r="EG100" i="1"/>
  <c r="R100" i="1"/>
  <c r="S100" i="1" s="1"/>
  <c r="T100" i="1" s="1"/>
  <c r="P100" i="1"/>
  <c r="I100" i="1"/>
  <c r="SE99" i="1"/>
  <c r="SC99" i="1"/>
  <c r="SA99" i="1"/>
  <c r="RY99" i="1"/>
  <c r="RW99" i="1"/>
  <c r="RU99" i="1"/>
  <c r="RS99" i="1"/>
  <c r="RQ99" i="1"/>
  <c r="RO99" i="1"/>
  <c r="RM99" i="1"/>
  <c r="RK99" i="1"/>
  <c r="RI99" i="1"/>
  <c r="RG99" i="1"/>
  <c r="OG99" i="1"/>
  <c r="OE99" i="1"/>
  <c r="NR99" i="1"/>
  <c r="FU99" i="1"/>
  <c r="FS99" i="1"/>
  <c r="FQ99" i="1"/>
  <c r="FO99" i="1"/>
  <c r="FM99" i="1"/>
  <c r="FK99" i="1"/>
  <c r="FI99" i="1"/>
  <c r="FG99" i="1"/>
  <c r="FE99" i="1"/>
  <c r="FC99" i="1"/>
  <c r="FA99" i="1"/>
  <c r="EY99" i="1"/>
  <c r="EW99" i="1"/>
  <c r="ES99" i="1"/>
  <c r="EQ99" i="1"/>
  <c r="EO99" i="1"/>
  <c r="EM99" i="1"/>
  <c r="EK99" i="1"/>
  <c r="EI99" i="1"/>
  <c r="EG99" i="1"/>
  <c r="R99" i="1"/>
  <c r="S99" i="1" s="1"/>
  <c r="T99" i="1" s="1"/>
  <c r="P99" i="1"/>
  <c r="I99" i="1"/>
  <c r="SE98" i="1"/>
  <c r="SC98" i="1"/>
  <c r="SA98" i="1"/>
  <c r="RY98" i="1"/>
  <c r="RW98" i="1"/>
  <c r="RU98" i="1"/>
  <c r="RS98" i="1"/>
  <c r="RQ98" i="1"/>
  <c r="RO98" i="1"/>
  <c r="RM98" i="1"/>
  <c r="RK98" i="1"/>
  <c r="RI98" i="1"/>
  <c r="RG98" i="1"/>
  <c r="OG98" i="1"/>
  <c r="OE98" i="1"/>
  <c r="NR98" i="1"/>
  <c r="FU98" i="1"/>
  <c r="FS98" i="1"/>
  <c r="FQ98" i="1"/>
  <c r="FO98" i="1"/>
  <c r="FM98" i="1"/>
  <c r="FK98" i="1"/>
  <c r="FI98" i="1"/>
  <c r="FG98" i="1"/>
  <c r="FE98" i="1"/>
  <c r="FC98" i="1"/>
  <c r="FA98" i="1"/>
  <c r="EY98" i="1"/>
  <c r="EW98" i="1"/>
  <c r="ES98" i="1"/>
  <c r="EQ98" i="1"/>
  <c r="EO98" i="1"/>
  <c r="EM98" i="1"/>
  <c r="EK98" i="1"/>
  <c r="EI98" i="1"/>
  <c r="EG98" i="1"/>
  <c r="R98" i="1"/>
  <c r="S98" i="1" s="1"/>
  <c r="T98" i="1" s="1"/>
  <c r="P98" i="1"/>
  <c r="I98" i="1"/>
  <c r="SE97" i="1"/>
  <c r="SC97" i="1"/>
  <c r="SA97" i="1"/>
  <c r="RY97" i="1"/>
  <c r="RW97" i="1"/>
  <c r="RU97" i="1"/>
  <c r="RS97" i="1"/>
  <c r="RQ97" i="1"/>
  <c r="RO97" i="1"/>
  <c r="RM97" i="1"/>
  <c r="RK97" i="1"/>
  <c r="RI97" i="1"/>
  <c r="RG97" i="1"/>
  <c r="OG97" i="1"/>
  <c r="OE97" i="1"/>
  <c r="NR97" i="1"/>
  <c r="FU97" i="1"/>
  <c r="FS97" i="1"/>
  <c r="FQ97" i="1"/>
  <c r="FO97" i="1"/>
  <c r="FM97" i="1"/>
  <c r="FK97" i="1"/>
  <c r="FI97" i="1"/>
  <c r="FG97" i="1"/>
  <c r="FE97" i="1"/>
  <c r="FC97" i="1"/>
  <c r="FA97" i="1"/>
  <c r="EY97" i="1"/>
  <c r="EW97" i="1"/>
  <c r="ES97" i="1"/>
  <c r="EQ97" i="1"/>
  <c r="EO97" i="1"/>
  <c r="EM97" i="1"/>
  <c r="EK97" i="1"/>
  <c r="EI97" i="1"/>
  <c r="EG97" i="1"/>
  <c r="R97" i="1"/>
  <c r="S97" i="1" s="1"/>
  <c r="T97" i="1" s="1"/>
  <c r="P97" i="1"/>
  <c r="I97" i="1"/>
  <c r="SE96" i="1"/>
  <c r="SC96" i="1"/>
  <c r="SA96" i="1"/>
  <c r="RY96" i="1"/>
  <c r="RW96" i="1"/>
  <c r="RU96" i="1"/>
  <c r="RS96" i="1"/>
  <c r="RQ96" i="1"/>
  <c r="RO96" i="1"/>
  <c r="RM96" i="1"/>
  <c r="RK96" i="1"/>
  <c r="RI96" i="1"/>
  <c r="RG96" i="1"/>
  <c r="OG96" i="1"/>
  <c r="OE96" i="1"/>
  <c r="NR96" i="1"/>
  <c r="FU96" i="1"/>
  <c r="FS96" i="1"/>
  <c r="FQ96" i="1"/>
  <c r="FO96" i="1"/>
  <c r="FM96" i="1"/>
  <c r="FK96" i="1"/>
  <c r="FI96" i="1"/>
  <c r="FG96" i="1"/>
  <c r="FE96" i="1"/>
  <c r="FC96" i="1"/>
  <c r="FA96" i="1"/>
  <c r="EY96" i="1"/>
  <c r="EW96" i="1"/>
  <c r="ES96" i="1"/>
  <c r="EQ96" i="1"/>
  <c r="EO96" i="1"/>
  <c r="EM96" i="1"/>
  <c r="EK96" i="1"/>
  <c r="EI96" i="1"/>
  <c r="EG96" i="1"/>
  <c r="S96" i="1"/>
  <c r="T96" i="1" s="1"/>
  <c r="R96" i="1"/>
  <c r="P96" i="1"/>
  <c r="I96" i="1"/>
  <c r="SE95" i="1"/>
  <c r="SC95" i="1"/>
  <c r="SA95" i="1"/>
  <c r="RY95" i="1"/>
  <c r="RW95" i="1"/>
  <c r="RU95" i="1"/>
  <c r="RS95" i="1"/>
  <c r="RQ95" i="1"/>
  <c r="RO95" i="1"/>
  <c r="RM95" i="1"/>
  <c r="RK95" i="1"/>
  <c r="RI95" i="1"/>
  <c r="RG95" i="1"/>
  <c r="OG95" i="1"/>
  <c r="OE95" i="1"/>
  <c r="NR95" i="1"/>
  <c r="FU95" i="1"/>
  <c r="FS95" i="1"/>
  <c r="FQ95" i="1"/>
  <c r="FO95" i="1"/>
  <c r="FM95" i="1"/>
  <c r="FK95" i="1"/>
  <c r="FI95" i="1"/>
  <c r="FG95" i="1"/>
  <c r="FE95" i="1"/>
  <c r="FC95" i="1"/>
  <c r="FA95" i="1"/>
  <c r="EY95" i="1"/>
  <c r="EW95" i="1"/>
  <c r="ES95" i="1"/>
  <c r="EQ95" i="1"/>
  <c r="EO95" i="1"/>
  <c r="EM95" i="1"/>
  <c r="EK95" i="1"/>
  <c r="EI95" i="1"/>
  <c r="EG95" i="1"/>
  <c r="R95" i="1"/>
  <c r="S95" i="1" s="1"/>
  <c r="T95" i="1" s="1"/>
  <c r="P95" i="1"/>
  <c r="I95" i="1"/>
  <c r="SE94" i="1"/>
  <c r="SC94" i="1"/>
  <c r="SA94" i="1"/>
  <c r="RY94" i="1"/>
  <c r="RW94" i="1"/>
  <c r="RU94" i="1"/>
  <c r="RS94" i="1"/>
  <c r="RQ94" i="1"/>
  <c r="RO94" i="1"/>
  <c r="RM94" i="1"/>
  <c r="RK94" i="1"/>
  <c r="RI94" i="1"/>
  <c r="RG94" i="1"/>
  <c r="OG94" i="1"/>
  <c r="OE94" i="1"/>
  <c r="NR94" i="1"/>
  <c r="FU94" i="1"/>
  <c r="FS94" i="1"/>
  <c r="FQ94" i="1"/>
  <c r="FO94" i="1"/>
  <c r="FM94" i="1"/>
  <c r="FK94" i="1"/>
  <c r="FI94" i="1"/>
  <c r="FG94" i="1"/>
  <c r="FE94" i="1"/>
  <c r="FC94" i="1"/>
  <c r="FA94" i="1"/>
  <c r="EY94" i="1"/>
  <c r="EW94" i="1"/>
  <c r="ES94" i="1"/>
  <c r="EQ94" i="1"/>
  <c r="EO94" i="1"/>
  <c r="EM94" i="1"/>
  <c r="EK94" i="1"/>
  <c r="EI94" i="1"/>
  <c r="EG94" i="1"/>
  <c r="R94" i="1"/>
  <c r="S94" i="1" s="1"/>
  <c r="T94" i="1" s="1"/>
  <c r="P94" i="1"/>
  <c r="I94" i="1"/>
  <c r="SE93" i="1"/>
  <c r="SC93" i="1"/>
  <c r="SA93" i="1"/>
  <c r="RY93" i="1"/>
  <c r="RW93" i="1"/>
  <c r="RU93" i="1"/>
  <c r="RS93" i="1"/>
  <c r="RQ93" i="1"/>
  <c r="RO93" i="1"/>
  <c r="RM93" i="1"/>
  <c r="RK93" i="1"/>
  <c r="RI93" i="1"/>
  <c r="RG93" i="1"/>
  <c r="OG93" i="1"/>
  <c r="OE93" i="1"/>
  <c r="NR93" i="1"/>
  <c r="FU93" i="1"/>
  <c r="FS93" i="1"/>
  <c r="FQ93" i="1"/>
  <c r="FO93" i="1"/>
  <c r="FM93" i="1"/>
  <c r="FK93" i="1"/>
  <c r="FI93" i="1"/>
  <c r="FG93" i="1"/>
  <c r="FE93" i="1"/>
  <c r="FC93" i="1"/>
  <c r="FA93" i="1"/>
  <c r="EY93" i="1"/>
  <c r="EW93" i="1"/>
  <c r="ES93" i="1"/>
  <c r="EQ93" i="1"/>
  <c r="EO93" i="1"/>
  <c r="EM93" i="1"/>
  <c r="EK93" i="1"/>
  <c r="EI93" i="1"/>
  <c r="EG93" i="1"/>
  <c r="R93" i="1"/>
  <c r="S93" i="1" s="1"/>
  <c r="T93" i="1" s="1"/>
  <c r="P93" i="1"/>
  <c r="I93" i="1"/>
  <c r="SE92" i="1"/>
  <c r="SC92" i="1"/>
  <c r="SA92" i="1"/>
  <c r="RY92" i="1"/>
  <c r="RW92" i="1"/>
  <c r="RU92" i="1"/>
  <c r="RS92" i="1"/>
  <c r="RQ92" i="1"/>
  <c r="RO92" i="1"/>
  <c r="RM92" i="1"/>
  <c r="RK92" i="1"/>
  <c r="RI92" i="1"/>
  <c r="RG92" i="1"/>
  <c r="OG92" i="1"/>
  <c r="OE92" i="1"/>
  <c r="NR92" i="1"/>
  <c r="FU92" i="1"/>
  <c r="FS92" i="1"/>
  <c r="FQ92" i="1"/>
  <c r="FO92" i="1"/>
  <c r="FM92" i="1"/>
  <c r="FK92" i="1"/>
  <c r="FI92" i="1"/>
  <c r="FG92" i="1"/>
  <c r="FE92" i="1"/>
  <c r="FC92" i="1"/>
  <c r="FA92" i="1"/>
  <c r="EY92" i="1"/>
  <c r="EW92" i="1"/>
  <c r="ES92" i="1"/>
  <c r="EQ92" i="1"/>
  <c r="EO92" i="1"/>
  <c r="EM92" i="1"/>
  <c r="EK92" i="1"/>
  <c r="EI92" i="1"/>
  <c r="EG92" i="1"/>
  <c r="S92" i="1"/>
  <c r="T92" i="1" s="1"/>
  <c r="R92" i="1"/>
  <c r="P92" i="1"/>
  <c r="I92" i="1"/>
  <c r="SE91" i="1"/>
  <c r="SC91" i="1"/>
  <c r="SA91" i="1"/>
  <c r="RY91" i="1"/>
  <c r="RW91" i="1"/>
  <c r="RU91" i="1"/>
  <c r="RS91" i="1"/>
  <c r="RQ91" i="1"/>
  <c r="RO91" i="1"/>
  <c r="RM91" i="1"/>
  <c r="RK91" i="1"/>
  <c r="RI91" i="1"/>
  <c r="RG91" i="1"/>
  <c r="OG91" i="1"/>
  <c r="OE91" i="1"/>
  <c r="NR91" i="1"/>
  <c r="FU91" i="1"/>
  <c r="FS91" i="1"/>
  <c r="FQ91" i="1"/>
  <c r="FO91" i="1"/>
  <c r="FM91" i="1"/>
  <c r="FK91" i="1"/>
  <c r="FI91" i="1"/>
  <c r="FG91" i="1"/>
  <c r="FE91" i="1"/>
  <c r="FC91" i="1"/>
  <c r="FA91" i="1"/>
  <c r="EY91" i="1"/>
  <c r="EW91" i="1"/>
  <c r="ES91" i="1"/>
  <c r="EQ91" i="1"/>
  <c r="EO91" i="1"/>
  <c r="EM91" i="1"/>
  <c r="EK91" i="1"/>
  <c r="EI91" i="1"/>
  <c r="EG91" i="1"/>
  <c r="R91" i="1"/>
  <c r="S91" i="1" s="1"/>
  <c r="T91" i="1" s="1"/>
  <c r="P91" i="1"/>
  <c r="I91" i="1"/>
  <c r="SE90" i="1"/>
  <c r="SC90" i="1"/>
  <c r="SA90" i="1"/>
  <c r="RY90" i="1"/>
  <c r="RW90" i="1"/>
  <c r="RU90" i="1"/>
  <c r="RS90" i="1"/>
  <c r="RQ90" i="1"/>
  <c r="RO90" i="1"/>
  <c r="RM90" i="1"/>
  <c r="RK90" i="1"/>
  <c r="RI90" i="1"/>
  <c r="RG90" i="1"/>
  <c r="OG90" i="1"/>
  <c r="OE90" i="1"/>
  <c r="NR90" i="1"/>
  <c r="FU90" i="1"/>
  <c r="FS90" i="1"/>
  <c r="FQ90" i="1"/>
  <c r="FO90" i="1"/>
  <c r="FM90" i="1"/>
  <c r="FK90" i="1"/>
  <c r="FI90" i="1"/>
  <c r="FG90" i="1"/>
  <c r="FE90" i="1"/>
  <c r="FC90" i="1"/>
  <c r="FA90" i="1"/>
  <c r="EY90" i="1"/>
  <c r="EW90" i="1"/>
  <c r="ES90" i="1"/>
  <c r="EQ90" i="1"/>
  <c r="EO90" i="1"/>
  <c r="EM90" i="1"/>
  <c r="EK90" i="1"/>
  <c r="EI90" i="1"/>
  <c r="EG90" i="1"/>
  <c r="R90" i="1"/>
  <c r="P90" i="1"/>
  <c r="S90" i="1" s="1"/>
  <c r="T90" i="1" s="1"/>
  <c r="I90" i="1"/>
  <c r="SE89" i="1"/>
  <c r="SC89" i="1"/>
  <c r="SA89" i="1"/>
  <c r="RY89" i="1"/>
  <c r="RW89" i="1"/>
  <c r="RU89" i="1"/>
  <c r="RS89" i="1"/>
  <c r="RQ89" i="1"/>
  <c r="RO89" i="1"/>
  <c r="RM89" i="1"/>
  <c r="RK89" i="1"/>
  <c r="RI89" i="1"/>
  <c r="RG89" i="1"/>
  <c r="OG89" i="1"/>
  <c r="OE89" i="1"/>
  <c r="NR89" i="1"/>
  <c r="FU89" i="1"/>
  <c r="FS89" i="1"/>
  <c r="FQ89" i="1"/>
  <c r="FO89" i="1"/>
  <c r="FM89" i="1"/>
  <c r="FK89" i="1"/>
  <c r="FI89" i="1"/>
  <c r="FG89" i="1"/>
  <c r="FE89" i="1"/>
  <c r="FC89" i="1"/>
  <c r="FA89" i="1"/>
  <c r="EY89" i="1"/>
  <c r="EW89" i="1"/>
  <c r="ES89" i="1"/>
  <c r="EQ89" i="1"/>
  <c r="EO89" i="1"/>
  <c r="EM89" i="1"/>
  <c r="EK89" i="1"/>
  <c r="EI89" i="1"/>
  <c r="EG89" i="1"/>
  <c r="R89" i="1"/>
  <c r="S89" i="1" s="1"/>
  <c r="T89" i="1" s="1"/>
  <c r="P89" i="1"/>
  <c r="I89" i="1"/>
  <c r="SE88" i="1"/>
  <c r="SC88" i="1"/>
  <c r="SA88" i="1"/>
  <c r="RY88" i="1"/>
  <c r="RW88" i="1"/>
  <c r="RU88" i="1"/>
  <c r="RS88" i="1"/>
  <c r="RQ88" i="1"/>
  <c r="RO88" i="1"/>
  <c r="RM88" i="1"/>
  <c r="RK88" i="1"/>
  <c r="RI88" i="1"/>
  <c r="RG88" i="1"/>
  <c r="OG88" i="1"/>
  <c r="OE88" i="1"/>
  <c r="NR88" i="1"/>
  <c r="FU88" i="1"/>
  <c r="FS88" i="1"/>
  <c r="FQ88" i="1"/>
  <c r="FO88" i="1"/>
  <c r="FM88" i="1"/>
  <c r="FK88" i="1"/>
  <c r="FI88" i="1"/>
  <c r="FG88" i="1"/>
  <c r="FE88" i="1"/>
  <c r="FC88" i="1"/>
  <c r="FA88" i="1"/>
  <c r="EY88" i="1"/>
  <c r="EW88" i="1"/>
  <c r="ES88" i="1"/>
  <c r="EQ88" i="1"/>
  <c r="EO88" i="1"/>
  <c r="EM88" i="1"/>
  <c r="EK88" i="1"/>
  <c r="EI88" i="1"/>
  <c r="EG88" i="1"/>
  <c r="S88" i="1"/>
  <c r="T88" i="1" s="1"/>
  <c r="R88" i="1"/>
  <c r="P88" i="1"/>
  <c r="I88" i="1"/>
  <c r="SE87" i="1"/>
  <c r="SC87" i="1"/>
  <c r="SA87" i="1"/>
  <c r="RY87" i="1"/>
  <c r="RW87" i="1"/>
  <c r="RU87" i="1"/>
  <c r="RS87" i="1"/>
  <c r="RQ87" i="1"/>
  <c r="RO87" i="1"/>
  <c r="RM87" i="1"/>
  <c r="RK87" i="1"/>
  <c r="RI87" i="1"/>
  <c r="RG87" i="1"/>
  <c r="OG87" i="1"/>
  <c r="OE87" i="1"/>
  <c r="NR87" i="1"/>
  <c r="FU87" i="1"/>
  <c r="FS87" i="1"/>
  <c r="FQ87" i="1"/>
  <c r="FO87" i="1"/>
  <c r="FM87" i="1"/>
  <c r="FK87" i="1"/>
  <c r="FI87" i="1"/>
  <c r="FG87" i="1"/>
  <c r="FE87" i="1"/>
  <c r="FC87" i="1"/>
  <c r="FA87" i="1"/>
  <c r="EY87" i="1"/>
  <c r="EW87" i="1"/>
  <c r="ES87" i="1"/>
  <c r="EQ87" i="1"/>
  <c r="EO87" i="1"/>
  <c r="EM87" i="1"/>
  <c r="EK87" i="1"/>
  <c r="EI87" i="1"/>
  <c r="EG87" i="1"/>
  <c r="R87" i="1"/>
  <c r="S87" i="1" s="1"/>
  <c r="T87" i="1" s="1"/>
  <c r="P87" i="1"/>
  <c r="I87" i="1"/>
  <c r="SE86" i="1"/>
  <c r="SC86" i="1"/>
  <c r="SA86" i="1"/>
  <c r="RY86" i="1"/>
  <c r="RW86" i="1"/>
  <c r="RU86" i="1"/>
  <c r="RS86" i="1"/>
  <c r="RQ86" i="1"/>
  <c r="RO86" i="1"/>
  <c r="RM86" i="1"/>
  <c r="RK86" i="1"/>
  <c r="RI86" i="1"/>
  <c r="RG86" i="1"/>
  <c r="OG86" i="1"/>
  <c r="OE86" i="1"/>
  <c r="NR86" i="1"/>
  <c r="FU86" i="1"/>
  <c r="FS86" i="1"/>
  <c r="FQ86" i="1"/>
  <c r="FO86" i="1"/>
  <c r="FM86" i="1"/>
  <c r="FK86" i="1"/>
  <c r="FI86" i="1"/>
  <c r="FG86" i="1"/>
  <c r="FE86" i="1"/>
  <c r="FC86" i="1"/>
  <c r="FA86" i="1"/>
  <c r="EY86" i="1"/>
  <c r="EW86" i="1"/>
  <c r="ES86" i="1"/>
  <c r="EQ86" i="1"/>
  <c r="EO86" i="1"/>
  <c r="EM86" i="1"/>
  <c r="EK86" i="1"/>
  <c r="EI86" i="1"/>
  <c r="EG86" i="1"/>
  <c r="R86" i="1"/>
  <c r="S86" i="1" s="1"/>
  <c r="T86" i="1" s="1"/>
  <c r="P86" i="1"/>
  <c r="I86" i="1"/>
  <c r="SE85" i="1"/>
  <c r="SC85" i="1"/>
  <c r="SA85" i="1"/>
  <c r="RY85" i="1"/>
  <c r="RW85" i="1"/>
  <c r="RU85" i="1"/>
  <c r="RS85" i="1"/>
  <c r="RQ85" i="1"/>
  <c r="RO85" i="1"/>
  <c r="RM85" i="1"/>
  <c r="RK85" i="1"/>
  <c r="RI85" i="1"/>
  <c r="RG85" i="1"/>
  <c r="OG85" i="1"/>
  <c r="OE85" i="1"/>
  <c r="NR85" i="1"/>
  <c r="FU85" i="1"/>
  <c r="FS85" i="1"/>
  <c r="FQ85" i="1"/>
  <c r="FO85" i="1"/>
  <c r="FM85" i="1"/>
  <c r="FK85" i="1"/>
  <c r="FI85" i="1"/>
  <c r="FG85" i="1"/>
  <c r="FE85" i="1"/>
  <c r="FC85" i="1"/>
  <c r="FA85" i="1"/>
  <c r="EY85" i="1"/>
  <c r="EW85" i="1"/>
  <c r="ES85" i="1"/>
  <c r="EQ85" i="1"/>
  <c r="EO85" i="1"/>
  <c r="EM85" i="1"/>
  <c r="EK85" i="1"/>
  <c r="EI85" i="1"/>
  <c r="EG85" i="1"/>
  <c r="R85" i="1"/>
  <c r="S85" i="1" s="1"/>
  <c r="T85" i="1" s="1"/>
  <c r="P85" i="1"/>
  <c r="I85" i="1"/>
  <c r="SE84" i="1"/>
  <c r="SC84" i="1"/>
  <c r="SA84" i="1"/>
  <c r="RY84" i="1"/>
  <c r="RW84" i="1"/>
  <c r="RU84" i="1"/>
  <c r="RS84" i="1"/>
  <c r="RQ84" i="1"/>
  <c r="RO84" i="1"/>
  <c r="RM84" i="1"/>
  <c r="RK84" i="1"/>
  <c r="RI84" i="1"/>
  <c r="RG84" i="1"/>
  <c r="OG84" i="1"/>
  <c r="OE84" i="1"/>
  <c r="NR84" i="1"/>
  <c r="FU84" i="1"/>
  <c r="FS84" i="1"/>
  <c r="FQ84" i="1"/>
  <c r="FO84" i="1"/>
  <c r="FM84" i="1"/>
  <c r="FK84" i="1"/>
  <c r="FI84" i="1"/>
  <c r="FG84" i="1"/>
  <c r="FE84" i="1"/>
  <c r="FC84" i="1"/>
  <c r="FA84" i="1"/>
  <c r="EY84" i="1"/>
  <c r="EW84" i="1"/>
  <c r="ES84" i="1"/>
  <c r="EQ84" i="1"/>
  <c r="EO84" i="1"/>
  <c r="EM84" i="1"/>
  <c r="EK84" i="1"/>
  <c r="EI84" i="1"/>
  <c r="EG84" i="1"/>
  <c r="S84" i="1"/>
  <c r="T84" i="1" s="1"/>
  <c r="R84" i="1"/>
  <c r="P84" i="1"/>
  <c r="I84" i="1"/>
  <c r="SE83" i="1"/>
  <c r="SC83" i="1"/>
  <c r="SA83" i="1"/>
  <c r="RY83" i="1"/>
  <c r="RW83" i="1"/>
  <c r="RU83" i="1"/>
  <c r="RS83" i="1"/>
  <c r="RQ83" i="1"/>
  <c r="RO83" i="1"/>
  <c r="RM83" i="1"/>
  <c r="RK83" i="1"/>
  <c r="RI83" i="1"/>
  <c r="RG83" i="1"/>
  <c r="OG83" i="1"/>
  <c r="OE83" i="1"/>
  <c r="NR83" i="1"/>
  <c r="FU83" i="1"/>
  <c r="FS83" i="1"/>
  <c r="FQ83" i="1"/>
  <c r="FO83" i="1"/>
  <c r="FM83" i="1"/>
  <c r="FK83" i="1"/>
  <c r="FI83" i="1"/>
  <c r="FG83" i="1"/>
  <c r="FE83" i="1"/>
  <c r="FC83" i="1"/>
  <c r="FA83" i="1"/>
  <c r="EY83" i="1"/>
  <c r="EW83" i="1"/>
  <c r="ES83" i="1"/>
  <c r="EQ83" i="1"/>
  <c r="EO83" i="1"/>
  <c r="EM83" i="1"/>
  <c r="EK83" i="1"/>
  <c r="EI83" i="1"/>
  <c r="EG83" i="1"/>
  <c r="R83" i="1"/>
  <c r="S83" i="1" s="1"/>
  <c r="T83" i="1" s="1"/>
  <c r="P83" i="1"/>
  <c r="I83" i="1"/>
  <c r="SE82" i="1"/>
  <c r="SC82" i="1"/>
  <c r="SA82" i="1"/>
  <c r="RY82" i="1"/>
  <c r="RW82" i="1"/>
  <c r="RU82" i="1"/>
  <c r="RS82" i="1"/>
  <c r="RQ82" i="1"/>
  <c r="RO82" i="1"/>
  <c r="RM82" i="1"/>
  <c r="RK82" i="1"/>
  <c r="RI82" i="1"/>
  <c r="RG82" i="1"/>
  <c r="OG82" i="1"/>
  <c r="OE82" i="1"/>
  <c r="NR82" i="1"/>
  <c r="FU82" i="1"/>
  <c r="FS82" i="1"/>
  <c r="FQ82" i="1"/>
  <c r="FO82" i="1"/>
  <c r="FM82" i="1"/>
  <c r="FK82" i="1"/>
  <c r="FI82" i="1"/>
  <c r="FG82" i="1"/>
  <c r="FE82" i="1"/>
  <c r="FC82" i="1"/>
  <c r="FA82" i="1"/>
  <c r="EY82" i="1"/>
  <c r="EW82" i="1"/>
  <c r="ES82" i="1"/>
  <c r="EQ82" i="1"/>
  <c r="EO82" i="1"/>
  <c r="EM82" i="1"/>
  <c r="EK82" i="1"/>
  <c r="EI82" i="1"/>
  <c r="EG82" i="1"/>
  <c r="R82" i="1"/>
  <c r="S82" i="1" s="1"/>
  <c r="T82" i="1" s="1"/>
  <c r="P82" i="1"/>
  <c r="I82" i="1"/>
  <c r="SE81" i="1"/>
  <c r="SC81" i="1"/>
  <c r="SA81" i="1"/>
  <c r="RY81" i="1"/>
  <c r="RW81" i="1"/>
  <c r="RU81" i="1"/>
  <c r="RS81" i="1"/>
  <c r="RQ81" i="1"/>
  <c r="RO81" i="1"/>
  <c r="RM81" i="1"/>
  <c r="RK81" i="1"/>
  <c r="RI81" i="1"/>
  <c r="RG81" i="1"/>
  <c r="OG81" i="1"/>
  <c r="OE81" i="1"/>
  <c r="NR81" i="1"/>
  <c r="FU81" i="1"/>
  <c r="FS81" i="1"/>
  <c r="FQ81" i="1"/>
  <c r="FO81" i="1"/>
  <c r="FM81" i="1"/>
  <c r="FK81" i="1"/>
  <c r="FI81" i="1"/>
  <c r="FG81" i="1"/>
  <c r="FE81" i="1"/>
  <c r="FC81" i="1"/>
  <c r="FA81" i="1"/>
  <c r="EY81" i="1"/>
  <c r="EW81" i="1"/>
  <c r="ES81" i="1"/>
  <c r="EQ81" i="1"/>
  <c r="EO81" i="1"/>
  <c r="EM81" i="1"/>
  <c r="EK81" i="1"/>
  <c r="EI81" i="1"/>
  <c r="EG81" i="1"/>
  <c r="R81" i="1"/>
  <c r="S81" i="1" s="1"/>
  <c r="T81" i="1" s="1"/>
  <c r="P81" i="1"/>
  <c r="I81" i="1"/>
  <c r="SE80" i="1"/>
  <c r="SC80" i="1"/>
  <c r="SA80" i="1"/>
  <c r="RY80" i="1"/>
  <c r="RW80" i="1"/>
  <c r="RU80" i="1"/>
  <c r="RS80" i="1"/>
  <c r="RQ80" i="1"/>
  <c r="RO80" i="1"/>
  <c r="RM80" i="1"/>
  <c r="RK80" i="1"/>
  <c r="RI80" i="1"/>
  <c r="RG80" i="1"/>
  <c r="OG80" i="1"/>
  <c r="OE80" i="1"/>
  <c r="NR80" i="1"/>
  <c r="FU80" i="1"/>
  <c r="FS80" i="1"/>
  <c r="FQ80" i="1"/>
  <c r="FO80" i="1"/>
  <c r="FM80" i="1"/>
  <c r="FK80" i="1"/>
  <c r="FI80" i="1"/>
  <c r="FG80" i="1"/>
  <c r="FE80" i="1"/>
  <c r="FC80" i="1"/>
  <c r="FA80" i="1"/>
  <c r="EY80" i="1"/>
  <c r="EW80" i="1"/>
  <c r="ES80" i="1"/>
  <c r="EQ80" i="1"/>
  <c r="EO80" i="1"/>
  <c r="EM80" i="1"/>
  <c r="EK80" i="1"/>
  <c r="EI80" i="1"/>
  <c r="EG80" i="1"/>
  <c r="S80" i="1"/>
  <c r="T80" i="1" s="1"/>
  <c r="R80" i="1"/>
  <c r="P80" i="1"/>
  <c r="I80" i="1"/>
  <c r="SE79" i="1"/>
  <c r="SC79" i="1"/>
  <c r="SA79" i="1"/>
  <c r="RY79" i="1"/>
  <c r="RW79" i="1"/>
  <c r="RU79" i="1"/>
  <c r="RS79" i="1"/>
  <c r="RQ79" i="1"/>
  <c r="RO79" i="1"/>
  <c r="RM79" i="1"/>
  <c r="RK79" i="1"/>
  <c r="RI79" i="1"/>
  <c r="RG79" i="1"/>
  <c r="OG79" i="1"/>
  <c r="OE79" i="1"/>
  <c r="NR79" i="1"/>
  <c r="FU79" i="1"/>
  <c r="FS79" i="1"/>
  <c r="FQ79" i="1"/>
  <c r="FO79" i="1"/>
  <c r="FM79" i="1"/>
  <c r="FK79" i="1"/>
  <c r="FI79" i="1"/>
  <c r="FG79" i="1"/>
  <c r="FE79" i="1"/>
  <c r="FC79" i="1"/>
  <c r="FA79" i="1"/>
  <c r="EY79" i="1"/>
  <c r="EW79" i="1"/>
  <c r="ES79" i="1"/>
  <c r="EQ79" i="1"/>
  <c r="EO79" i="1"/>
  <c r="EM79" i="1"/>
  <c r="EK79" i="1"/>
  <c r="EI79" i="1"/>
  <c r="EG79" i="1"/>
  <c r="R79" i="1"/>
  <c r="S79" i="1" s="1"/>
  <c r="T79" i="1" s="1"/>
  <c r="P79" i="1"/>
  <c r="I79" i="1"/>
  <c r="SE78" i="1"/>
  <c r="SC78" i="1"/>
  <c r="SA78" i="1"/>
  <c r="RY78" i="1"/>
  <c r="RW78" i="1"/>
  <c r="RU78" i="1"/>
  <c r="RS78" i="1"/>
  <c r="RQ78" i="1"/>
  <c r="RO78" i="1"/>
  <c r="RM78" i="1"/>
  <c r="RK78" i="1"/>
  <c r="RI78" i="1"/>
  <c r="RG78" i="1"/>
  <c r="OG78" i="1"/>
  <c r="OE78" i="1"/>
  <c r="NR78" i="1"/>
  <c r="FU78" i="1"/>
  <c r="FS78" i="1"/>
  <c r="FQ78" i="1"/>
  <c r="FO78" i="1"/>
  <c r="FM78" i="1"/>
  <c r="FK78" i="1"/>
  <c r="FI78" i="1"/>
  <c r="FG78" i="1"/>
  <c r="FE78" i="1"/>
  <c r="FC78" i="1"/>
  <c r="FA78" i="1"/>
  <c r="EY78" i="1"/>
  <c r="EW78" i="1"/>
  <c r="ES78" i="1"/>
  <c r="EQ78" i="1"/>
  <c r="EO78" i="1"/>
  <c r="EM78" i="1"/>
  <c r="EK78" i="1"/>
  <c r="EI78" i="1"/>
  <c r="EG78" i="1"/>
  <c r="R78" i="1"/>
  <c r="P78" i="1"/>
  <c r="S78" i="1" s="1"/>
  <c r="T78" i="1" s="1"/>
  <c r="I78" i="1"/>
  <c r="SE77" i="1"/>
  <c r="SC77" i="1"/>
  <c r="SA77" i="1"/>
  <c r="RY77" i="1"/>
  <c r="RW77" i="1"/>
  <c r="RU77" i="1"/>
  <c r="RS77" i="1"/>
  <c r="RQ77" i="1"/>
  <c r="RO77" i="1"/>
  <c r="RM77" i="1"/>
  <c r="RK77" i="1"/>
  <c r="RI77" i="1"/>
  <c r="RG77" i="1"/>
  <c r="OG77" i="1"/>
  <c r="OE77" i="1"/>
  <c r="NR77" i="1"/>
  <c r="FU77" i="1"/>
  <c r="FS77" i="1"/>
  <c r="FQ77" i="1"/>
  <c r="FO77" i="1"/>
  <c r="FM77" i="1"/>
  <c r="FK77" i="1"/>
  <c r="FI77" i="1"/>
  <c r="FG77" i="1"/>
  <c r="FE77" i="1"/>
  <c r="FC77" i="1"/>
  <c r="FA77" i="1"/>
  <c r="EY77" i="1"/>
  <c r="EW77" i="1"/>
  <c r="ES77" i="1"/>
  <c r="EQ77" i="1"/>
  <c r="EO77" i="1"/>
  <c r="EM77" i="1"/>
  <c r="EK77" i="1"/>
  <c r="EI77" i="1"/>
  <c r="EG77" i="1"/>
  <c r="R77" i="1"/>
  <c r="S77" i="1" s="1"/>
  <c r="T77" i="1" s="1"/>
  <c r="P77" i="1"/>
  <c r="I77" i="1"/>
  <c r="SE76" i="1"/>
  <c r="SC76" i="1"/>
  <c r="SA76" i="1"/>
  <c r="RY76" i="1"/>
  <c r="RW76" i="1"/>
  <c r="RU76" i="1"/>
  <c r="RS76" i="1"/>
  <c r="RQ76" i="1"/>
  <c r="RO76" i="1"/>
  <c r="RM76" i="1"/>
  <c r="RK76" i="1"/>
  <c r="RI76" i="1"/>
  <c r="RG76" i="1"/>
  <c r="OG76" i="1"/>
  <c r="OE76" i="1"/>
  <c r="NR76" i="1"/>
  <c r="FU76" i="1"/>
  <c r="FS76" i="1"/>
  <c r="FQ76" i="1"/>
  <c r="FO76" i="1"/>
  <c r="FM76" i="1"/>
  <c r="FK76" i="1"/>
  <c r="FI76" i="1"/>
  <c r="FG76" i="1"/>
  <c r="FE76" i="1"/>
  <c r="FC76" i="1"/>
  <c r="FA76" i="1"/>
  <c r="EY76" i="1"/>
  <c r="EW76" i="1"/>
  <c r="ES76" i="1"/>
  <c r="EQ76" i="1"/>
  <c r="EO76" i="1"/>
  <c r="EM76" i="1"/>
  <c r="EK76" i="1"/>
  <c r="EI76" i="1"/>
  <c r="EG76" i="1"/>
  <c r="S76" i="1"/>
  <c r="T76" i="1" s="1"/>
  <c r="R76" i="1"/>
  <c r="P76" i="1"/>
  <c r="I76" i="1"/>
  <c r="SE75" i="1"/>
  <c r="SC75" i="1"/>
  <c r="SA75" i="1"/>
  <c r="RY75" i="1"/>
  <c r="RW75" i="1"/>
  <c r="RU75" i="1"/>
  <c r="RS75" i="1"/>
  <c r="RQ75" i="1"/>
  <c r="RO75" i="1"/>
  <c r="RM75" i="1"/>
  <c r="RK75" i="1"/>
  <c r="RI75" i="1"/>
  <c r="RG75" i="1"/>
  <c r="OG75" i="1"/>
  <c r="OE75" i="1"/>
  <c r="NR75" i="1"/>
  <c r="FU75" i="1"/>
  <c r="FS75" i="1"/>
  <c r="FQ75" i="1"/>
  <c r="FO75" i="1"/>
  <c r="FM75" i="1"/>
  <c r="FK75" i="1"/>
  <c r="FI75" i="1"/>
  <c r="FG75" i="1"/>
  <c r="FE75" i="1"/>
  <c r="FC75" i="1"/>
  <c r="FA75" i="1"/>
  <c r="EY75" i="1"/>
  <c r="EW75" i="1"/>
  <c r="ES75" i="1"/>
  <c r="EQ75" i="1"/>
  <c r="EO75" i="1"/>
  <c r="EM75" i="1"/>
  <c r="EK75" i="1"/>
  <c r="EI75" i="1"/>
  <c r="EG75" i="1"/>
  <c r="R75" i="1"/>
  <c r="P75" i="1"/>
  <c r="S75" i="1" s="1"/>
  <c r="T75" i="1" s="1"/>
  <c r="I75" i="1"/>
  <c r="SE74" i="1"/>
  <c r="SC74" i="1"/>
  <c r="SA74" i="1"/>
  <c r="RY74" i="1"/>
  <c r="RW74" i="1"/>
  <c r="RU74" i="1"/>
  <c r="RS74" i="1"/>
  <c r="RQ74" i="1"/>
  <c r="RO74" i="1"/>
  <c r="RM74" i="1"/>
  <c r="RK74" i="1"/>
  <c r="RI74" i="1"/>
  <c r="RG74" i="1"/>
  <c r="OG74" i="1"/>
  <c r="OE74" i="1"/>
  <c r="NR74" i="1"/>
  <c r="FU74" i="1"/>
  <c r="FS74" i="1"/>
  <c r="FQ74" i="1"/>
  <c r="FO74" i="1"/>
  <c r="FM74" i="1"/>
  <c r="FK74" i="1"/>
  <c r="FI74" i="1"/>
  <c r="FG74" i="1"/>
  <c r="FE74" i="1"/>
  <c r="FC74" i="1"/>
  <c r="FA74" i="1"/>
  <c r="EY74" i="1"/>
  <c r="EW74" i="1"/>
  <c r="ES74" i="1"/>
  <c r="EQ74" i="1"/>
  <c r="EO74" i="1"/>
  <c r="EM74" i="1"/>
  <c r="EK74" i="1"/>
  <c r="EI74" i="1"/>
  <c r="EG74" i="1"/>
  <c r="R74" i="1"/>
  <c r="S74" i="1" s="1"/>
  <c r="T74" i="1" s="1"/>
  <c r="P74" i="1"/>
  <c r="I74" i="1"/>
  <c r="SE73" i="1"/>
  <c r="SC73" i="1"/>
  <c r="SA73" i="1"/>
  <c r="RY73" i="1"/>
  <c r="RW73" i="1"/>
  <c r="RU73" i="1"/>
  <c r="RS73" i="1"/>
  <c r="RQ73" i="1"/>
  <c r="RO73" i="1"/>
  <c r="RM73" i="1"/>
  <c r="RK73" i="1"/>
  <c r="RI73" i="1"/>
  <c r="RG73" i="1"/>
  <c r="OG73" i="1"/>
  <c r="OE73" i="1"/>
  <c r="NR73" i="1"/>
  <c r="FU73" i="1"/>
  <c r="FS73" i="1"/>
  <c r="FQ73" i="1"/>
  <c r="FO73" i="1"/>
  <c r="FM73" i="1"/>
  <c r="FK73" i="1"/>
  <c r="FI73" i="1"/>
  <c r="FG73" i="1"/>
  <c r="FE73" i="1"/>
  <c r="FC73" i="1"/>
  <c r="FA73" i="1"/>
  <c r="EY73" i="1"/>
  <c r="EW73" i="1"/>
  <c r="ES73" i="1"/>
  <c r="EQ73" i="1"/>
  <c r="EO73" i="1"/>
  <c r="EM73" i="1"/>
  <c r="EK73" i="1"/>
  <c r="EI73" i="1"/>
  <c r="EG73" i="1"/>
  <c r="R73" i="1"/>
  <c r="S73" i="1" s="1"/>
  <c r="T73" i="1" s="1"/>
  <c r="P73" i="1"/>
  <c r="I73" i="1"/>
  <c r="SE72" i="1"/>
  <c r="SC72" i="1"/>
  <c r="SA72" i="1"/>
  <c r="RY72" i="1"/>
  <c r="RW72" i="1"/>
  <c r="RU72" i="1"/>
  <c r="RS72" i="1"/>
  <c r="RQ72" i="1"/>
  <c r="RO72" i="1"/>
  <c r="RM72" i="1"/>
  <c r="RK72" i="1"/>
  <c r="RI72" i="1"/>
  <c r="RG72" i="1"/>
  <c r="OG72" i="1"/>
  <c r="OE72" i="1"/>
  <c r="NR72" i="1"/>
  <c r="FU72" i="1"/>
  <c r="FS72" i="1"/>
  <c r="FQ72" i="1"/>
  <c r="FO72" i="1"/>
  <c r="FM72" i="1"/>
  <c r="FK72" i="1"/>
  <c r="FI72" i="1"/>
  <c r="FG72" i="1"/>
  <c r="FE72" i="1"/>
  <c r="FC72" i="1"/>
  <c r="FA72" i="1"/>
  <c r="EY72" i="1"/>
  <c r="EW72" i="1"/>
  <c r="ES72" i="1"/>
  <c r="EQ72" i="1"/>
  <c r="EO72" i="1"/>
  <c r="EM72" i="1"/>
  <c r="EK72" i="1"/>
  <c r="EI72" i="1"/>
  <c r="EG72" i="1"/>
  <c r="S72" i="1"/>
  <c r="T72" i="1" s="1"/>
  <c r="R72" i="1"/>
  <c r="P72" i="1"/>
  <c r="I72" i="1"/>
  <c r="SE71" i="1"/>
  <c r="SC71" i="1"/>
  <c r="SA71" i="1"/>
  <c r="RY71" i="1"/>
  <c r="RW71" i="1"/>
  <c r="RU71" i="1"/>
  <c r="RS71" i="1"/>
  <c r="RQ71" i="1"/>
  <c r="RO71" i="1"/>
  <c r="RM71" i="1"/>
  <c r="RK71" i="1"/>
  <c r="RI71" i="1"/>
  <c r="RG71" i="1"/>
  <c r="OG71" i="1"/>
  <c r="OE71" i="1"/>
  <c r="NR71" i="1"/>
  <c r="FU71" i="1"/>
  <c r="FS71" i="1"/>
  <c r="FQ71" i="1"/>
  <c r="FO71" i="1"/>
  <c r="FM71" i="1"/>
  <c r="FK71" i="1"/>
  <c r="FI71" i="1"/>
  <c r="FG71" i="1"/>
  <c r="FE71" i="1"/>
  <c r="FC71" i="1"/>
  <c r="FA71" i="1"/>
  <c r="EY71" i="1"/>
  <c r="EW71" i="1"/>
  <c r="ES71" i="1"/>
  <c r="EQ71" i="1"/>
  <c r="EO71" i="1"/>
  <c r="EM71" i="1"/>
  <c r="EK71" i="1"/>
  <c r="EI71" i="1"/>
  <c r="EG71" i="1"/>
  <c r="R71" i="1"/>
  <c r="S71" i="1" s="1"/>
  <c r="T71" i="1" s="1"/>
  <c r="P71" i="1"/>
  <c r="I71" i="1"/>
  <c r="SE70" i="1"/>
  <c r="SC70" i="1"/>
  <c r="SA70" i="1"/>
  <c r="RY70" i="1"/>
  <c r="RW70" i="1"/>
  <c r="RU70" i="1"/>
  <c r="RS70" i="1"/>
  <c r="RQ70" i="1"/>
  <c r="RO70" i="1"/>
  <c r="RM70" i="1"/>
  <c r="RK70" i="1"/>
  <c r="RI70" i="1"/>
  <c r="RG70" i="1"/>
  <c r="OG70" i="1"/>
  <c r="OE70" i="1"/>
  <c r="NR70" i="1"/>
  <c r="FU70" i="1"/>
  <c r="FS70" i="1"/>
  <c r="FQ70" i="1"/>
  <c r="FO70" i="1"/>
  <c r="FM70" i="1"/>
  <c r="FK70" i="1"/>
  <c r="FI70" i="1"/>
  <c r="FG70" i="1"/>
  <c r="FE70" i="1"/>
  <c r="FC70" i="1"/>
  <c r="FA70" i="1"/>
  <c r="EY70" i="1"/>
  <c r="EW70" i="1"/>
  <c r="ES70" i="1"/>
  <c r="EQ70" i="1"/>
  <c r="EO70" i="1"/>
  <c r="EM70" i="1"/>
  <c r="EK70" i="1"/>
  <c r="EI70" i="1"/>
  <c r="EG70" i="1"/>
  <c r="R70" i="1"/>
  <c r="S70" i="1" s="1"/>
  <c r="T70" i="1" s="1"/>
  <c r="P70" i="1"/>
  <c r="I70" i="1"/>
  <c r="SE69" i="1"/>
  <c r="SC69" i="1"/>
  <c r="SA69" i="1"/>
  <c r="RY69" i="1"/>
  <c r="RW69" i="1"/>
  <c r="RU69" i="1"/>
  <c r="RS69" i="1"/>
  <c r="RQ69" i="1"/>
  <c r="RO69" i="1"/>
  <c r="RM69" i="1"/>
  <c r="RK69" i="1"/>
  <c r="RI69" i="1"/>
  <c r="RG69" i="1"/>
  <c r="OG69" i="1"/>
  <c r="OE69" i="1"/>
  <c r="NR69" i="1"/>
  <c r="FU69" i="1"/>
  <c r="FS69" i="1"/>
  <c r="FQ69" i="1"/>
  <c r="FO69" i="1"/>
  <c r="FM69" i="1"/>
  <c r="FK69" i="1"/>
  <c r="FI69" i="1"/>
  <c r="FG69" i="1"/>
  <c r="FE69" i="1"/>
  <c r="FC69" i="1"/>
  <c r="FA69" i="1"/>
  <c r="EY69" i="1"/>
  <c r="EW69" i="1"/>
  <c r="ES69" i="1"/>
  <c r="EQ69" i="1"/>
  <c r="EO69" i="1"/>
  <c r="EM69" i="1"/>
  <c r="EK69" i="1"/>
  <c r="EI69" i="1"/>
  <c r="EG69" i="1"/>
  <c r="R69" i="1"/>
  <c r="S69" i="1" s="1"/>
  <c r="T69" i="1" s="1"/>
  <c r="P69" i="1"/>
  <c r="I69" i="1"/>
  <c r="SE68" i="1"/>
  <c r="SC68" i="1"/>
  <c r="SA68" i="1"/>
  <c r="RY68" i="1"/>
  <c r="RW68" i="1"/>
  <c r="RU68" i="1"/>
  <c r="RS68" i="1"/>
  <c r="RQ68" i="1"/>
  <c r="RO68" i="1"/>
  <c r="RM68" i="1"/>
  <c r="RK68" i="1"/>
  <c r="RI68" i="1"/>
  <c r="RG68" i="1"/>
  <c r="OG68" i="1"/>
  <c r="OE68" i="1"/>
  <c r="NR68" i="1"/>
  <c r="FU68" i="1"/>
  <c r="FS68" i="1"/>
  <c r="FQ68" i="1"/>
  <c r="FO68" i="1"/>
  <c r="FM68" i="1"/>
  <c r="FK68" i="1"/>
  <c r="FI68" i="1"/>
  <c r="FG68" i="1"/>
  <c r="FE68" i="1"/>
  <c r="FC68" i="1"/>
  <c r="FA68" i="1"/>
  <c r="EY68" i="1"/>
  <c r="EW68" i="1"/>
  <c r="ES68" i="1"/>
  <c r="EQ68" i="1"/>
  <c r="EO68" i="1"/>
  <c r="EM68" i="1"/>
  <c r="EK68" i="1"/>
  <c r="EI68" i="1"/>
  <c r="EG68" i="1"/>
  <c r="S68" i="1"/>
  <c r="T68" i="1" s="1"/>
  <c r="R68" i="1"/>
  <c r="P68" i="1"/>
  <c r="I68" i="1"/>
  <c r="SE67" i="1"/>
  <c r="SC67" i="1"/>
  <c r="SA67" i="1"/>
  <c r="RY67" i="1"/>
  <c r="RW67" i="1"/>
  <c r="RU67" i="1"/>
  <c r="RS67" i="1"/>
  <c r="RQ67" i="1"/>
  <c r="RO67" i="1"/>
  <c r="RM67" i="1"/>
  <c r="RK67" i="1"/>
  <c r="RI67" i="1"/>
  <c r="RG67" i="1"/>
  <c r="OG67" i="1"/>
  <c r="OE67" i="1"/>
  <c r="NR67" i="1"/>
  <c r="FU67" i="1"/>
  <c r="FS67" i="1"/>
  <c r="FQ67" i="1"/>
  <c r="FO67" i="1"/>
  <c r="FM67" i="1"/>
  <c r="FK67" i="1"/>
  <c r="FI67" i="1"/>
  <c r="FG67" i="1"/>
  <c r="FE67" i="1"/>
  <c r="FC67" i="1"/>
  <c r="FA67" i="1"/>
  <c r="EY67" i="1"/>
  <c r="EW67" i="1"/>
  <c r="ES67" i="1"/>
  <c r="EQ67" i="1"/>
  <c r="EO67" i="1"/>
  <c r="EM67" i="1"/>
  <c r="EK67" i="1"/>
  <c r="EI67" i="1"/>
  <c r="EG67" i="1"/>
  <c r="R67" i="1"/>
  <c r="S67" i="1" s="1"/>
  <c r="T67" i="1" s="1"/>
  <c r="P67" i="1"/>
  <c r="I67" i="1"/>
  <c r="SE66" i="1"/>
  <c r="SC66" i="1"/>
  <c r="SA66" i="1"/>
  <c r="RY66" i="1"/>
  <c r="RW66" i="1"/>
  <c r="RU66" i="1"/>
  <c r="RS66" i="1"/>
  <c r="RQ66" i="1"/>
  <c r="RO66" i="1"/>
  <c r="RM66" i="1"/>
  <c r="RK66" i="1"/>
  <c r="RI66" i="1"/>
  <c r="RG66" i="1"/>
  <c r="OG66" i="1"/>
  <c r="OE66" i="1"/>
  <c r="NR66" i="1"/>
  <c r="FU66" i="1"/>
  <c r="FS66" i="1"/>
  <c r="FQ66" i="1"/>
  <c r="FO66" i="1"/>
  <c r="FM66" i="1"/>
  <c r="FK66" i="1"/>
  <c r="FI66" i="1"/>
  <c r="FG66" i="1"/>
  <c r="FE66" i="1"/>
  <c r="FC66" i="1"/>
  <c r="FA66" i="1"/>
  <c r="EY66" i="1"/>
  <c r="EW66" i="1"/>
  <c r="ES66" i="1"/>
  <c r="EQ66" i="1"/>
  <c r="EO66" i="1"/>
  <c r="EM66" i="1"/>
  <c r="EK66" i="1"/>
  <c r="EI66" i="1"/>
  <c r="EG66" i="1"/>
  <c r="R66" i="1"/>
  <c r="P66" i="1"/>
  <c r="S66" i="1" s="1"/>
  <c r="T66" i="1" s="1"/>
  <c r="I66" i="1"/>
  <c r="SE65" i="1"/>
  <c r="SC65" i="1"/>
  <c r="SA65" i="1"/>
  <c r="RY65" i="1"/>
  <c r="RW65" i="1"/>
  <c r="RU65" i="1"/>
  <c r="RS65" i="1"/>
  <c r="RQ65" i="1"/>
  <c r="RO65" i="1"/>
  <c r="RM65" i="1"/>
  <c r="RK65" i="1"/>
  <c r="RI65" i="1"/>
  <c r="RG65" i="1"/>
  <c r="OG65" i="1"/>
  <c r="OE65" i="1"/>
  <c r="NR65" i="1"/>
  <c r="FU65" i="1"/>
  <c r="FS65" i="1"/>
  <c r="FQ65" i="1"/>
  <c r="FO65" i="1"/>
  <c r="FM65" i="1"/>
  <c r="FK65" i="1"/>
  <c r="FI65" i="1"/>
  <c r="FG65" i="1"/>
  <c r="FE65" i="1"/>
  <c r="FC65" i="1"/>
  <c r="FA65" i="1"/>
  <c r="EY65" i="1"/>
  <c r="EW65" i="1"/>
  <c r="ES65" i="1"/>
  <c r="EQ65" i="1"/>
  <c r="EO65" i="1"/>
  <c r="EM65" i="1"/>
  <c r="EK65" i="1"/>
  <c r="EI65" i="1"/>
  <c r="EG65" i="1"/>
  <c r="R65" i="1"/>
  <c r="S65" i="1" s="1"/>
  <c r="T65" i="1" s="1"/>
  <c r="P65" i="1"/>
  <c r="I65" i="1"/>
  <c r="SE64" i="1"/>
  <c r="SC64" i="1"/>
  <c r="SA64" i="1"/>
  <c r="RY64" i="1"/>
  <c r="RW64" i="1"/>
  <c r="RU64" i="1"/>
  <c r="RS64" i="1"/>
  <c r="RQ64" i="1"/>
  <c r="RO64" i="1"/>
  <c r="RM64" i="1"/>
  <c r="RK64" i="1"/>
  <c r="RI64" i="1"/>
  <c r="RG64" i="1"/>
  <c r="OG64" i="1"/>
  <c r="OE64" i="1"/>
  <c r="NR64" i="1"/>
  <c r="FU64" i="1"/>
  <c r="FS64" i="1"/>
  <c r="FQ64" i="1"/>
  <c r="FO64" i="1"/>
  <c r="FM64" i="1"/>
  <c r="FK64" i="1"/>
  <c r="FI64" i="1"/>
  <c r="FG64" i="1"/>
  <c r="FE64" i="1"/>
  <c r="FC64" i="1"/>
  <c r="FA64" i="1"/>
  <c r="EY64" i="1"/>
  <c r="EW64" i="1"/>
  <c r="ES64" i="1"/>
  <c r="EQ64" i="1"/>
  <c r="EO64" i="1"/>
  <c r="EM64" i="1"/>
  <c r="EK64" i="1"/>
  <c r="EI64" i="1"/>
  <c r="EG64" i="1"/>
  <c r="S64" i="1"/>
  <c r="T64" i="1" s="1"/>
  <c r="R64" i="1"/>
  <c r="P64" i="1"/>
  <c r="I64" i="1"/>
  <c r="SE63" i="1"/>
  <c r="SC63" i="1"/>
  <c r="SA63" i="1"/>
  <c r="RY63" i="1"/>
  <c r="RW63" i="1"/>
  <c r="RU63" i="1"/>
  <c r="RS63" i="1"/>
  <c r="RQ63" i="1"/>
  <c r="RO63" i="1"/>
  <c r="RM63" i="1"/>
  <c r="RK63" i="1"/>
  <c r="RI63" i="1"/>
  <c r="RG63" i="1"/>
  <c r="OG63" i="1"/>
  <c r="OE63" i="1"/>
  <c r="NR63" i="1"/>
  <c r="FU63" i="1"/>
  <c r="FS63" i="1"/>
  <c r="FQ63" i="1"/>
  <c r="FO63" i="1"/>
  <c r="FM63" i="1"/>
  <c r="FK63" i="1"/>
  <c r="FI63" i="1"/>
  <c r="FG63" i="1"/>
  <c r="FE63" i="1"/>
  <c r="FC63" i="1"/>
  <c r="FA63" i="1"/>
  <c r="EY63" i="1"/>
  <c r="EW63" i="1"/>
  <c r="ES63" i="1"/>
  <c r="EQ63" i="1"/>
  <c r="EO63" i="1"/>
  <c r="EM63" i="1"/>
  <c r="EK63" i="1"/>
  <c r="EI63" i="1"/>
  <c r="EG63" i="1"/>
  <c r="R63" i="1"/>
  <c r="S63" i="1" s="1"/>
  <c r="T63" i="1" s="1"/>
  <c r="P63" i="1"/>
  <c r="I63" i="1"/>
  <c r="SE62" i="1"/>
  <c r="SC62" i="1"/>
  <c r="SA62" i="1"/>
  <c r="RY62" i="1"/>
  <c r="RW62" i="1"/>
  <c r="RU62" i="1"/>
  <c r="RS62" i="1"/>
  <c r="RQ62" i="1"/>
  <c r="RO62" i="1"/>
  <c r="RM62" i="1"/>
  <c r="RK62" i="1"/>
  <c r="RI62" i="1"/>
  <c r="RG62" i="1"/>
  <c r="OG62" i="1"/>
  <c r="OE62" i="1"/>
  <c r="NR62" i="1"/>
  <c r="FU62" i="1"/>
  <c r="FS62" i="1"/>
  <c r="FQ62" i="1"/>
  <c r="FO62" i="1"/>
  <c r="FM62" i="1"/>
  <c r="FK62" i="1"/>
  <c r="FI62" i="1"/>
  <c r="FG62" i="1"/>
  <c r="FE62" i="1"/>
  <c r="FC62" i="1"/>
  <c r="FA62" i="1"/>
  <c r="EY62" i="1"/>
  <c r="EW62" i="1"/>
  <c r="ES62" i="1"/>
  <c r="EQ62" i="1"/>
  <c r="EO62" i="1"/>
  <c r="EM62" i="1"/>
  <c r="EK62" i="1"/>
  <c r="EI62" i="1"/>
  <c r="EG62" i="1"/>
  <c r="R62" i="1"/>
  <c r="S62" i="1" s="1"/>
  <c r="T62" i="1" s="1"/>
  <c r="P62" i="1"/>
  <c r="I62" i="1"/>
  <c r="SE61" i="1"/>
  <c r="SC61" i="1"/>
  <c r="SA61" i="1"/>
  <c r="RY61" i="1"/>
  <c r="RW61" i="1"/>
  <c r="RU61" i="1"/>
  <c r="RS61" i="1"/>
  <c r="RQ61" i="1"/>
  <c r="RO61" i="1"/>
  <c r="RM61" i="1"/>
  <c r="RK61" i="1"/>
  <c r="RI61" i="1"/>
  <c r="RG61" i="1"/>
  <c r="OG61" i="1"/>
  <c r="OE61" i="1"/>
  <c r="NR61" i="1"/>
  <c r="FU61" i="1"/>
  <c r="FS61" i="1"/>
  <c r="FQ61" i="1"/>
  <c r="FO61" i="1"/>
  <c r="FM61" i="1"/>
  <c r="FK61" i="1"/>
  <c r="FI61" i="1"/>
  <c r="FG61" i="1"/>
  <c r="FE61" i="1"/>
  <c r="FC61" i="1"/>
  <c r="FA61" i="1"/>
  <c r="EY61" i="1"/>
  <c r="EW61" i="1"/>
  <c r="ES61" i="1"/>
  <c r="EQ61" i="1"/>
  <c r="EO61" i="1"/>
  <c r="EM61" i="1"/>
  <c r="EK61" i="1"/>
  <c r="EI61" i="1"/>
  <c r="EG61" i="1"/>
  <c r="R61" i="1"/>
  <c r="S61" i="1" s="1"/>
  <c r="T61" i="1" s="1"/>
  <c r="P61" i="1"/>
  <c r="I61" i="1"/>
  <c r="SE60" i="1"/>
  <c r="SC60" i="1"/>
  <c r="SA60" i="1"/>
  <c r="RY60" i="1"/>
  <c r="RW60" i="1"/>
  <c r="RU60" i="1"/>
  <c r="RS60" i="1"/>
  <c r="RQ60" i="1"/>
  <c r="RO60" i="1"/>
  <c r="RM60" i="1"/>
  <c r="RK60" i="1"/>
  <c r="RI60" i="1"/>
  <c r="RG60" i="1"/>
  <c r="OG60" i="1"/>
  <c r="OE60" i="1"/>
  <c r="NR60" i="1"/>
  <c r="FU60" i="1"/>
  <c r="FS60" i="1"/>
  <c r="FQ60" i="1"/>
  <c r="FO60" i="1"/>
  <c r="FM60" i="1"/>
  <c r="FK60" i="1"/>
  <c r="FI60" i="1"/>
  <c r="FG60" i="1"/>
  <c r="FE60" i="1"/>
  <c r="FC60" i="1"/>
  <c r="FA60" i="1"/>
  <c r="EY60" i="1"/>
  <c r="EW60" i="1"/>
  <c r="ES60" i="1"/>
  <c r="EQ60" i="1"/>
  <c r="EO60" i="1"/>
  <c r="EM60" i="1"/>
  <c r="EK60" i="1"/>
  <c r="EI60" i="1"/>
  <c r="EG60" i="1"/>
  <c r="S60" i="1"/>
  <c r="T60" i="1" s="1"/>
  <c r="R60" i="1"/>
  <c r="P60" i="1"/>
  <c r="I60" i="1"/>
  <c r="SE59" i="1"/>
  <c r="SC59" i="1"/>
  <c r="SA59" i="1"/>
  <c r="RY59" i="1"/>
  <c r="RW59" i="1"/>
  <c r="RU59" i="1"/>
  <c r="RS59" i="1"/>
  <c r="RQ59" i="1"/>
  <c r="RO59" i="1"/>
  <c r="RM59" i="1"/>
  <c r="RK59" i="1"/>
  <c r="RI59" i="1"/>
  <c r="RG59" i="1"/>
  <c r="OG59" i="1"/>
  <c r="OE59" i="1"/>
  <c r="NR59" i="1"/>
  <c r="FU59" i="1"/>
  <c r="FS59" i="1"/>
  <c r="FQ59" i="1"/>
  <c r="FO59" i="1"/>
  <c r="FM59" i="1"/>
  <c r="FK59" i="1"/>
  <c r="FI59" i="1"/>
  <c r="FG59" i="1"/>
  <c r="FE59" i="1"/>
  <c r="FC59" i="1"/>
  <c r="FA59" i="1"/>
  <c r="EY59" i="1"/>
  <c r="EW59" i="1"/>
  <c r="ES59" i="1"/>
  <c r="EQ59" i="1"/>
  <c r="EO59" i="1"/>
  <c r="EM59" i="1"/>
  <c r="EK59" i="1"/>
  <c r="EI59" i="1"/>
  <c r="EG59" i="1"/>
  <c r="T59" i="1"/>
  <c r="S59" i="1"/>
  <c r="R59" i="1"/>
  <c r="P59" i="1"/>
  <c r="I59" i="1"/>
  <c r="SE58" i="1"/>
  <c r="SC58" i="1"/>
  <c r="SA58" i="1"/>
  <c r="RY58" i="1"/>
  <c r="RW58" i="1"/>
  <c r="RU58" i="1"/>
  <c r="RS58" i="1"/>
  <c r="RQ58" i="1"/>
  <c r="RO58" i="1"/>
  <c r="RM58" i="1"/>
  <c r="RK58" i="1"/>
  <c r="RI58" i="1"/>
  <c r="RG58" i="1"/>
  <c r="OG58" i="1"/>
  <c r="OE58" i="1"/>
  <c r="NR58" i="1"/>
  <c r="FU58" i="1"/>
  <c r="FS58" i="1"/>
  <c r="FQ58" i="1"/>
  <c r="FO58" i="1"/>
  <c r="FM58" i="1"/>
  <c r="FK58" i="1"/>
  <c r="FI58" i="1"/>
  <c r="FG58" i="1"/>
  <c r="FE58" i="1"/>
  <c r="FC58" i="1"/>
  <c r="FA58" i="1"/>
  <c r="EY58" i="1"/>
  <c r="EW58" i="1"/>
  <c r="ES58" i="1"/>
  <c r="EQ58" i="1"/>
  <c r="EO58" i="1"/>
  <c r="EM58" i="1"/>
  <c r="EK58" i="1"/>
  <c r="EI58" i="1"/>
  <c r="EG58" i="1"/>
  <c r="R58" i="1"/>
  <c r="S58" i="1" s="1"/>
  <c r="T58" i="1" s="1"/>
  <c r="P58" i="1"/>
  <c r="I58" i="1"/>
  <c r="SE57" i="1"/>
  <c r="SC57" i="1"/>
  <c r="SA57" i="1"/>
  <c r="RY57" i="1"/>
  <c r="RW57" i="1"/>
  <c r="RU57" i="1"/>
  <c r="RS57" i="1"/>
  <c r="RQ57" i="1"/>
  <c r="RO57" i="1"/>
  <c r="RM57" i="1"/>
  <c r="RK57" i="1"/>
  <c r="RI57" i="1"/>
  <c r="RG57" i="1"/>
  <c r="OG57" i="1"/>
  <c r="OE57" i="1"/>
  <c r="NR57" i="1"/>
  <c r="FU57" i="1"/>
  <c r="FS57" i="1"/>
  <c r="FQ57" i="1"/>
  <c r="FO57" i="1"/>
  <c r="FM57" i="1"/>
  <c r="FK57" i="1"/>
  <c r="FI57" i="1"/>
  <c r="FG57" i="1"/>
  <c r="FE57" i="1"/>
  <c r="FC57" i="1"/>
  <c r="FA57" i="1"/>
  <c r="EY57" i="1"/>
  <c r="EW57" i="1"/>
  <c r="ES57" i="1"/>
  <c r="EQ57" i="1"/>
  <c r="EO57" i="1"/>
  <c r="EM57" i="1"/>
  <c r="EK57" i="1"/>
  <c r="EI57" i="1"/>
  <c r="EG57" i="1"/>
  <c r="R57" i="1"/>
  <c r="S57" i="1" s="1"/>
  <c r="T57" i="1" s="1"/>
  <c r="P57" i="1"/>
  <c r="I57" i="1"/>
  <c r="SE56" i="1"/>
  <c r="SC56" i="1"/>
  <c r="SA56" i="1"/>
  <c r="RY56" i="1"/>
  <c r="RW56" i="1"/>
  <c r="RU56" i="1"/>
  <c r="RS56" i="1"/>
  <c r="RQ56" i="1"/>
  <c r="RO56" i="1"/>
  <c r="RM56" i="1"/>
  <c r="RK56" i="1"/>
  <c r="RI56" i="1"/>
  <c r="RG56" i="1"/>
  <c r="OG56" i="1"/>
  <c r="OE56" i="1"/>
  <c r="NR56" i="1"/>
  <c r="FU56" i="1"/>
  <c r="FS56" i="1"/>
  <c r="FQ56" i="1"/>
  <c r="FO56" i="1"/>
  <c r="FM56" i="1"/>
  <c r="FK56" i="1"/>
  <c r="FI56" i="1"/>
  <c r="FG56" i="1"/>
  <c r="FE56" i="1"/>
  <c r="FC56" i="1"/>
  <c r="FA56" i="1"/>
  <c r="EY56" i="1"/>
  <c r="EW56" i="1"/>
  <c r="ES56" i="1"/>
  <c r="EQ56" i="1"/>
  <c r="EO56" i="1"/>
  <c r="EM56" i="1"/>
  <c r="EK56" i="1"/>
  <c r="EI56" i="1"/>
  <c r="EG56" i="1"/>
  <c r="S56" i="1"/>
  <c r="T56" i="1" s="1"/>
  <c r="R56" i="1"/>
  <c r="P56" i="1"/>
  <c r="I56" i="1"/>
  <c r="SE55" i="1"/>
  <c r="SC55" i="1"/>
  <c r="SA55" i="1"/>
  <c r="RY55" i="1"/>
  <c r="RW55" i="1"/>
  <c r="RU55" i="1"/>
  <c r="RS55" i="1"/>
  <c r="RQ55" i="1"/>
  <c r="RO55" i="1"/>
  <c r="RM55" i="1"/>
  <c r="RK55" i="1"/>
  <c r="RI55" i="1"/>
  <c r="RG55" i="1"/>
  <c r="OG55" i="1"/>
  <c r="OE55" i="1"/>
  <c r="NR55" i="1"/>
  <c r="FU55" i="1"/>
  <c r="FS55" i="1"/>
  <c r="FQ55" i="1"/>
  <c r="FO55" i="1"/>
  <c r="FM55" i="1"/>
  <c r="FK55" i="1"/>
  <c r="FI55" i="1"/>
  <c r="FG55" i="1"/>
  <c r="FE55" i="1"/>
  <c r="FC55" i="1"/>
  <c r="FA55" i="1"/>
  <c r="EY55" i="1"/>
  <c r="EW55" i="1"/>
  <c r="ES55" i="1"/>
  <c r="EQ55" i="1"/>
  <c r="EO55" i="1"/>
  <c r="EM55" i="1"/>
  <c r="EK55" i="1"/>
  <c r="EI55" i="1"/>
  <c r="EG55" i="1"/>
  <c r="R55" i="1"/>
  <c r="S55" i="1" s="1"/>
  <c r="T55" i="1" s="1"/>
  <c r="P55" i="1"/>
  <c r="I55" i="1"/>
  <c r="SE54" i="1"/>
  <c r="SC54" i="1"/>
  <c r="SA54" i="1"/>
  <c r="RY54" i="1"/>
  <c r="RW54" i="1"/>
  <c r="RU54" i="1"/>
  <c r="RS54" i="1"/>
  <c r="RQ54" i="1"/>
  <c r="RO54" i="1"/>
  <c r="RM54" i="1"/>
  <c r="RK54" i="1"/>
  <c r="RI54" i="1"/>
  <c r="RG54" i="1"/>
  <c r="OG54" i="1"/>
  <c r="OE54" i="1"/>
  <c r="NR54" i="1"/>
  <c r="FU54" i="1"/>
  <c r="FS54" i="1"/>
  <c r="FQ54" i="1"/>
  <c r="FO54" i="1"/>
  <c r="FM54" i="1"/>
  <c r="FK54" i="1"/>
  <c r="FI54" i="1"/>
  <c r="FG54" i="1"/>
  <c r="FE54" i="1"/>
  <c r="FC54" i="1"/>
  <c r="FA54" i="1"/>
  <c r="EY54" i="1"/>
  <c r="EW54" i="1"/>
  <c r="ES54" i="1"/>
  <c r="EQ54" i="1"/>
  <c r="EO54" i="1"/>
  <c r="EM54" i="1"/>
  <c r="EK54" i="1"/>
  <c r="EI54" i="1"/>
  <c r="EG54" i="1"/>
  <c r="R54" i="1"/>
  <c r="P54" i="1"/>
  <c r="S54" i="1" s="1"/>
  <c r="T54" i="1" s="1"/>
  <c r="I54" i="1"/>
  <c r="SE53" i="1"/>
  <c r="SC53" i="1"/>
  <c r="SA53" i="1"/>
  <c r="RY53" i="1"/>
  <c r="RW53" i="1"/>
  <c r="RU53" i="1"/>
  <c r="RS53" i="1"/>
  <c r="RQ53" i="1"/>
  <c r="RO53" i="1"/>
  <c r="RM53" i="1"/>
  <c r="RK53" i="1"/>
  <c r="RI53" i="1"/>
  <c r="RG53" i="1"/>
  <c r="OG53" i="1"/>
  <c r="OE53" i="1"/>
  <c r="NR53" i="1"/>
  <c r="FU53" i="1"/>
  <c r="FS53" i="1"/>
  <c r="FQ53" i="1"/>
  <c r="FO53" i="1"/>
  <c r="FM53" i="1"/>
  <c r="FK53" i="1"/>
  <c r="FI53" i="1"/>
  <c r="FG53" i="1"/>
  <c r="FE53" i="1"/>
  <c r="FC53" i="1"/>
  <c r="FA53" i="1"/>
  <c r="EY53" i="1"/>
  <c r="EW53" i="1"/>
  <c r="ES53" i="1"/>
  <c r="EQ53" i="1"/>
  <c r="EO53" i="1"/>
  <c r="EM53" i="1"/>
  <c r="EK53" i="1"/>
  <c r="EI53" i="1"/>
  <c r="EG53" i="1"/>
  <c r="R53" i="1"/>
  <c r="S53" i="1" s="1"/>
  <c r="T53" i="1" s="1"/>
  <c r="P53" i="1"/>
  <c r="I53" i="1"/>
  <c r="SE52" i="1"/>
  <c r="SC52" i="1"/>
  <c r="SA52" i="1"/>
  <c r="RY52" i="1"/>
  <c r="RW52" i="1"/>
  <c r="RU52" i="1"/>
  <c r="RS52" i="1"/>
  <c r="RQ52" i="1"/>
  <c r="RO52" i="1"/>
  <c r="RM52" i="1"/>
  <c r="RK52" i="1"/>
  <c r="RI52" i="1"/>
  <c r="RG52" i="1"/>
  <c r="OG52" i="1"/>
  <c r="OE52" i="1"/>
  <c r="NR52" i="1"/>
  <c r="FU52" i="1"/>
  <c r="FS52" i="1"/>
  <c r="FQ52" i="1"/>
  <c r="FO52" i="1"/>
  <c r="FM52" i="1"/>
  <c r="FK52" i="1"/>
  <c r="FI52" i="1"/>
  <c r="FG52" i="1"/>
  <c r="FE52" i="1"/>
  <c r="FC52" i="1"/>
  <c r="FA52" i="1"/>
  <c r="EY52" i="1"/>
  <c r="EW52" i="1"/>
  <c r="ES52" i="1"/>
  <c r="EQ52" i="1"/>
  <c r="EO52" i="1"/>
  <c r="EM52" i="1"/>
  <c r="EK52" i="1"/>
  <c r="EI52" i="1"/>
  <c r="EG52" i="1"/>
  <c r="S52" i="1"/>
  <c r="T52" i="1" s="1"/>
  <c r="R52" i="1"/>
  <c r="P52" i="1"/>
  <c r="I52" i="1"/>
  <c r="SE51" i="1"/>
  <c r="SC51" i="1"/>
  <c r="SA51" i="1"/>
  <c r="RY51" i="1"/>
  <c r="RW51" i="1"/>
  <c r="RU51" i="1"/>
  <c r="RS51" i="1"/>
  <c r="RQ51" i="1"/>
  <c r="RO51" i="1"/>
  <c r="RM51" i="1"/>
  <c r="RK51" i="1"/>
  <c r="RI51" i="1"/>
  <c r="RG51" i="1"/>
  <c r="OG51" i="1"/>
  <c r="OE51" i="1"/>
  <c r="NR51" i="1"/>
  <c r="FU51" i="1"/>
  <c r="FS51" i="1"/>
  <c r="FQ51" i="1"/>
  <c r="FO51" i="1"/>
  <c r="FM51" i="1"/>
  <c r="FK51" i="1"/>
  <c r="FI51" i="1"/>
  <c r="FG51" i="1"/>
  <c r="FE51" i="1"/>
  <c r="FC51" i="1"/>
  <c r="FA51" i="1"/>
  <c r="EY51" i="1"/>
  <c r="EW51" i="1"/>
  <c r="ES51" i="1"/>
  <c r="EQ51" i="1"/>
  <c r="EO51" i="1"/>
  <c r="EM51" i="1"/>
  <c r="EK51" i="1"/>
  <c r="EI51" i="1"/>
  <c r="EG51" i="1"/>
  <c r="S51" i="1"/>
  <c r="T51" i="1" s="1"/>
  <c r="R51" i="1"/>
  <c r="P51" i="1"/>
  <c r="I51" i="1"/>
  <c r="SE50" i="1"/>
  <c r="SC50" i="1"/>
  <c r="SA50" i="1"/>
  <c r="RY50" i="1"/>
  <c r="RW50" i="1"/>
  <c r="RU50" i="1"/>
  <c r="RS50" i="1"/>
  <c r="RQ50" i="1"/>
  <c r="RO50" i="1"/>
  <c r="RM50" i="1"/>
  <c r="RK50" i="1"/>
  <c r="RI50" i="1"/>
  <c r="RG50" i="1"/>
  <c r="OG50" i="1"/>
  <c r="OE50" i="1"/>
  <c r="NR50" i="1"/>
  <c r="FU50" i="1"/>
  <c r="FS50" i="1"/>
  <c r="FQ50" i="1"/>
  <c r="FO50" i="1"/>
  <c r="FM50" i="1"/>
  <c r="FK50" i="1"/>
  <c r="FI50" i="1"/>
  <c r="FG50" i="1"/>
  <c r="FE50" i="1"/>
  <c r="FC50" i="1"/>
  <c r="FA50" i="1"/>
  <c r="EY50" i="1"/>
  <c r="EW50" i="1"/>
  <c r="ES50" i="1"/>
  <c r="EQ50" i="1"/>
  <c r="EO50" i="1"/>
  <c r="EM50" i="1"/>
  <c r="EK50" i="1"/>
  <c r="EI50" i="1"/>
  <c r="EG50" i="1"/>
  <c r="R50" i="1"/>
  <c r="S50" i="1" s="1"/>
  <c r="T50" i="1" s="1"/>
  <c r="P50" i="1"/>
  <c r="I50" i="1"/>
  <c r="SE49" i="1"/>
  <c r="SC49" i="1"/>
  <c r="SA49" i="1"/>
  <c r="RY49" i="1"/>
  <c r="RW49" i="1"/>
  <c r="RU49" i="1"/>
  <c r="RS49" i="1"/>
  <c r="RQ49" i="1"/>
  <c r="RO49" i="1"/>
  <c r="RM49" i="1"/>
  <c r="RK49" i="1"/>
  <c r="RI49" i="1"/>
  <c r="RG49" i="1"/>
  <c r="OG49" i="1"/>
  <c r="OE49" i="1"/>
  <c r="NR49" i="1"/>
  <c r="FU49" i="1"/>
  <c r="FS49" i="1"/>
  <c r="FQ49" i="1"/>
  <c r="FO49" i="1"/>
  <c r="FM49" i="1"/>
  <c r="FK49" i="1"/>
  <c r="FI49" i="1"/>
  <c r="FG49" i="1"/>
  <c r="FE49" i="1"/>
  <c r="FC49" i="1"/>
  <c r="FA49" i="1"/>
  <c r="EY49" i="1"/>
  <c r="EW49" i="1"/>
  <c r="ES49" i="1"/>
  <c r="EQ49" i="1"/>
  <c r="EO49" i="1"/>
  <c r="EM49" i="1"/>
  <c r="EK49" i="1"/>
  <c r="EI49" i="1"/>
  <c r="EG49" i="1"/>
  <c r="R49" i="1"/>
  <c r="S49" i="1" s="1"/>
  <c r="T49" i="1" s="1"/>
  <c r="P49" i="1"/>
  <c r="I49" i="1"/>
  <c r="SE48" i="1"/>
  <c r="SC48" i="1"/>
  <c r="SA48" i="1"/>
  <c r="RY48" i="1"/>
  <c r="RW48" i="1"/>
  <c r="RU48" i="1"/>
  <c r="RS48" i="1"/>
  <c r="RQ48" i="1"/>
  <c r="RO48" i="1"/>
  <c r="RM48" i="1"/>
  <c r="RK48" i="1"/>
  <c r="RI48" i="1"/>
  <c r="RG48" i="1"/>
  <c r="OG48" i="1"/>
  <c r="OE48" i="1"/>
  <c r="NR48" i="1"/>
  <c r="FU48" i="1"/>
  <c r="FS48" i="1"/>
  <c r="FQ48" i="1"/>
  <c r="FO48" i="1"/>
  <c r="FM48" i="1"/>
  <c r="FK48" i="1"/>
  <c r="FI48" i="1"/>
  <c r="FG48" i="1"/>
  <c r="FE48" i="1"/>
  <c r="FC48" i="1"/>
  <c r="FA48" i="1"/>
  <c r="EY48" i="1"/>
  <c r="EW48" i="1"/>
  <c r="ES48" i="1"/>
  <c r="EQ48" i="1"/>
  <c r="EO48" i="1"/>
  <c r="EM48" i="1"/>
  <c r="EK48" i="1"/>
  <c r="EI48" i="1"/>
  <c r="EG48" i="1"/>
  <c r="S48" i="1"/>
  <c r="T48" i="1" s="1"/>
  <c r="R48" i="1"/>
  <c r="P48" i="1"/>
  <c r="I48" i="1"/>
  <c r="SE47" i="1"/>
  <c r="SC47" i="1"/>
  <c r="SA47" i="1"/>
  <c r="RY47" i="1"/>
  <c r="RW47" i="1"/>
  <c r="RU47" i="1"/>
  <c r="RS47" i="1"/>
  <c r="RQ47" i="1"/>
  <c r="RO47" i="1"/>
  <c r="RM47" i="1"/>
  <c r="RK47" i="1"/>
  <c r="RI47" i="1"/>
  <c r="RG47" i="1"/>
  <c r="OG47" i="1"/>
  <c r="OE47" i="1"/>
  <c r="NR47" i="1"/>
  <c r="FU47" i="1"/>
  <c r="FS47" i="1"/>
  <c r="FQ47" i="1"/>
  <c r="FO47" i="1"/>
  <c r="FM47" i="1"/>
  <c r="FK47" i="1"/>
  <c r="FI47" i="1"/>
  <c r="FG47" i="1"/>
  <c r="FE47" i="1"/>
  <c r="FC47" i="1"/>
  <c r="FA47" i="1"/>
  <c r="EY47" i="1"/>
  <c r="EW47" i="1"/>
  <c r="ES47" i="1"/>
  <c r="EQ47" i="1"/>
  <c r="EO47" i="1"/>
  <c r="EM47" i="1"/>
  <c r="EK47" i="1"/>
  <c r="EI47" i="1"/>
  <c r="EG47" i="1"/>
  <c r="T47" i="1"/>
  <c r="S47" i="1"/>
  <c r="R47" i="1"/>
  <c r="P47" i="1"/>
  <c r="I47" i="1"/>
  <c r="SE46" i="1"/>
  <c r="SC46" i="1"/>
  <c r="SA46" i="1"/>
  <c r="RY46" i="1"/>
  <c r="RW46" i="1"/>
  <c r="RU46" i="1"/>
  <c r="RS46" i="1"/>
  <c r="RQ46" i="1"/>
  <c r="RO46" i="1"/>
  <c r="RM46" i="1"/>
  <c r="RK46" i="1"/>
  <c r="RI46" i="1"/>
  <c r="RG46" i="1"/>
  <c r="OG46" i="1"/>
  <c r="OE46" i="1"/>
  <c r="NR46" i="1"/>
  <c r="FU46" i="1"/>
  <c r="FS46" i="1"/>
  <c r="FQ46" i="1"/>
  <c r="FO46" i="1"/>
  <c r="FM46" i="1"/>
  <c r="FK46" i="1"/>
  <c r="FI46" i="1"/>
  <c r="FG46" i="1"/>
  <c r="FE46" i="1"/>
  <c r="FC46" i="1"/>
  <c r="FA46" i="1"/>
  <c r="EY46" i="1"/>
  <c r="EW46" i="1"/>
  <c r="ES46" i="1"/>
  <c r="EQ46" i="1"/>
  <c r="EO46" i="1"/>
  <c r="EM46" i="1"/>
  <c r="EK46" i="1"/>
  <c r="EI46" i="1"/>
  <c r="EG46" i="1"/>
  <c r="R46" i="1"/>
  <c r="P46" i="1"/>
  <c r="S46" i="1" s="1"/>
  <c r="T46" i="1" s="1"/>
  <c r="I46" i="1"/>
  <c r="SE45" i="1"/>
  <c r="SC45" i="1"/>
  <c r="SA45" i="1"/>
  <c r="RY45" i="1"/>
  <c r="RW45" i="1"/>
  <c r="RU45" i="1"/>
  <c r="RS45" i="1"/>
  <c r="RQ45" i="1"/>
  <c r="RO45" i="1"/>
  <c r="RM45" i="1"/>
  <c r="RK45" i="1"/>
  <c r="RI45" i="1"/>
  <c r="RG45" i="1"/>
  <c r="OG45" i="1"/>
  <c r="OE45" i="1"/>
  <c r="NR45" i="1"/>
  <c r="FU45" i="1"/>
  <c r="FS45" i="1"/>
  <c r="FQ45" i="1"/>
  <c r="FO45" i="1"/>
  <c r="FM45" i="1"/>
  <c r="FK45" i="1"/>
  <c r="FI45" i="1"/>
  <c r="FG45" i="1"/>
  <c r="FE45" i="1"/>
  <c r="FC45" i="1"/>
  <c r="FA45" i="1"/>
  <c r="EY45" i="1"/>
  <c r="EW45" i="1"/>
  <c r="ES45" i="1"/>
  <c r="EQ45" i="1"/>
  <c r="EO45" i="1"/>
  <c r="EM45" i="1"/>
  <c r="EK45" i="1"/>
  <c r="EI45" i="1"/>
  <c r="EG45" i="1"/>
  <c r="R45" i="1"/>
  <c r="S45" i="1" s="1"/>
  <c r="T45" i="1" s="1"/>
  <c r="P45" i="1"/>
  <c r="I45" i="1"/>
  <c r="SE44" i="1"/>
  <c r="SC44" i="1"/>
  <c r="SA44" i="1"/>
  <c r="RY44" i="1"/>
  <c r="RW44" i="1"/>
  <c r="RU44" i="1"/>
  <c r="RS44" i="1"/>
  <c r="RQ44" i="1"/>
  <c r="RO44" i="1"/>
  <c r="RM44" i="1"/>
  <c r="RK44" i="1"/>
  <c r="RI44" i="1"/>
  <c r="RG44" i="1"/>
  <c r="OG44" i="1"/>
  <c r="OE44" i="1"/>
  <c r="NR44" i="1"/>
  <c r="FU44" i="1"/>
  <c r="FS44" i="1"/>
  <c r="FQ44" i="1"/>
  <c r="FO44" i="1"/>
  <c r="FM44" i="1"/>
  <c r="FK44" i="1"/>
  <c r="FI44" i="1"/>
  <c r="FG44" i="1"/>
  <c r="FE44" i="1"/>
  <c r="FC44" i="1"/>
  <c r="FA44" i="1"/>
  <c r="EY44" i="1"/>
  <c r="EW44" i="1"/>
  <c r="ES44" i="1"/>
  <c r="EQ44" i="1"/>
  <c r="EO44" i="1"/>
  <c r="EM44" i="1"/>
  <c r="EK44" i="1"/>
  <c r="EI44" i="1"/>
  <c r="EG44" i="1"/>
  <c r="R44" i="1"/>
  <c r="S44" i="1" s="1"/>
  <c r="T44" i="1" s="1"/>
  <c r="P44" i="1"/>
  <c r="I44" i="1"/>
  <c r="SE43" i="1"/>
  <c r="SC43" i="1"/>
  <c r="SA43" i="1"/>
  <c r="RY43" i="1"/>
  <c r="RW43" i="1"/>
  <c r="RU43" i="1"/>
  <c r="RS43" i="1"/>
  <c r="RQ43" i="1"/>
  <c r="RO43" i="1"/>
  <c r="RM43" i="1"/>
  <c r="RK43" i="1"/>
  <c r="RI43" i="1"/>
  <c r="RG43" i="1"/>
  <c r="OG43" i="1"/>
  <c r="OE43" i="1"/>
  <c r="NR43" i="1"/>
  <c r="FU43" i="1"/>
  <c r="FS43" i="1"/>
  <c r="FQ43" i="1"/>
  <c r="FO43" i="1"/>
  <c r="FM43" i="1"/>
  <c r="FK43" i="1"/>
  <c r="FI43" i="1"/>
  <c r="FG43" i="1"/>
  <c r="FE43" i="1"/>
  <c r="FC43" i="1"/>
  <c r="FA43" i="1"/>
  <c r="EY43" i="1"/>
  <c r="EW43" i="1"/>
  <c r="ES43" i="1"/>
  <c r="EQ43" i="1"/>
  <c r="EO43" i="1"/>
  <c r="EM43" i="1"/>
  <c r="EK43" i="1"/>
  <c r="EI43" i="1"/>
  <c r="EG43" i="1"/>
  <c r="R43" i="1"/>
  <c r="S43" i="1" s="1"/>
  <c r="T43" i="1" s="1"/>
  <c r="P43" i="1"/>
  <c r="I43" i="1"/>
  <c r="SE42" i="1"/>
  <c r="SC42" i="1"/>
  <c r="SA42" i="1"/>
  <c r="RY42" i="1"/>
  <c r="RW42" i="1"/>
  <c r="RU42" i="1"/>
  <c r="RS42" i="1"/>
  <c r="RQ42" i="1"/>
  <c r="RO42" i="1"/>
  <c r="RM42" i="1"/>
  <c r="RK42" i="1"/>
  <c r="RI42" i="1"/>
  <c r="RG42" i="1"/>
  <c r="OG42" i="1"/>
  <c r="OE42" i="1"/>
  <c r="NR42" i="1"/>
  <c r="FU42" i="1"/>
  <c r="FS42" i="1"/>
  <c r="FQ42" i="1"/>
  <c r="FO42" i="1"/>
  <c r="FM42" i="1"/>
  <c r="FK42" i="1"/>
  <c r="FI42" i="1"/>
  <c r="FG42" i="1"/>
  <c r="FE42" i="1"/>
  <c r="FC42" i="1"/>
  <c r="FA42" i="1"/>
  <c r="EY42" i="1"/>
  <c r="EW42" i="1"/>
  <c r="ES42" i="1"/>
  <c r="EQ42" i="1"/>
  <c r="EO42" i="1"/>
  <c r="EM42" i="1"/>
  <c r="EK42" i="1"/>
  <c r="EI42" i="1"/>
  <c r="EG42" i="1"/>
  <c r="R42" i="1"/>
  <c r="S42" i="1" s="1"/>
  <c r="T42" i="1" s="1"/>
  <c r="P42" i="1"/>
  <c r="I42" i="1"/>
  <c r="SE41" i="1"/>
  <c r="SC41" i="1"/>
  <c r="SA41" i="1"/>
  <c r="RY41" i="1"/>
  <c r="RW41" i="1"/>
  <c r="RU41" i="1"/>
  <c r="RS41" i="1"/>
  <c r="RQ41" i="1"/>
  <c r="RO41" i="1"/>
  <c r="RM41" i="1"/>
  <c r="RK41" i="1"/>
  <c r="RI41" i="1"/>
  <c r="RG41" i="1"/>
  <c r="OG41" i="1"/>
  <c r="OE41" i="1"/>
  <c r="NR41" i="1"/>
  <c r="FU41" i="1"/>
  <c r="FS41" i="1"/>
  <c r="FQ41" i="1"/>
  <c r="FO41" i="1"/>
  <c r="FM41" i="1"/>
  <c r="FK41" i="1"/>
  <c r="FI41" i="1"/>
  <c r="FG41" i="1"/>
  <c r="FE41" i="1"/>
  <c r="FC41" i="1"/>
  <c r="FA41" i="1"/>
  <c r="EY41" i="1"/>
  <c r="EW41" i="1"/>
  <c r="ES41" i="1"/>
  <c r="EQ41" i="1"/>
  <c r="EO41" i="1"/>
  <c r="EM41" i="1"/>
  <c r="EK41" i="1"/>
  <c r="EI41" i="1"/>
  <c r="EG41" i="1"/>
  <c r="R41" i="1"/>
  <c r="S41" i="1" s="1"/>
  <c r="T41" i="1" s="1"/>
  <c r="P41" i="1"/>
  <c r="I41" i="1"/>
  <c r="SE40" i="1"/>
  <c r="SC40" i="1"/>
  <c r="SA40" i="1"/>
  <c r="RY40" i="1"/>
  <c r="RW40" i="1"/>
  <c r="RU40" i="1"/>
  <c r="RS40" i="1"/>
  <c r="RQ40" i="1"/>
  <c r="RO40" i="1"/>
  <c r="RM40" i="1"/>
  <c r="RK40" i="1"/>
  <c r="RI40" i="1"/>
  <c r="RG40" i="1"/>
  <c r="OG40" i="1"/>
  <c r="OE40" i="1"/>
  <c r="NR40" i="1"/>
  <c r="FU40" i="1"/>
  <c r="FS40" i="1"/>
  <c r="FQ40" i="1"/>
  <c r="FO40" i="1"/>
  <c r="FM40" i="1"/>
  <c r="FK40" i="1"/>
  <c r="FI40" i="1"/>
  <c r="FG40" i="1"/>
  <c r="FE40" i="1"/>
  <c r="FC40" i="1"/>
  <c r="FA40" i="1"/>
  <c r="EY40" i="1"/>
  <c r="EW40" i="1"/>
  <c r="ES40" i="1"/>
  <c r="EQ40" i="1"/>
  <c r="EO40" i="1"/>
  <c r="EM40" i="1"/>
  <c r="EK40" i="1"/>
  <c r="EI40" i="1"/>
  <c r="EG40" i="1"/>
  <c r="S40" i="1"/>
  <c r="T40" i="1" s="1"/>
  <c r="R40" i="1"/>
  <c r="P40" i="1"/>
  <c r="I40" i="1"/>
  <c r="SE39" i="1"/>
  <c r="SC39" i="1"/>
  <c r="SA39" i="1"/>
  <c r="RY39" i="1"/>
  <c r="RW39" i="1"/>
  <c r="RU39" i="1"/>
  <c r="RS39" i="1"/>
  <c r="RQ39" i="1"/>
  <c r="RO39" i="1"/>
  <c r="RM39" i="1"/>
  <c r="RK39" i="1"/>
  <c r="RI39" i="1"/>
  <c r="RG39" i="1"/>
  <c r="OG39" i="1"/>
  <c r="OE39" i="1"/>
  <c r="NR39" i="1"/>
  <c r="FU39" i="1"/>
  <c r="FS39" i="1"/>
  <c r="FQ39" i="1"/>
  <c r="FO39" i="1"/>
  <c r="FM39" i="1"/>
  <c r="FK39" i="1"/>
  <c r="FI39" i="1"/>
  <c r="FG39" i="1"/>
  <c r="FE39" i="1"/>
  <c r="FC39" i="1"/>
  <c r="FA39" i="1"/>
  <c r="EY39" i="1"/>
  <c r="EW39" i="1"/>
  <c r="ES39" i="1"/>
  <c r="EQ39" i="1"/>
  <c r="EO39" i="1"/>
  <c r="EM39" i="1"/>
  <c r="EK39" i="1"/>
  <c r="EI39" i="1"/>
  <c r="EG39" i="1"/>
  <c r="S39" i="1"/>
  <c r="T39" i="1" s="1"/>
  <c r="R39" i="1"/>
  <c r="P39" i="1"/>
  <c r="I39" i="1"/>
  <c r="SE38" i="1"/>
  <c r="SC38" i="1"/>
  <c r="SA38" i="1"/>
  <c r="RY38" i="1"/>
  <c r="RW38" i="1"/>
  <c r="RU38" i="1"/>
  <c r="RS38" i="1"/>
  <c r="RQ38" i="1"/>
  <c r="RO38" i="1"/>
  <c r="RM38" i="1"/>
  <c r="RK38" i="1"/>
  <c r="RI38" i="1"/>
  <c r="RG38" i="1"/>
  <c r="OG38" i="1"/>
  <c r="OE38" i="1"/>
  <c r="NR38" i="1"/>
  <c r="FU38" i="1"/>
  <c r="FS38" i="1"/>
  <c r="FQ38" i="1"/>
  <c r="FO38" i="1"/>
  <c r="FM38" i="1"/>
  <c r="FK38" i="1"/>
  <c r="FI38" i="1"/>
  <c r="FG38" i="1"/>
  <c r="FE38" i="1"/>
  <c r="FC38" i="1"/>
  <c r="FA38" i="1"/>
  <c r="EY38" i="1"/>
  <c r="EW38" i="1"/>
  <c r="ES38" i="1"/>
  <c r="EQ38" i="1"/>
  <c r="EO38" i="1"/>
  <c r="EM38" i="1"/>
  <c r="EK38" i="1"/>
  <c r="EI38" i="1"/>
  <c r="EG38" i="1"/>
  <c r="R38" i="1"/>
  <c r="S38" i="1" s="1"/>
  <c r="T38" i="1" s="1"/>
  <c r="P38" i="1"/>
  <c r="I38" i="1"/>
  <c r="SE37" i="1"/>
  <c r="SC37" i="1"/>
  <c r="SA37" i="1"/>
  <c r="RY37" i="1"/>
  <c r="RW37" i="1"/>
  <c r="RU37" i="1"/>
  <c r="RS37" i="1"/>
  <c r="RQ37" i="1"/>
  <c r="RO37" i="1"/>
  <c r="RM37" i="1"/>
  <c r="RK37" i="1"/>
  <c r="RI37" i="1"/>
  <c r="RG37" i="1"/>
  <c r="OG37" i="1"/>
  <c r="OE37" i="1"/>
  <c r="NR37" i="1"/>
  <c r="FU37" i="1"/>
  <c r="FS37" i="1"/>
  <c r="FQ37" i="1"/>
  <c r="FO37" i="1"/>
  <c r="FM37" i="1"/>
  <c r="FK37" i="1"/>
  <c r="FI37" i="1"/>
  <c r="FG37" i="1"/>
  <c r="FE37" i="1"/>
  <c r="FC37" i="1"/>
  <c r="FA37" i="1"/>
  <c r="EY37" i="1"/>
  <c r="EW37" i="1"/>
  <c r="ES37" i="1"/>
  <c r="EQ37" i="1"/>
  <c r="EO37" i="1"/>
  <c r="EM37" i="1"/>
  <c r="EK37" i="1"/>
  <c r="EI37" i="1"/>
  <c r="EG37" i="1"/>
  <c r="R37" i="1"/>
  <c r="S37" i="1" s="1"/>
  <c r="T37" i="1" s="1"/>
  <c r="P37" i="1"/>
  <c r="I37" i="1"/>
  <c r="SE36" i="1"/>
  <c r="SC36" i="1"/>
  <c r="SA36" i="1"/>
  <c r="RY36" i="1"/>
  <c r="RW36" i="1"/>
  <c r="RU36" i="1"/>
  <c r="RS36" i="1"/>
  <c r="RQ36" i="1"/>
  <c r="RO36" i="1"/>
  <c r="RM36" i="1"/>
  <c r="RK36" i="1"/>
  <c r="RI36" i="1"/>
  <c r="RG36" i="1"/>
  <c r="OG36" i="1"/>
  <c r="OE36" i="1"/>
  <c r="NR36" i="1"/>
  <c r="FU36" i="1"/>
  <c r="FS36" i="1"/>
  <c r="FQ36" i="1"/>
  <c r="FO36" i="1"/>
  <c r="FM36" i="1"/>
  <c r="FK36" i="1"/>
  <c r="FI36" i="1"/>
  <c r="FG36" i="1"/>
  <c r="FE36" i="1"/>
  <c r="FC36" i="1"/>
  <c r="FA36" i="1"/>
  <c r="EY36" i="1"/>
  <c r="EW36" i="1"/>
  <c r="ES36" i="1"/>
  <c r="EQ36" i="1"/>
  <c r="EO36" i="1"/>
  <c r="EM36" i="1"/>
  <c r="EK36" i="1"/>
  <c r="EI36" i="1"/>
  <c r="EG36" i="1"/>
  <c r="S36" i="1"/>
  <c r="T36" i="1" s="1"/>
  <c r="R36" i="1"/>
  <c r="P36" i="1"/>
  <c r="I36" i="1"/>
  <c r="SE35" i="1"/>
  <c r="SC35" i="1"/>
  <c r="SA35" i="1"/>
  <c r="RY35" i="1"/>
  <c r="RW35" i="1"/>
  <c r="RU35" i="1"/>
  <c r="RS35" i="1"/>
  <c r="RQ35" i="1"/>
  <c r="RO35" i="1"/>
  <c r="RM35" i="1"/>
  <c r="RK35" i="1"/>
  <c r="RI35" i="1"/>
  <c r="RG35" i="1"/>
  <c r="OG35" i="1"/>
  <c r="OE35" i="1"/>
  <c r="NR35" i="1"/>
  <c r="FU35" i="1"/>
  <c r="FS35" i="1"/>
  <c r="FQ35" i="1"/>
  <c r="FO35" i="1"/>
  <c r="FM35" i="1"/>
  <c r="FK35" i="1"/>
  <c r="FI35" i="1"/>
  <c r="FG35" i="1"/>
  <c r="FE35" i="1"/>
  <c r="FC35" i="1"/>
  <c r="FA35" i="1"/>
  <c r="EY35" i="1"/>
  <c r="EW35" i="1"/>
  <c r="ES35" i="1"/>
  <c r="EQ35" i="1"/>
  <c r="EO35" i="1"/>
  <c r="EM35" i="1"/>
  <c r="EK35" i="1"/>
  <c r="EI35" i="1"/>
  <c r="EG35" i="1"/>
  <c r="T35" i="1"/>
  <c r="S35" i="1"/>
  <c r="R35" i="1"/>
  <c r="P35" i="1"/>
  <c r="I35" i="1"/>
  <c r="SE34" i="1"/>
  <c r="SC34" i="1"/>
  <c r="SA34" i="1"/>
  <c r="RY34" i="1"/>
  <c r="RW34" i="1"/>
  <c r="RU34" i="1"/>
  <c r="RS34" i="1"/>
  <c r="RQ34" i="1"/>
  <c r="RO34" i="1"/>
  <c r="RM34" i="1"/>
  <c r="RK34" i="1"/>
  <c r="RI34" i="1"/>
  <c r="RG34" i="1"/>
  <c r="OG34" i="1"/>
  <c r="OE34" i="1"/>
  <c r="NR34" i="1"/>
  <c r="FU34" i="1"/>
  <c r="FS34" i="1"/>
  <c r="FQ34" i="1"/>
  <c r="FO34" i="1"/>
  <c r="FM34" i="1"/>
  <c r="FK34" i="1"/>
  <c r="FI34" i="1"/>
  <c r="FG34" i="1"/>
  <c r="FE34" i="1"/>
  <c r="FC34" i="1"/>
  <c r="FA34" i="1"/>
  <c r="EY34" i="1"/>
  <c r="EW34" i="1"/>
  <c r="ES34" i="1"/>
  <c r="EQ34" i="1"/>
  <c r="EO34" i="1"/>
  <c r="EM34" i="1"/>
  <c r="EK34" i="1"/>
  <c r="EI34" i="1"/>
  <c r="EG34" i="1"/>
  <c r="R34" i="1"/>
  <c r="P34" i="1"/>
  <c r="S34" i="1" s="1"/>
  <c r="T34" i="1" s="1"/>
  <c r="I34" i="1"/>
  <c r="SE33" i="1"/>
  <c r="SC33" i="1"/>
  <c r="SA33" i="1"/>
  <c r="RY33" i="1"/>
  <c r="RW33" i="1"/>
  <c r="RU33" i="1"/>
  <c r="RS33" i="1"/>
  <c r="RQ33" i="1"/>
  <c r="RO33" i="1"/>
  <c r="RM33" i="1"/>
  <c r="RK33" i="1"/>
  <c r="RI33" i="1"/>
  <c r="RG33" i="1"/>
  <c r="OG33" i="1"/>
  <c r="OE33" i="1"/>
  <c r="NR33" i="1"/>
  <c r="FU33" i="1"/>
  <c r="FS33" i="1"/>
  <c r="FQ33" i="1"/>
  <c r="FO33" i="1"/>
  <c r="FM33" i="1"/>
  <c r="FK33" i="1"/>
  <c r="FI33" i="1"/>
  <c r="FG33" i="1"/>
  <c r="FE33" i="1"/>
  <c r="FC33" i="1"/>
  <c r="FA33" i="1"/>
  <c r="EY33" i="1"/>
  <c r="EW33" i="1"/>
  <c r="ES33" i="1"/>
  <c r="EQ33" i="1"/>
  <c r="EO33" i="1"/>
  <c r="EM33" i="1"/>
  <c r="EK33" i="1"/>
  <c r="EI33" i="1"/>
  <c r="EG33" i="1"/>
  <c r="R33" i="1"/>
  <c r="S33" i="1" s="1"/>
  <c r="T33" i="1" s="1"/>
  <c r="P33" i="1"/>
  <c r="I33" i="1"/>
  <c r="SE32" i="1"/>
  <c r="SC32" i="1"/>
  <c r="SA32" i="1"/>
  <c r="RY32" i="1"/>
  <c r="RW32" i="1"/>
  <c r="RU32" i="1"/>
  <c r="RS32" i="1"/>
  <c r="RQ32" i="1"/>
  <c r="RO32" i="1"/>
  <c r="RM32" i="1"/>
  <c r="RK32" i="1"/>
  <c r="RI32" i="1"/>
  <c r="RG32" i="1"/>
  <c r="OG32" i="1"/>
  <c r="OE32" i="1"/>
  <c r="NR32" i="1"/>
  <c r="FU32" i="1"/>
  <c r="FS32" i="1"/>
  <c r="FQ32" i="1"/>
  <c r="FO32" i="1"/>
  <c r="FM32" i="1"/>
  <c r="FK32" i="1"/>
  <c r="FI32" i="1"/>
  <c r="FG32" i="1"/>
  <c r="FE32" i="1"/>
  <c r="FC32" i="1"/>
  <c r="FA32" i="1"/>
  <c r="EY32" i="1"/>
  <c r="EW32" i="1"/>
  <c r="ES32" i="1"/>
  <c r="EQ32" i="1"/>
  <c r="EO32" i="1"/>
  <c r="EM32" i="1"/>
  <c r="EK32" i="1"/>
  <c r="EI32" i="1"/>
  <c r="EG32" i="1"/>
  <c r="R32" i="1"/>
  <c r="S32" i="1" s="1"/>
  <c r="T32" i="1" s="1"/>
  <c r="P32" i="1"/>
  <c r="I32" i="1"/>
  <c r="SE31" i="1"/>
  <c r="SC31" i="1"/>
  <c r="SA31" i="1"/>
  <c r="RY31" i="1"/>
  <c r="RW31" i="1"/>
  <c r="RU31" i="1"/>
  <c r="RS31" i="1"/>
  <c r="RQ31" i="1"/>
  <c r="RO31" i="1"/>
  <c r="RM31" i="1"/>
  <c r="RK31" i="1"/>
  <c r="RI31" i="1"/>
  <c r="RG31" i="1"/>
  <c r="OG31" i="1"/>
  <c r="OE31" i="1"/>
  <c r="NR31" i="1"/>
  <c r="FU31" i="1"/>
  <c r="FS31" i="1"/>
  <c r="FQ31" i="1"/>
  <c r="FO31" i="1"/>
  <c r="FM31" i="1"/>
  <c r="FK31" i="1"/>
  <c r="FI31" i="1"/>
  <c r="FG31" i="1"/>
  <c r="FE31" i="1"/>
  <c r="FC31" i="1"/>
  <c r="FA31" i="1"/>
  <c r="EY31" i="1"/>
  <c r="EW31" i="1"/>
  <c r="ES31" i="1"/>
  <c r="EQ31" i="1"/>
  <c r="EO31" i="1"/>
  <c r="EM31" i="1"/>
  <c r="EK31" i="1"/>
  <c r="EI31" i="1"/>
  <c r="EG31" i="1"/>
  <c r="R31" i="1"/>
  <c r="P31" i="1"/>
  <c r="S31" i="1" s="1"/>
  <c r="T31" i="1" s="1"/>
  <c r="I31" i="1"/>
  <c r="SE30" i="1"/>
  <c r="SC30" i="1"/>
  <c r="SA30" i="1"/>
  <c r="RY30" i="1"/>
  <c r="RW30" i="1"/>
  <c r="RU30" i="1"/>
  <c r="RS30" i="1"/>
  <c r="RQ30" i="1"/>
  <c r="RO30" i="1"/>
  <c r="RM30" i="1"/>
  <c r="RK30" i="1"/>
  <c r="RI30" i="1"/>
  <c r="RG30" i="1"/>
  <c r="OG30" i="1"/>
  <c r="OE30" i="1"/>
  <c r="NR30" i="1"/>
  <c r="FU30" i="1"/>
  <c r="FS30" i="1"/>
  <c r="FQ30" i="1"/>
  <c r="FO30" i="1"/>
  <c r="FM30" i="1"/>
  <c r="FK30" i="1"/>
  <c r="FI30" i="1"/>
  <c r="FG30" i="1"/>
  <c r="FE30" i="1"/>
  <c r="FC30" i="1"/>
  <c r="FA30" i="1"/>
  <c r="EY30" i="1"/>
  <c r="EW30" i="1"/>
  <c r="ES30" i="1"/>
  <c r="EQ30" i="1"/>
  <c r="EO30" i="1"/>
  <c r="EM30" i="1"/>
  <c r="EK30" i="1"/>
  <c r="EI30" i="1"/>
  <c r="EG30" i="1"/>
  <c r="R30" i="1"/>
  <c r="S30" i="1" s="1"/>
  <c r="T30" i="1" s="1"/>
  <c r="P30" i="1"/>
  <c r="I30" i="1"/>
  <c r="SE29" i="1"/>
  <c r="SC29" i="1"/>
  <c r="SA29" i="1"/>
  <c r="RY29" i="1"/>
  <c r="RW29" i="1"/>
  <c r="RU29" i="1"/>
  <c r="RS29" i="1"/>
  <c r="RQ29" i="1"/>
  <c r="RO29" i="1"/>
  <c r="RM29" i="1"/>
  <c r="RK29" i="1"/>
  <c r="RI29" i="1"/>
  <c r="RG29" i="1"/>
  <c r="OG29" i="1"/>
  <c r="OE29" i="1"/>
  <c r="NR29" i="1"/>
  <c r="FU29" i="1"/>
  <c r="FS29" i="1"/>
  <c r="FQ29" i="1"/>
  <c r="FO29" i="1"/>
  <c r="FM29" i="1"/>
  <c r="FK29" i="1"/>
  <c r="FI29" i="1"/>
  <c r="FG29" i="1"/>
  <c r="FE29" i="1"/>
  <c r="FC29" i="1"/>
  <c r="FA29" i="1"/>
  <c r="EY29" i="1"/>
  <c r="EW29" i="1"/>
  <c r="ES29" i="1"/>
  <c r="EQ29" i="1"/>
  <c r="EO29" i="1"/>
  <c r="EM29" i="1"/>
  <c r="EK29" i="1"/>
  <c r="EI29" i="1"/>
  <c r="EG29" i="1"/>
  <c r="R29" i="1"/>
  <c r="S29" i="1" s="1"/>
  <c r="T29" i="1" s="1"/>
  <c r="P29" i="1"/>
  <c r="I29" i="1"/>
  <c r="SE28" i="1"/>
  <c r="SC28" i="1"/>
  <c r="SA28" i="1"/>
  <c r="RY28" i="1"/>
  <c r="RW28" i="1"/>
  <c r="RU28" i="1"/>
  <c r="RS28" i="1"/>
  <c r="RQ28" i="1"/>
  <c r="RO28" i="1"/>
  <c r="RM28" i="1"/>
  <c r="RK28" i="1"/>
  <c r="RI28" i="1"/>
  <c r="RG28" i="1"/>
  <c r="OG28" i="1"/>
  <c r="OE28" i="1"/>
  <c r="NR28" i="1"/>
  <c r="FU28" i="1"/>
  <c r="FS28" i="1"/>
  <c r="FQ28" i="1"/>
  <c r="FO28" i="1"/>
  <c r="FM28" i="1"/>
  <c r="FK28" i="1"/>
  <c r="FI28" i="1"/>
  <c r="FG28" i="1"/>
  <c r="FE28" i="1"/>
  <c r="FC28" i="1"/>
  <c r="FA28" i="1"/>
  <c r="EY28" i="1"/>
  <c r="EW28" i="1"/>
  <c r="ES28" i="1"/>
  <c r="EQ28" i="1"/>
  <c r="EO28" i="1"/>
  <c r="EM28" i="1"/>
  <c r="EK28" i="1"/>
  <c r="EI28" i="1"/>
  <c r="EG28" i="1"/>
  <c r="S28" i="1"/>
  <c r="T28" i="1" s="1"/>
  <c r="R28" i="1"/>
  <c r="P28" i="1"/>
  <c r="I28" i="1"/>
  <c r="SE27" i="1"/>
  <c r="SC27" i="1"/>
  <c r="SA27" i="1"/>
  <c r="RY27" i="1"/>
  <c r="RW27" i="1"/>
  <c r="RU27" i="1"/>
  <c r="RS27" i="1"/>
  <c r="RQ27" i="1"/>
  <c r="RO27" i="1"/>
  <c r="RM27" i="1"/>
  <c r="RK27" i="1"/>
  <c r="RI27" i="1"/>
  <c r="RG27" i="1"/>
  <c r="OG27" i="1"/>
  <c r="OE27" i="1"/>
  <c r="NR27" i="1"/>
  <c r="FU27" i="1"/>
  <c r="FS27" i="1"/>
  <c r="FQ27" i="1"/>
  <c r="FO27" i="1"/>
  <c r="FM27" i="1"/>
  <c r="FK27" i="1"/>
  <c r="FI27" i="1"/>
  <c r="FG27" i="1"/>
  <c r="FE27" i="1"/>
  <c r="FC27" i="1"/>
  <c r="FA27" i="1"/>
  <c r="EY27" i="1"/>
  <c r="EW27" i="1"/>
  <c r="ES27" i="1"/>
  <c r="EQ27" i="1"/>
  <c r="EO27" i="1"/>
  <c r="EM27" i="1"/>
  <c r="EK27" i="1"/>
  <c r="EI27" i="1"/>
  <c r="EG27" i="1"/>
  <c r="S27" i="1"/>
  <c r="T27" i="1" s="1"/>
  <c r="R27" i="1"/>
  <c r="P27" i="1"/>
  <c r="I27" i="1"/>
  <c r="SE26" i="1"/>
  <c r="SC26" i="1"/>
  <c r="SA26" i="1"/>
  <c r="RY26" i="1"/>
  <c r="RW26" i="1"/>
  <c r="RU26" i="1"/>
  <c r="RS26" i="1"/>
  <c r="RQ26" i="1"/>
  <c r="RO26" i="1"/>
  <c r="RM26" i="1"/>
  <c r="RK26" i="1"/>
  <c r="RI26" i="1"/>
  <c r="RG26" i="1"/>
  <c r="OG26" i="1"/>
  <c r="OE26" i="1"/>
  <c r="NR26" i="1"/>
  <c r="FU26" i="1"/>
  <c r="FS26" i="1"/>
  <c r="FQ26" i="1"/>
  <c r="FO26" i="1"/>
  <c r="FM26" i="1"/>
  <c r="FK26" i="1"/>
  <c r="FI26" i="1"/>
  <c r="FG26" i="1"/>
  <c r="FE26" i="1"/>
  <c r="FC26" i="1"/>
  <c r="FA26" i="1"/>
  <c r="EY26" i="1"/>
  <c r="EW26" i="1"/>
  <c r="ES26" i="1"/>
  <c r="EQ26" i="1"/>
  <c r="EO26" i="1"/>
  <c r="EM26" i="1"/>
  <c r="EK26" i="1"/>
  <c r="EI26" i="1"/>
  <c r="EG26" i="1"/>
  <c r="R26" i="1"/>
  <c r="S26" i="1" s="1"/>
  <c r="T26" i="1" s="1"/>
  <c r="P26" i="1"/>
  <c r="I26" i="1"/>
  <c r="SE25" i="1"/>
  <c r="SC25" i="1"/>
  <c r="SA25" i="1"/>
  <c r="RY25" i="1"/>
  <c r="RW25" i="1"/>
  <c r="RU25" i="1"/>
  <c r="RS25" i="1"/>
  <c r="RQ25" i="1"/>
  <c r="RO25" i="1"/>
  <c r="RM25" i="1"/>
  <c r="RK25" i="1"/>
  <c r="RI25" i="1"/>
  <c r="RG25" i="1"/>
  <c r="OG25" i="1"/>
  <c r="OE25" i="1"/>
  <c r="NR25" i="1"/>
  <c r="FU25" i="1"/>
  <c r="FS25" i="1"/>
  <c r="FQ25" i="1"/>
  <c r="FO25" i="1"/>
  <c r="FM25" i="1"/>
  <c r="FK25" i="1"/>
  <c r="FI25" i="1"/>
  <c r="FG25" i="1"/>
  <c r="FE25" i="1"/>
  <c r="FC25" i="1"/>
  <c r="FA25" i="1"/>
  <c r="EY25" i="1"/>
  <c r="EW25" i="1"/>
  <c r="ES25" i="1"/>
  <c r="EQ25" i="1"/>
  <c r="EO25" i="1"/>
  <c r="EM25" i="1"/>
  <c r="EK25" i="1"/>
  <c r="EI25" i="1"/>
  <c r="EG25" i="1"/>
  <c r="R25" i="1"/>
  <c r="S25" i="1" s="1"/>
  <c r="T25" i="1" s="1"/>
  <c r="P25" i="1"/>
  <c r="I25" i="1"/>
  <c r="SE24" i="1"/>
  <c r="SC24" i="1"/>
  <c r="SA24" i="1"/>
  <c r="RY24" i="1"/>
  <c r="RW24" i="1"/>
  <c r="RU24" i="1"/>
  <c r="RS24" i="1"/>
  <c r="RQ24" i="1"/>
  <c r="RO24" i="1"/>
  <c r="RM24" i="1"/>
  <c r="RK24" i="1"/>
  <c r="RI24" i="1"/>
  <c r="RG24" i="1"/>
  <c r="OG24" i="1"/>
  <c r="OE24" i="1"/>
  <c r="NR24" i="1"/>
  <c r="FU24" i="1"/>
  <c r="FS24" i="1"/>
  <c r="FQ24" i="1"/>
  <c r="FO24" i="1"/>
  <c r="FM24" i="1"/>
  <c r="FK24" i="1"/>
  <c r="FI24" i="1"/>
  <c r="FG24" i="1"/>
  <c r="FE24" i="1"/>
  <c r="FC24" i="1"/>
  <c r="FA24" i="1"/>
  <c r="EY24" i="1"/>
  <c r="EW24" i="1"/>
  <c r="ES24" i="1"/>
  <c r="EQ24" i="1"/>
  <c r="EO24" i="1"/>
  <c r="EM24" i="1"/>
  <c r="EK24" i="1"/>
  <c r="EI24" i="1"/>
  <c r="EG24" i="1"/>
  <c r="S24" i="1"/>
  <c r="T24" i="1" s="1"/>
  <c r="R24" i="1"/>
  <c r="P24" i="1"/>
  <c r="I24" i="1"/>
  <c r="SE23" i="1"/>
  <c r="SC23" i="1"/>
  <c r="SA23" i="1"/>
  <c r="RY23" i="1"/>
  <c r="RW23" i="1"/>
  <c r="RU23" i="1"/>
  <c r="RS23" i="1"/>
  <c r="RQ23" i="1"/>
  <c r="RO23" i="1"/>
  <c r="RM23" i="1"/>
  <c r="RK23" i="1"/>
  <c r="RI23" i="1"/>
  <c r="RG23" i="1"/>
  <c r="OG23" i="1"/>
  <c r="OE23" i="1"/>
  <c r="NR23" i="1"/>
  <c r="FU23" i="1"/>
  <c r="FS23" i="1"/>
  <c r="FQ23" i="1"/>
  <c r="FO23" i="1"/>
  <c r="FM23" i="1"/>
  <c r="FK23" i="1"/>
  <c r="FI23" i="1"/>
  <c r="FG23" i="1"/>
  <c r="FE23" i="1"/>
  <c r="FC23" i="1"/>
  <c r="FA23" i="1"/>
  <c r="EY23" i="1"/>
  <c r="EW23" i="1"/>
  <c r="ES23" i="1"/>
  <c r="EQ23" i="1"/>
  <c r="EO23" i="1"/>
  <c r="EM23" i="1"/>
  <c r="EK23" i="1"/>
  <c r="EI23" i="1"/>
  <c r="EG23" i="1"/>
  <c r="T23" i="1"/>
  <c r="S23" i="1"/>
  <c r="R23" i="1"/>
  <c r="P23" i="1"/>
  <c r="I23" i="1"/>
  <c r="SE22" i="1"/>
  <c r="SC22" i="1"/>
  <c r="SA22" i="1"/>
  <c r="RY22" i="1"/>
  <c r="RW22" i="1"/>
  <c r="RU22" i="1"/>
  <c r="RS22" i="1"/>
  <c r="RQ22" i="1"/>
  <c r="RO22" i="1"/>
  <c r="RM22" i="1"/>
  <c r="RK22" i="1"/>
  <c r="RI22" i="1"/>
  <c r="RG22" i="1"/>
  <c r="OG22" i="1"/>
  <c r="OE22" i="1"/>
  <c r="NR22" i="1"/>
  <c r="FU22" i="1"/>
  <c r="FS22" i="1"/>
  <c r="FQ22" i="1"/>
  <c r="FO22" i="1"/>
  <c r="FM22" i="1"/>
  <c r="FK22" i="1"/>
  <c r="FI22" i="1"/>
  <c r="FG22" i="1"/>
  <c r="FE22" i="1"/>
  <c r="FC22" i="1"/>
  <c r="FA22" i="1"/>
  <c r="EY22" i="1"/>
  <c r="EW22" i="1"/>
  <c r="ES22" i="1"/>
  <c r="EQ22" i="1"/>
  <c r="EO22" i="1"/>
  <c r="EM22" i="1"/>
  <c r="EK22" i="1"/>
  <c r="EI22" i="1"/>
  <c r="EG22" i="1"/>
  <c r="R22" i="1"/>
  <c r="P22" i="1"/>
  <c r="S22" i="1" s="1"/>
  <c r="T22" i="1" s="1"/>
  <c r="I22" i="1"/>
  <c r="SE21" i="1"/>
  <c r="SC21" i="1"/>
  <c r="SA21" i="1"/>
  <c r="RY21" i="1"/>
  <c r="RW21" i="1"/>
  <c r="RU21" i="1"/>
  <c r="RS21" i="1"/>
  <c r="RQ21" i="1"/>
  <c r="RO21" i="1"/>
  <c r="RM21" i="1"/>
  <c r="RK21" i="1"/>
  <c r="RI21" i="1"/>
  <c r="RG21" i="1"/>
  <c r="OG21" i="1"/>
  <c r="OE21" i="1"/>
  <c r="NR21" i="1"/>
  <c r="FU21" i="1"/>
  <c r="FS21" i="1"/>
  <c r="FQ21" i="1"/>
  <c r="FO21" i="1"/>
  <c r="FM21" i="1"/>
  <c r="FK21" i="1"/>
  <c r="FI21" i="1"/>
  <c r="FG21" i="1"/>
  <c r="FE21" i="1"/>
  <c r="FC21" i="1"/>
  <c r="FA21" i="1"/>
  <c r="EY21" i="1"/>
  <c r="EW21" i="1"/>
  <c r="ES21" i="1"/>
  <c r="EQ21" i="1"/>
  <c r="EO21" i="1"/>
  <c r="EM21" i="1"/>
  <c r="EK21" i="1"/>
  <c r="EI21" i="1"/>
  <c r="EG21" i="1"/>
  <c r="R21" i="1"/>
  <c r="S21" i="1" s="1"/>
  <c r="T21" i="1" s="1"/>
  <c r="P21" i="1"/>
  <c r="I21" i="1"/>
  <c r="SE20" i="1"/>
  <c r="SC20" i="1"/>
  <c r="SA20" i="1"/>
  <c r="RY20" i="1"/>
  <c r="RW20" i="1"/>
  <c r="RU20" i="1"/>
  <c r="RS20" i="1"/>
  <c r="RQ20" i="1"/>
  <c r="RO20" i="1"/>
  <c r="RM20" i="1"/>
  <c r="RK20" i="1"/>
  <c r="RI20" i="1"/>
  <c r="RG20" i="1"/>
  <c r="OG20" i="1"/>
  <c r="OE20" i="1"/>
  <c r="NR20" i="1"/>
  <c r="FU20" i="1"/>
  <c r="FS20" i="1"/>
  <c r="FQ20" i="1"/>
  <c r="FO20" i="1"/>
  <c r="FM20" i="1"/>
  <c r="FK20" i="1"/>
  <c r="FI20" i="1"/>
  <c r="FG20" i="1"/>
  <c r="FE20" i="1"/>
  <c r="FC20" i="1"/>
  <c r="FA20" i="1"/>
  <c r="EY20" i="1"/>
  <c r="EW20" i="1"/>
  <c r="ES20" i="1"/>
  <c r="EQ20" i="1"/>
  <c r="EO20" i="1"/>
  <c r="EM20" i="1"/>
  <c r="EK20" i="1"/>
  <c r="EI20" i="1"/>
  <c r="EG20" i="1"/>
  <c r="R20" i="1"/>
  <c r="S20" i="1" s="1"/>
  <c r="T20" i="1" s="1"/>
  <c r="P20" i="1"/>
  <c r="I20" i="1"/>
  <c r="SE19" i="1"/>
  <c r="SC19" i="1"/>
  <c r="SA19" i="1"/>
  <c r="RY19" i="1"/>
  <c r="RW19" i="1"/>
  <c r="RU19" i="1"/>
  <c r="RS19" i="1"/>
  <c r="RQ19" i="1"/>
  <c r="RO19" i="1"/>
  <c r="RM19" i="1"/>
  <c r="RK19" i="1"/>
  <c r="RI19" i="1"/>
  <c r="RG19" i="1"/>
  <c r="OG19" i="1"/>
  <c r="OE19" i="1"/>
  <c r="NR19" i="1"/>
  <c r="FU19" i="1"/>
  <c r="FS19" i="1"/>
  <c r="FQ19" i="1"/>
  <c r="FO19" i="1"/>
  <c r="FM19" i="1"/>
  <c r="FK19" i="1"/>
  <c r="FI19" i="1"/>
  <c r="FG19" i="1"/>
  <c r="FE19" i="1"/>
  <c r="FC19" i="1"/>
  <c r="FA19" i="1"/>
  <c r="EY19" i="1"/>
  <c r="EW19" i="1"/>
  <c r="ES19" i="1"/>
  <c r="EQ19" i="1"/>
  <c r="EO19" i="1"/>
  <c r="EM19" i="1"/>
  <c r="EK19" i="1"/>
  <c r="EI19" i="1"/>
  <c r="EG19" i="1"/>
  <c r="R19" i="1"/>
  <c r="S19" i="1" s="1"/>
  <c r="T19" i="1" s="1"/>
  <c r="P19" i="1"/>
  <c r="I19" i="1"/>
  <c r="SE18" i="1"/>
  <c r="SC18" i="1"/>
  <c r="SA18" i="1"/>
  <c r="RY18" i="1"/>
  <c r="RW18" i="1"/>
  <c r="RU18" i="1"/>
  <c r="RS18" i="1"/>
  <c r="RQ18" i="1"/>
  <c r="RO18" i="1"/>
  <c r="RM18" i="1"/>
  <c r="RK18" i="1"/>
  <c r="RI18" i="1"/>
  <c r="RG18" i="1"/>
  <c r="OG18" i="1"/>
  <c r="OE18" i="1"/>
  <c r="NR18" i="1"/>
  <c r="FU18" i="1"/>
  <c r="FS18" i="1"/>
  <c r="FQ18" i="1"/>
  <c r="FO18" i="1"/>
  <c r="FM18" i="1"/>
  <c r="FK18" i="1"/>
  <c r="FI18" i="1"/>
  <c r="FG18" i="1"/>
  <c r="FE18" i="1"/>
  <c r="FC18" i="1"/>
  <c r="FA18" i="1"/>
  <c r="EY18" i="1"/>
  <c r="EW18" i="1"/>
  <c r="ES18" i="1"/>
  <c r="EQ18" i="1"/>
  <c r="EO18" i="1"/>
  <c r="EM18" i="1"/>
  <c r="EK18" i="1"/>
  <c r="EI18" i="1"/>
  <c r="EG18" i="1"/>
  <c r="R18" i="1"/>
  <c r="P18" i="1"/>
  <c r="S18" i="1" s="1"/>
  <c r="T18" i="1" s="1"/>
  <c r="I18" i="1"/>
  <c r="SE17" i="1"/>
  <c r="SC17" i="1"/>
  <c r="SA17" i="1"/>
  <c r="RY17" i="1"/>
  <c r="RW17" i="1"/>
  <c r="RU17" i="1"/>
  <c r="RS17" i="1"/>
  <c r="RQ17" i="1"/>
  <c r="RO17" i="1"/>
  <c r="RM17" i="1"/>
  <c r="RK17" i="1"/>
  <c r="RI17" i="1"/>
  <c r="RG17" i="1"/>
  <c r="OG17" i="1"/>
  <c r="OE17" i="1"/>
  <c r="NR17" i="1"/>
  <c r="FU17" i="1"/>
  <c r="FS17" i="1"/>
  <c r="FQ17" i="1"/>
  <c r="FO17" i="1"/>
  <c r="FM17" i="1"/>
  <c r="FK17" i="1"/>
  <c r="FI17" i="1"/>
  <c r="FG17" i="1"/>
  <c r="FE17" i="1"/>
  <c r="FC17" i="1"/>
  <c r="FA17" i="1"/>
  <c r="EY17" i="1"/>
  <c r="EW17" i="1"/>
  <c r="ES17" i="1"/>
  <c r="EQ17" i="1"/>
  <c r="EO17" i="1"/>
  <c r="EM17" i="1"/>
  <c r="EK17" i="1"/>
  <c r="EI17" i="1"/>
  <c r="EG17" i="1"/>
  <c r="R17" i="1"/>
  <c r="S17" i="1" s="1"/>
  <c r="T17" i="1" s="1"/>
  <c r="P17" i="1"/>
  <c r="I17" i="1"/>
  <c r="SE16" i="1"/>
  <c r="SC16" i="1"/>
  <c r="SA16" i="1"/>
  <c r="RY16" i="1"/>
  <c r="RW16" i="1"/>
  <c r="RU16" i="1"/>
  <c r="RS16" i="1"/>
  <c r="RQ16" i="1"/>
  <c r="RO16" i="1"/>
  <c r="RM16" i="1"/>
  <c r="RK16" i="1"/>
  <c r="RI16" i="1"/>
  <c r="RG16" i="1"/>
  <c r="OG16" i="1"/>
  <c r="OE16" i="1"/>
  <c r="NR16" i="1"/>
  <c r="FU16" i="1"/>
  <c r="FS16" i="1"/>
  <c r="FQ16" i="1"/>
  <c r="FO16" i="1"/>
  <c r="FM16" i="1"/>
  <c r="FK16" i="1"/>
  <c r="FI16" i="1"/>
  <c r="FG16" i="1"/>
  <c r="FE16" i="1"/>
  <c r="FC16" i="1"/>
  <c r="FA16" i="1"/>
  <c r="EY16" i="1"/>
  <c r="EW16" i="1"/>
  <c r="ES16" i="1"/>
  <c r="EQ16" i="1"/>
  <c r="EO16" i="1"/>
  <c r="EM16" i="1"/>
  <c r="EK16" i="1"/>
  <c r="EI16" i="1"/>
  <c r="EG16" i="1"/>
  <c r="S16" i="1"/>
  <c r="T16" i="1" s="1"/>
  <c r="R16" i="1"/>
  <c r="P16" i="1"/>
  <c r="I16" i="1"/>
  <c r="SE15" i="1"/>
  <c r="SC15" i="1"/>
  <c r="SA15" i="1"/>
  <c r="RY15" i="1"/>
  <c r="RW15" i="1"/>
  <c r="RU15" i="1"/>
  <c r="RS15" i="1"/>
  <c r="RQ15" i="1"/>
  <c r="RO15" i="1"/>
  <c r="RM15" i="1"/>
  <c r="RK15" i="1"/>
  <c r="RI15" i="1"/>
  <c r="RG15" i="1"/>
  <c r="OG15" i="1"/>
  <c r="OE15" i="1"/>
  <c r="NR15" i="1"/>
  <c r="FU15" i="1"/>
  <c r="FS15" i="1"/>
  <c r="FQ15" i="1"/>
  <c r="FO15" i="1"/>
  <c r="FM15" i="1"/>
  <c r="FK15" i="1"/>
  <c r="FI15" i="1"/>
  <c r="FG15" i="1"/>
  <c r="FE15" i="1"/>
  <c r="FC15" i="1"/>
  <c r="FA15" i="1"/>
  <c r="EY15" i="1"/>
  <c r="EW15" i="1"/>
  <c r="ES15" i="1"/>
  <c r="EQ15" i="1"/>
  <c r="EO15" i="1"/>
  <c r="EM15" i="1"/>
  <c r="EK15" i="1"/>
  <c r="EI15" i="1"/>
  <c r="EG15" i="1"/>
  <c r="S15" i="1"/>
  <c r="T15" i="1" s="1"/>
  <c r="R15" i="1"/>
  <c r="P15" i="1"/>
  <c r="I15" i="1"/>
  <c r="SE14" i="1"/>
  <c r="SC14" i="1"/>
  <c r="SA14" i="1"/>
  <c r="RY14" i="1"/>
  <c r="RW14" i="1"/>
  <c r="RU14" i="1"/>
  <c r="RS14" i="1"/>
  <c r="RQ14" i="1"/>
  <c r="RO14" i="1"/>
  <c r="RM14" i="1"/>
  <c r="RK14" i="1"/>
  <c r="RI14" i="1"/>
  <c r="RG14" i="1"/>
  <c r="OG14" i="1"/>
  <c r="OE14" i="1"/>
  <c r="NR14" i="1"/>
  <c r="FU14" i="1"/>
  <c r="FS14" i="1"/>
  <c r="FQ14" i="1"/>
  <c r="FO14" i="1"/>
  <c r="FM14" i="1"/>
  <c r="FK14" i="1"/>
  <c r="FI14" i="1"/>
  <c r="FG14" i="1"/>
  <c r="FE14" i="1"/>
  <c r="FC14" i="1"/>
  <c r="FA14" i="1"/>
  <c r="EY14" i="1"/>
  <c r="EW14" i="1"/>
  <c r="ES14" i="1"/>
  <c r="EQ14" i="1"/>
  <c r="EO14" i="1"/>
  <c r="EM14" i="1"/>
  <c r="EK14" i="1"/>
  <c r="EI14" i="1"/>
  <c r="EG14" i="1"/>
  <c r="R14" i="1"/>
  <c r="S14" i="1" s="1"/>
  <c r="T14" i="1" s="1"/>
  <c r="P14" i="1"/>
  <c r="I14" i="1"/>
  <c r="SE13" i="1"/>
  <c r="SC13" i="1"/>
  <c r="SA13" i="1"/>
  <c r="RY13" i="1"/>
  <c r="RW13" i="1"/>
  <c r="RU13" i="1"/>
  <c r="RS13" i="1"/>
  <c r="RQ13" i="1"/>
  <c r="RO13" i="1"/>
  <c r="RM13" i="1"/>
  <c r="RK13" i="1"/>
  <c r="RI13" i="1"/>
  <c r="RG13" i="1"/>
  <c r="OG13" i="1"/>
  <c r="OE13" i="1"/>
  <c r="NR13" i="1"/>
  <c r="FU13" i="1"/>
  <c r="FS13" i="1"/>
  <c r="FQ13" i="1"/>
  <c r="FO13" i="1"/>
  <c r="FM13" i="1"/>
  <c r="FK13" i="1"/>
  <c r="FI13" i="1"/>
  <c r="FG13" i="1"/>
  <c r="FE13" i="1"/>
  <c r="FC13" i="1"/>
  <c r="FA13" i="1"/>
  <c r="EY13" i="1"/>
  <c r="EW13" i="1"/>
  <c r="ES13" i="1"/>
  <c r="EQ13" i="1"/>
  <c r="EO13" i="1"/>
  <c r="EM13" i="1"/>
  <c r="EK13" i="1"/>
  <c r="EI13" i="1"/>
  <c r="EG13" i="1"/>
  <c r="R13" i="1"/>
  <c r="S13" i="1" s="1"/>
  <c r="T13" i="1" s="1"/>
  <c r="P13" i="1"/>
  <c r="I13" i="1"/>
  <c r="SE12" i="1"/>
  <c r="SC12" i="1"/>
  <c r="SA12" i="1"/>
  <c r="RY12" i="1"/>
  <c r="RW12" i="1"/>
  <c r="RU12" i="1"/>
  <c r="RS12" i="1"/>
  <c r="RQ12" i="1"/>
  <c r="RO12" i="1"/>
  <c r="RM12" i="1"/>
  <c r="RK12" i="1"/>
  <c r="RI12" i="1"/>
  <c r="RG12" i="1"/>
  <c r="OG12" i="1"/>
  <c r="OE12" i="1"/>
  <c r="NR12" i="1"/>
  <c r="FU12" i="1"/>
  <c r="FS12" i="1"/>
  <c r="FQ12" i="1"/>
  <c r="FO12" i="1"/>
  <c r="FM12" i="1"/>
  <c r="FK12" i="1"/>
  <c r="FI12" i="1"/>
  <c r="FG12" i="1"/>
  <c r="FE12" i="1"/>
  <c r="FC12" i="1"/>
  <c r="FA12" i="1"/>
  <c r="EY12" i="1"/>
  <c r="EW12" i="1"/>
  <c r="ES12" i="1"/>
  <c r="EQ12" i="1"/>
  <c r="EO12" i="1"/>
  <c r="EM12" i="1"/>
  <c r="EK12" i="1"/>
  <c r="EI12" i="1"/>
  <c r="EG12" i="1"/>
  <c r="S12" i="1"/>
  <c r="T12" i="1" s="1"/>
  <c r="R12" i="1"/>
  <c r="P12" i="1"/>
  <c r="I12" i="1"/>
  <c r="SE11" i="1"/>
  <c r="SC11" i="1"/>
  <c r="SA11" i="1"/>
  <c r="RY11" i="1"/>
  <c r="RW11" i="1"/>
  <c r="RU11" i="1"/>
  <c r="RS11" i="1"/>
  <c r="RQ11" i="1"/>
  <c r="RO11" i="1"/>
  <c r="RM11" i="1"/>
  <c r="RK11" i="1"/>
  <c r="RI11" i="1"/>
  <c r="RG11" i="1"/>
  <c r="OG11" i="1"/>
  <c r="OE11" i="1"/>
  <c r="NR11" i="1"/>
  <c r="FU11" i="1"/>
  <c r="FS11" i="1"/>
  <c r="FQ11" i="1"/>
  <c r="FO11" i="1"/>
  <c r="FM11" i="1"/>
  <c r="FK11" i="1"/>
  <c r="FI11" i="1"/>
  <c r="FG11" i="1"/>
  <c r="FE11" i="1"/>
  <c r="FC11" i="1"/>
  <c r="FA11" i="1"/>
  <c r="EY11" i="1"/>
  <c r="EW11" i="1"/>
  <c r="ES11" i="1"/>
  <c r="EQ11" i="1"/>
  <c r="EO11" i="1"/>
  <c r="EM11" i="1"/>
  <c r="EK11" i="1"/>
  <c r="EI11" i="1"/>
  <c r="EG11" i="1"/>
  <c r="T11" i="1"/>
  <c r="S11" i="1"/>
  <c r="R11" i="1"/>
  <c r="P11" i="1"/>
  <c r="I11" i="1"/>
  <c r="SE10" i="1"/>
  <c r="SC10" i="1"/>
  <c r="SA10" i="1"/>
  <c r="RY10" i="1"/>
  <c r="RW10" i="1"/>
  <c r="RU10" i="1"/>
  <c r="RS10" i="1"/>
  <c r="RQ10" i="1"/>
  <c r="RO10" i="1"/>
  <c r="RM10" i="1"/>
  <c r="RK10" i="1"/>
  <c r="RI10" i="1"/>
  <c r="RG10" i="1"/>
  <c r="OG10" i="1"/>
  <c r="OE10" i="1"/>
  <c r="NR10" i="1"/>
  <c r="FU10" i="1"/>
  <c r="FS10" i="1"/>
  <c r="FQ10" i="1"/>
  <c r="FO10" i="1"/>
  <c r="FM10" i="1"/>
  <c r="FK10" i="1"/>
  <c r="FI10" i="1"/>
  <c r="FG10" i="1"/>
  <c r="FE10" i="1"/>
  <c r="FC10" i="1"/>
  <c r="FA10" i="1"/>
  <c r="EY10" i="1"/>
  <c r="EW10" i="1"/>
  <c r="ES10" i="1"/>
  <c r="EQ10" i="1"/>
  <c r="EO10" i="1"/>
  <c r="EM10" i="1"/>
  <c r="EK10" i="1"/>
  <c r="EI10" i="1"/>
  <c r="EG10" i="1"/>
  <c r="R10" i="1"/>
  <c r="P10" i="1"/>
  <c r="S10" i="1" s="1"/>
  <c r="T10" i="1" s="1"/>
  <c r="I10" i="1"/>
  <c r="SE9" i="1"/>
  <c r="SC9" i="1"/>
  <c r="SA9" i="1"/>
  <c r="RY9" i="1"/>
  <c r="RW9" i="1"/>
  <c r="RU9" i="1"/>
  <c r="RS9" i="1"/>
  <c r="RQ9" i="1"/>
  <c r="RO9" i="1"/>
  <c r="RM9" i="1"/>
  <c r="RK9" i="1"/>
  <c r="RI9" i="1"/>
  <c r="RG9" i="1"/>
  <c r="OG9" i="1"/>
  <c r="OE9" i="1"/>
  <c r="NR9" i="1"/>
  <c r="FU9" i="1"/>
  <c r="FS9" i="1"/>
  <c r="FQ9" i="1"/>
  <c r="FO9" i="1"/>
  <c r="FM9" i="1"/>
  <c r="FK9" i="1"/>
  <c r="FI9" i="1"/>
  <c r="FG9" i="1"/>
  <c r="FE9" i="1"/>
  <c r="FC9" i="1"/>
  <c r="FA9" i="1"/>
  <c r="EY9" i="1"/>
  <c r="EW9" i="1"/>
  <c r="ES9" i="1"/>
  <c r="EQ9" i="1"/>
  <c r="EO9" i="1"/>
  <c r="EM9" i="1"/>
  <c r="EK9" i="1"/>
  <c r="EI9" i="1"/>
  <c r="EG9" i="1"/>
  <c r="R9" i="1"/>
  <c r="S9" i="1" s="1"/>
  <c r="T9" i="1" s="1"/>
  <c r="P9" i="1"/>
  <c r="I9" i="1"/>
  <c r="SE8" i="1"/>
  <c r="SC8" i="1"/>
  <c r="SA8" i="1"/>
  <c r="RY8" i="1"/>
  <c r="RW8" i="1"/>
  <c r="RU8" i="1"/>
  <c r="RS8" i="1"/>
  <c r="RQ8" i="1"/>
  <c r="RO8" i="1"/>
  <c r="RM8" i="1"/>
  <c r="RK8" i="1"/>
  <c r="RI8" i="1"/>
  <c r="RG8" i="1"/>
  <c r="OG8" i="1"/>
  <c r="OE8" i="1"/>
  <c r="NR8" i="1"/>
  <c r="FU8" i="1"/>
  <c r="FS8" i="1"/>
  <c r="FQ8" i="1"/>
  <c r="FO8" i="1"/>
  <c r="FM8" i="1"/>
  <c r="FK8" i="1"/>
  <c r="FI8" i="1"/>
  <c r="FG8" i="1"/>
  <c r="FE8" i="1"/>
  <c r="FC8" i="1"/>
  <c r="FA8" i="1"/>
  <c r="EY8" i="1"/>
  <c r="EW8" i="1"/>
  <c r="ES8" i="1"/>
  <c r="EQ8" i="1"/>
  <c r="EO8" i="1"/>
  <c r="EM8" i="1"/>
  <c r="EK8" i="1"/>
  <c r="EI8" i="1"/>
  <c r="EG8" i="1"/>
  <c r="R8" i="1"/>
  <c r="S8" i="1" s="1"/>
  <c r="T8" i="1" s="1"/>
  <c r="P8" i="1"/>
  <c r="I8" i="1"/>
  <c r="SE7" i="1"/>
  <c r="SC7" i="1"/>
  <c r="SA7" i="1"/>
  <c r="RY7" i="1"/>
  <c r="RW7" i="1"/>
  <c r="RU7" i="1"/>
  <c r="RS7" i="1"/>
  <c r="RQ7" i="1"/>
  <c r="RO7" i="1"/>
  <c r="RM7" i="1"/>
  <c r="RK7" i="1"/>
  <c r="RI7" i="1"/>
  <c r="RG7" i="1"/>
  <c r="OG7" i="1"/>
  <c r="OE7" i="1"/>
  <c r="NR7" i="1"/>
  <c r="FU7" i="1"/>
  <c r="FS7" i="1"/>
  <c r="FQ7" i="1"/>
  <c r="FO7" i="1"/>
  <c r="FM7" i="1"/>
  <c r="FK7" i="1"/>
  <c r="FI7" i="1"/>
  <c r="FG7" i="1"/>
  <c r="FE7" i="1"/>
  <c r="FC7" i="1"/>
  <c r="FA7" i="1"/>
  <c r="EY7" i="1"/>
  <c r="EW7" i="1"/>
  <c r="ES7" i="1"/>
  <c r="EQ7" i="1"/>
  <c r="EO7" i="1"/>
  <c r="EM7" i="1"/>
  <c r="EK7" i="1"/>
  <c r="EI7" i="1"/>
  <c r="EG7" i="1"/>
  <c r="R7" i="1"/>
  <c r="P7" i="1"/>
  <c r="S7" i="1" s="1"/>
  <c r="T7" i="1" s="1"/>
  <c r="I7" i="1"/>
  <c r="SE6" i="1"/>
  <c r="SC6" i="1"/>
  <c r="SA6" i="1"/>
  <c r="RY6" i="1"/>
  <c r="RW6" i="1"/>
  <c r="RU6" i="1"/>
  <c r="RS6" i="1"/>
  <c r="RQ6" i="1"/>
  <c r="RO6" i="1"/>
  <c r="RM6" i="1"/>
  <c r="RK6" i="1"/>
  <c r="RI6" i="1"/>
  <c r="RG6" i="1"/>
  <c r="OG6" i="1"/>
  <c r="OE6" i="1"/>
  <c r="NR6" i="1"/>
  <c r="FU6" i="1"/>
  <c r="FS6" i="1"/>
  <c r="FQ6" i="1"/>
  <c r="FO6" i="1"/>
  <c r="FM6" i="1"/>
  <c r="FK6" i="1"/>
  <c r="FI6" i="1"/>
  <c r="FG6" i="1"/>
  <c r="FE6" i="1"/>
  <c r="FC6" i="1"/>
  <c r="FA6" i="1"/>
  <c r="EY6" i="1"/>
  <c r="EW6" i="1"/>
  <c r="ES6" i="1"/>
  <c r="EQ6" i="1"/>
  <c r="EO6" i="1"/>
  <c r="EM6" i="1"/>
  <c r="EK6" i="1"/>
  <c r="EI6" i="1"/>
  <c r="EG6" i="1"/>
  <c r="R6" i="1"/>
  <c r="P6" i="1"/>
  <c r="S6" i="1" s="1"/>
  <c r="T6" i="1" s="1"/>
  <c r="I6" i="1"/>
  <c r="SE5" i="1"/>
  <c r="SC5" i="1"/>
  <c r="SA5" i="1"/>
  <c r="RY5" i="1"/>
  <c r="RW5" i="1"/>
  <c r="RU5" i="1"/>
  <c r="RS5" i="1"/>
  <c r="RQ5" i="1"/>
  <c r="RO5" i="1"/>
  <c r="RM5" i="1"/>
  <c r="RK5" i="1"/>
  <c r="RI5" i="1"/>
  <c r="RG5" i="1"/>
  <c r="OG5" i="1"/>
  <c r="OE5" i="1"/>
  <c r="NR5" i="1"/>
  <c r="FU5" i="1"/>
  <c r="FS5" i="1"/>
  <c r="FQ5" i="1"/>
  <c r="FO5" i="1"/>
  <c r="FM5" i="1"/>
  <c r="FK5" i="1"/>
  <c r="FI5" i="1"/>
  <c r="FG5" i="1"/>
  <c r="FE5" i="1"/>
  <c r="FC5" i="1"/>
  <c r="FA5" i="1"/>
  <c r="EY5" i="1"/>
  <c r="EW5" i="1"/>
  <c r="ES5" i="1"/>
  <c r="EQ5" i="1"/>
  <c r="EO5" i="1"/>
  <c r="EM5" i="1"/>
  <c r="EK5" i="1"/>
  <c r="EI5" i="1"/>
  <c r="EG5" i="1"/>
  <c r="R5" i="1"/>
  <c r="S5" i="1" s="1"/>
  <c r="T5" i="1" s="1"/>
  <c r="P5" i="1"/>
  <c r="I5" i="1"/>
  <c r="SE4" i="1"/>
  <c r="SC4" i="1"/>
  <c r="SA4" i="1"/>
  <c r="RY4" i="1"/>
  <c r="RW4" i="1"/>
  <c r="RU4" i="1"/>
  <c r="RS4" i="1"/>
  <c r="RQ4" i="1"/>
  <c r="RO4" i="1"/>
  <c r="RM4" i="1"/>
  <c r="RK4" i="1"/>
  <c r="RI4" i="1"/>
  <c r="RG4" i="1"/>
  <c r="OG4" i="1"/>
  <c r="OE4" i="1"/>
  <c r="NR4" i="1"/>
  <c r="FU4" i="1"/>
  <c r="FS4" i="1"/>
  <c r="FQ4" i="1"/>
  <c r="FO4" i="1"/>
  <c r="FM4" i="1"/>
  <c r="FK4" i="1"/>
  <c r="FI4" i="1"/>
  <c r="FG4" i="1"/>
  <c r="FE4" i="1"/>
  <c r="FC4" i="1"/>
  <c r="FA4" i="1"/>
  <c r="EY4" i="1"/>
  <c r="EW4" i="1"/>
  <c r="ES4" i="1"/>
  <c r="EQ4" i="1"/>
  <c r="EO4" i="1"/>
  <c r="EM4" i="1"/>
  <c r="EK4" i="1"/>
  <c r="EI4" i="1"/>
  <c r="EG4" i="1"/>
  <c r="S4" i="1"/>
  <c r="T4" i="1" s="1"/>
  <c r="R4" i="1"/>
  <c r="P4" i="1"/>
  <c r="I4" i="1"/>
  <c r="SE3" i="1"/>
  <c r="SC3" i="1"/>
  <c r="SA3" i="1"/>
  <c r="RY3" i="1"/>
  <c r="RW3" i="1"/>
  <c r="RU3" i="1"/>
  <c r="RS3" i="1"/>
  <c r="RQ3" i="1"/>
  <c r="RO3" i="1"/>
  <c r="RM3" i="1"/>
  <c r="RK3" i="1"/>
  <c r="RI3" i="1"/>
  <c r="RG3" i="1"/>
  <c r="OG3" i="1"/>
  <c r="OE3" i="1"/>
  <c r="NR3" i="1"/>
  <c r="FU3" i="1"/>
  <c r="FS3" i="1"/>
  <c r="FQ3" i="1"/>
  <c r="FO3" i="1"/>
  <c r="FM3" i="1"/>
  <c r="FK3" i="1"/>
  <c r="FI3" i="1"/>
  <c r="FG3" i="1"/>
  <c r="FE3" i="1"/>
  <c r="FC3" i="1"/>
  <c r="FA3" i="1"/>
  <c r="EY3" i="1"/>
  <c r="EW3" i="1"/>
  <c r="EU3" i="1"/>
  <c r="ES3" i="1"/>
  <c r="EQ3" i="1"/>
  <c r="EO3" i="1"/>
  <c r="EM3" i="1"/>
  <c r="EK3" i="1"/>
  <c r="EI3" i="1"/>
  <c r="EG3" i="1"/>
  <c r="R3" i="1"/>
  <c r="S3" i="1" s="1"/>
  <c r="T3" i="1" s="1"/>
  <c r="P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Eberle</author>
    <author>tc={5AA10CD0-6F20-4A0C-8076-A74FCBF59447}</author>
  </authors>
  <commentList>
    <comment ref="G2" authorId="0" shapeId="0" xr:uid="{569233A5-99F5-485E-A6D1-AC6BC261E371}">
      <text/>
    </comment>
    <comment ref="I2" authorId="0" shapeId="0" xr:uid="{01E5A16A-2E85-4CD2-A4BF-9A0E43B3BAB6}">
      <text>
        <r>
          <rPr>
            <b/>
            <sz val="9"/>
            <color indexed="81"/>
            <rFont val="Tahoma"/>
            <family val="2"/>
          </rPr>
          <t>Joseph Eberle:</t>
        </r>
        <r>
          <rPr>
            <sz val="9"/>
            <color indexed="81"/>
            <rFont val="Tahoma"/>
            <family val="2"/>
          </rPr>
          <t xml:space="preserve">
1=White   2=Black or African American   3=Asian   4=Native Hawaiian or Other Pacific Islander   5=American Indian, Alaska Native   6=Other: [specify]__________   8=No additional choices  7=DK/NS   9=Refused</t>
        </r>
      </text>
    </comment>
    <comment ref="O2" authorId="1" shapeId="0" xr:uid="{5AA10CD0-6F20-4A0C-8076-A74FCBF59447}">
      <text>
        <t>[Threaded comment]
Your version of Excel allows you to read this threaded comment; however, any edits to it will get removed if the file is opened in a newer version of Excel. Learn more: https://go.microsoft.com/fwlink/?linkid=870924
Comment:
    BRFSS  integrated Race</t>
      </text>
    </comment>
  </commentList>
</comments>
</file>

<file path=xl/sharedStrings.xml><?xml version="1.0" encoding="utf-8"?>
<sst xmlns="http://schemas.openxmlformats.org/spreadsheetml/2006/main" count="1819" uniqueCount="691">
  <si>
    <t>Deidentified Patient Demographic</t>
  </si>
  <si>
    <t>Outcomes</t>
  </si>
  <si>
    <t>Simulated ADA Risk Survey &amp; AIHS Risk Stratification</t>
  </si>
  <si>
    <t>Annual Claim Utilization and Costs Summary</t>
  </si>
  <si>
    <t>Annual AHRQ Condition Count Classification</t>
  </si>
  <si>
    <t xml:space="preserve">Simulated LOINC Logical Observation Names and Codes </t>
  </si>
  <si>
    <t>BRFSS Raw Data and Encoding</t>
  </si>
  <si>
    <t>PAM Simulation</t>
  </si>
  <si>
    <t xml:space="preserve">Index </t>
  </si>
  <si>
    <t>Year</t>
  </si>
  <si>
    <t>Patient  Ordinal</t>
  </si>
  <si>
    <t>Birth  Date</t>
  </si>
  <si>
    <t>Age</t>
  </si>
  <si>
    <t>Decade</t>
  </si>
  <si>
    <t>Gender</t>
  </si>
  <si>
    <t>Race</t>
  </si>
  <si>
    <t>Race Category</t>
  </si>
  <si>
    <t>Imputed Diabetic Metabolic Syndrome (OUTCOME)</t>
  </si>
  <si>
    <t>Simulated Imputed ADA Risk (OUTCOME)</t>
  </si>
  <si>
    <t>Simulated Family Member with Diabetes</t>
  </si>
  <si>
    <t>Simulated Activity Level</t>
  </si>
  <si>
    <t>Simulated Hypertension</t>
  </si>
  <si>
    <t>Integrated - Patients Height in Inches</t>
  </si>
  <si>
    <t>Computed Height in Centimeters</t>
  </si>
  <si>
    <t>Integrated - Patients weight in lbs</t>
  </si>
  <si>
    <t>Computed Weight in KG</t>
  </si>
  <si>
    <t>Computed BMI</t>
  </si>
  <si>
    <t>Computed BMI Class</t>
  </si>
  <si>
    <t xml:space="preserve">ADA Family Risk </t>
  </si>
  <si>
    <t xml:space="preserve">ADA Age Risk </t>
  </si>
  <si>
    <t xml:space="preserve">ADA Gender Risk </t>
  </si>
  <si>
    <t>ADA BMI Risk</t>
  </si>
  <si>
    <t>ADA Hypertension Risk</t>
  </si>
  <si>
    <t>Total Calculated ADA pre-Diabetes Risk</t>
  </si>
  <si>
    <t>AIHS Age Risk</t>
  </si>
  <si>
    <t>AIHS BMI Risk</t>
  </si>
  <si>
    <t>Total Calculated AIHS Risk Stratifcation</t>
  </si>
  <si>
    <t>Simulated BMI Class</t>
  </si>
  <si>
    <t>Simulated Activity Class</t>
  </si>
  <si>
    <t>Patient Cohort</t>
  </si>
  <si>
    <t>Number  of  Claims</t>
  </si>
  <si>
    <t>Emergency  Department  Visit  count</t>
  </si>
  <si>
    <t>Inpatient  Admission  count</t>
  </si>
  <si>
    <t>Institutional  Claim  Count</t>
  </si>
  <si>
    <t>Professional  Claim  Count</t>
  </si>
  <si>
    <t>Pharmacy  Claim  Count</t>
  </si>
  <si>
    <t>Dental  Claim  Count</t>
  </si>
  <si>
    <t xml:space="preserve"> Total  Paid  Amount </t>
  </si>
  <si>
    <t xml:space="preserve"> Per  Patient  Per  Year  Amount </t>
  </si>
  <si>
    <t xml:space="preserve"> Per  Patient  Per  Month  Amount </t>
  </si>
  <si>
    <t>Per  Patient  Per  Year  Utilization</t>
  </si>
  <si>
    <t>Per  Patient  Per  Month  Utilization</t>
  </si>
  <si>
    <t>Alternative  ED  Visit  Claim  Count</t>
  </si>
  <si>
    <t>Alternative  IP  Admission  Claim  Count</t>
  </si>
  <si>
    <t>Number  of  Endocrine  Nutritional  Metabolic  Immunity  Disorders  Claims</t>
  </si>
  <si>
    <t>Number  of  Congenital  Anomalies  Claims</t>
  </si>
  <si>
    <t>Number  of  Genitourinary  System  Claims</t>
  </si>
  <si>
    <t>Number  of  Symptoms  Signs  Ill  Defined  Conditions  Claims</t>
  </si>
  <si>
    <t>Number  of  Circulatory  System  Claims</t>
  </si>
  <si>
    <t>Number  of  Respiratory  System  Claims</t>
  </si>
  <si>
    <t>Number  of  Diseases  of  the  Blood  Claims</t>
  </si>
  <si>
    <t>Number  of  Infectious  and  parasitic  diseases  Claims</t>
  </si>
  <si>
    <t>Number  of  Mental  Illness  Claims</t>
  </si>
  <si>
    <t>Number  of  Neoplasms  Claims</t>
  </si>
  <si>
    <t>Number  of  Diseases  of  the  Nervous  System  Claims</t>
  </si>
  <si>
    <t>Number  of  Diseases  of  the  Digestive  System  Claims</t>
  </si>
  <si>
    <t>Number  of  Diseases  of  the  Musculoskeletal  System  Claims</t>
  </si>
  <si>
    <t>Number  of  Injury  and  Poisoning  Claims</t>
  </si>
  <si>
    <t>Number  of  Residual  Codes  Unclassified  Claims</t>
  </si>
  <si>
    <t>Number  of  Complications  of  Pregnancy  Childbirth  Claims</t>
  </si>
  <si>
    <t>Number  of  Perinatal  Period  Claims</t>
  </si>
  <si>
    <t>Number  of  Diseases  of  the  Skin  Claims</t>
  </si>
  <si>
    <t>Patient  Ordinal.1</t>
  </si>
  <si>
    <t>Weight Current</t>
  </si>
  <si>
    <t>Weight Period 1</t>
  </si>
  <si>
    <t>Weight Period 2</t>
  </si>
  <si>
    <t>Weight Period 3</t>
  </si>
  <si>
    <t>Weight Period 4</t>
  </si>
  <si>
    <t>Weight Period 5</t>
  </si>
  <si>
    <t>HBA1c Period 5</t>
  </si>
  <si>
    <t>BP Diastolic Current</t>
  </si>
  <si>
    <t>BP Diastolic  Period 1</t>
  </si>
  <si>
    <t>BP Diastolic  Period 2</t>
  </si>
  <si>
    <t>BP Diastolic  Period 3</t>
  </si>
  <si>
    <t>BP Diastolic  Period 4</t>
  </si>
  <si>
    <t>BP Diastolic  Period 5</t>
  </si>
  <si>
    <t>BP Systolic Current</t>
  </si>
  <si>
    <t>BP Systolic Period 1</t>
  </si>
  <si>
    <t>BP Systolic Period 2</t>
  </si>
  <si>
    <t>BP Systolic Period 3</t>
  </si>
  <si>
    <t>BP Systolic Period 4</t>
  </si>
  <si>
    <t>BP Systolic Period 5</t>
  </si>
  <si>
    <t>LDL Current</t>
  </si>
  <si>
    <t>LDL Period 1</t>
  </si>
  <si>
    <t>LDL Period 2</t>
  </si>
  <si>
    <t>LDL Period 3</t>
  </si>
  <si>
    <t>LDL Period 4</t>
  </si>
  <si>
    <t>LDL Period 5</t>
  </si>
  <si>
    <t>HDL Current</t>
  </si>
  <si>
    <t>HDL Period 1</t>
  </si>
  <si>
    <t>HDL Period 2</t>
  </si>
  <si>
    <t>HDL Period 3</t>
  </si>
  <si>
    <t>HDL Period 4</t>
  </si>
  <si>
    <t>HDL Period 5</t>
  </si>
  <si>
    <t>BRFSS Index</t>
  </si>
  <si>
    <t>_STATE</t>
  </si>
  <si>
    <t>FMONTH</t>
  </si>
  <si>
    <t>IDATE</t>
  </si>
  <si>
    <t>IMONTH</t>
  </si>
  <si>
    <t>IDAY</t>
  </si>
  <si>
    <t>IYEAR</t>
  </si>
  <si>
    <t>DISPCODE</t>
  </si>
  <si>
    <t>SEQNO</t>
  </si>
  <si>
    <t>_PSU</t>
  </si>
  <si>
    <t>CTELENUM</t>
  </si>
  <si>
    <t>PVTRESD1</t>
  </si>
  <si>
    <t>COLGHOUS</t>
  </si>
  <si>
    <t>STATERES</t>
  </si>
  <si>
    <t>CELLFON3</t>
  </si>
  <si>
    <t>LADULT</t>
  </si>
  <si>
    <t>NUMADULT</t>
  </si>
  <si>
    <t>NUMMEN</t>
  </si>
  <si>
    <t>NUMWOMEN</t>
  </si>
  <si>
    <t>CTELNUM1</t>
  </si>
  <si>
    <t>CELLFON2</t>
  </si>
  <si>
    <t>CADULT</t>
  </si>
  <si>
    <t>PVTRESD2</t>
  </si>
  <si>
    <t>CCLGHOUS</t>
  </si>
  <si>
    <t>CSTATE</t>
  </si>
  <si>
    <t>LANDLINE</t>
  </si>
  <si>
    <t>HHADULT</t>
  </si>
  <si>
    <t>GENHLTH</t>
  </si>
  <si>
    <t>PHYSHLTH</t>
  </si>
  <si>
    <t>MENTHLTH</t>
  </si>
  <si>
    <t>POORHLTH</t>
  </si>
  <si>
    <t>HLTHPLN1</t>
  </si>
  <si>
    <t>PERSDOC2</t>
  </si>
  <si>
    <t>MEDCOST</t>
  </si>
  <si>
    <t>MEDCOST   Was there a time during the past 12 months when you needed to see a doctor, but could not because of the cost? ?  1=Yes 2=No 7=DK/Not sure 9=Refused</t>
  </si>
  <si>
    <t>CHECKUP1</t>
  </si>
  <si>
    <t>CHECKUP1  About how long has it been since you last visited a doctor for a routine checkup?  ?  1=Yes 2=No 7=DK/Not sure 9=Refused</t>
  </si>
  <si>
    <t>BPHIGH4</t>
  </si>
  <si>
    <r>
      <t>BPHIGH4  Have you ever been told by a doctor, nurse, or other health professional that you have high blood pressure??  1</t>
    </r>
    <r>
      <rPr>
        <b/>
        <sz val="11"/>
        <color theme="4"/>
        <rFont val="Calibri"/>
        <family val="2"/>
        <scheme val="minor"/>
      </rPr>
      <t>=Yes 2=No 7=DK/Not sure 9=Refused</t>
    </r>
  </si>
  <si>
    <t>BPMEDS</t>
  </si>
  <si>
    <t>BPMEDS   Are you currently taking medicine for your high blood pressure? ?  1=Yes 2=No 7=DK/Not sure 9=Refused</t>
  </si>
  <si>
    <t>BLOODCHO</t>
  </si>
  <si>
    <t>BLOODCHO   Blood cholesterol is a fatty substance found in the blood.  Have you ever had your blood cholesterol checked? ?          1=Yes 2=No 7=DK/Not sure 9=Refused</t>
  </si>
  <si>
    <t>CHOLCHK</t>
  </si>
  <si>
    <t>CHOLCHK   Ever told you have Cardiovascular Disease/Heart Attack and Stroke ?  1=Yes 2=No 7=DK/Not sure 9=Refused</t>
  </si>
  <si>
    <t>TOLDHI2</t>
  </si>
  <si>
    <t>TOLDHI2   Ever told  blood cholesterol is high? ?  1=Yes 2=No 7=DK/Not sure 9=Refused</t>
  </si>
  <si>
    <t>CVDINFR4</t>
  </si>
  <si>
    <t>CVDINFR4   Ever told you have heart attack, also called a myocardial infarction ?  1=Yes 2=No 7=DK/Not sure 9=Refused</t>
  </si>
  <si>
    <t>CVDCRHD4</t>
  </si>
  <si>
    <t>CVDCRHD4  Ever told you have angina or coronary heart disease ?  1=Yes 2=No 7=DK/Not sure 9=Refused</t>
  </si>
  <si>
    <t>CVDSTRK3</t>
  </si>
  <si>
    <t>CVDSTRK3   Ever told you have Stroke ?    1=Yes 2=No 7=DK/Not sure 9=Refused</t>
  </si>
  <si>
    <t>ASTHMA3</t>
  </si>
  <si>
    <t>ASTHMA3   Ever told you have Asthma ?  1=Yes 2=No 7=DK/Not sure 9=Refused</t>
  </si>
  <si>
    <t>ASTHNOW</t>
  </si>
  <si>
    <t>ASTHNOW Do you still have asthma?  1=Yes 2=No 7=DK/Not sure 9=Refused</t>
  </si>
  <si>
    <t>CHCSCNCR</t>
  </si>
  <si>
    <t>CHCSCNCR (Ever told) you have Skin Cancer?  1=Yes 2=No 7=DK/Not sure 9=Refused</t>
  </si>
  <si>
    <t>CHCOCNCR</t>
  </si>
  <si>
    <t>CHCOCNCR (Ever told) you have other types of Cancer?  1=Yes 2=No 7=DK/Not sure 9=Refused</t>
  </si>
  <si>
    <t>CHCCOPD1</t>
  </si>
  <si>
    <t>CHCCOPD1 (Ever told) you have Chronic Obstructive Pulmonary Disease or COPD, emphysema or chronic bronchitis?  1=Yes 2=No 7=DK/Not sure 9=Refused</t>
  </si>
  <si>
    <t>HAVARTH3</t>
  </si>
  <si>
    <t>ADDEPEV2 -  Ever been Told you have Arthritis ?    1=Yes 2=No 7=DK/Not sure 9=Refused</t>
  </si>
  <si>
    <t>ADDEPEV2</t>
  </si>
  <si>
    <t>ADDEPEV2 -  Ever been Told you have Deppresion or Depressive Disorder?    1=Yes 2=No 7=DK/Not sure 9=Refused</t>
  </si>
  <si>
    <t>CHCKIDNY</t>
  </si>
  <si>
    <t>CHCKIDNY - Ever been Told you have Kidney Disease?  1=Yes 2=No 7=DK / Not sure 9=Refused</t>
  </si>
  <si>
    <t xml:space="preserve">DIABETE3 </t>
  </si>
  <si>
    <t>DIABETE3 Ever been Told you have Diabetes? 1=Yes 2=Yes, but female told only during pregnancy 3=No 4=No, pre-diabetes or borderline diabetes 7=DK/NS 9=Refused</t>
  </si>
  <si>
    <t>DIABAGE2</t>
  </si>
  <si>
    <t>DIABAGE2 Age told of Diabetes 1-97=Age in years  [97 = 97 and older] 98=Don’t know/Not sure 99=Refused</t>
  </si>
  <si>
    <t>SEX</t>
  </si>
  <si>
    <t>SEX 1=Male 2=Female 7=Don’t know/Not Sure 9=Refused</t>
  </si>
  <si>
    <t>MARITAL</t>
  </si>
  <si>
    <t>Marital  1=Married  2=Divorced  3=Widowed  4=Separated  5=Never married  6=A member of an unmarried couple  9=Refused</t>
  </si>
  <si>
    <t>EDUCA</t>
  </si>
  <si>
    <t>EDUCA 1=Never attended school or only attended kindergarten  2=Grades 1 through 8 (Elementary)  3=Grades 9 through 11 (Some high school)  4=Grade 12 or GED (High school graduate)  5=College 1 year to 3 years (Some college or technical school)  6=College 4 years</t>
  </si>
  <si>
    <t>RENTHOM1</t>
  </si>
  <si>
    <t xml:space="preserve">Do you own or rent your home? 1=Own  2=Rent  3=Other arrangement </t>
  </si>
  <si>
    <t>NUMHHOL2</t>
  </si>
  <si>
    <t>1=Yes 2=No 7=DK / Not sure 9=Refused</t>
  </si>
  <si>
    <t>NUMPHON2</t>
  </si>
  <si>
    <t>CPDEMO1</t>
  </si>
  <si>
    <t>VETERAN3</t>
  </si>
  <si>
    <t>EMPLOY1</t>
  </si>
  <si>
    <t>CHILDREN</t>
  </si>
  <si>
    <t>INCOME2</t>
  </si>
  <si>
    <t>04=Less than $25,000   ($20,000 to less than $25,000)   03=Less than $20,000   ($15,000 to less than $20,000)   02=Less than $15,000   ($10,000 to less than $15,000)   01=Less than $10,000   05=Less than $35,000   ($25,000 to less than $35,000)   06=Less</t>
  </si>
  <si>
    <t>INTERNET</t>
  </si>
  <si>
    <t>WEIGHT2</t>
  </si>
  <si>
    <t>HEIGHT3</t>
  </si>
  <si>
    <t>PREGNANT</t>
  </si>
  <si>
    <t>QLACTLM2</t>
  </si>
  <si>
    <t>USEEQUIP</t>
  </si>
  <si>
    <t>BLIND</t>
  </si>
  <si>
    <t>DECIDE</t>
  </si>
  <si>
    <t>DIFFWALK</t>
  </si>
  <si>
    <t>DIFFDRES</t>
  </si>
  <si>
    <t>DIFFALON</t>
  </si>
  <si>
    <t>SMOKE100</t>
  </si>
  <si>
    <t>SMOKDAY2</t>
  </si>
  <si>
    <t>STOPSMK2</t>
  </si>
  <si>
    <t>LASTSMK2</t>
  </si>
  <si>
    <t>USENOW3</t>
  </si>
  <si>
    <t>ALCDAY5</t>
  </si>
  <si>
    <t>AVEDRNK2</t>
  </si>
  <si>
    <t>DRNK3GE5</t>
  </si>
  <si>
    <t>MAXDRNKS</t>
  </si>
  <si>
    <t>FRUITJU1</t>
  </si>
  <si>
    <t>FRUIT1</t>
  </si>
  <si>
    <t>FVBEANS</t>
  </si>
  <si>
    <t>FVGREEN</t>
  </si>
  <si>
    <t>FVORANG</t>
  </si>
  <si>
    <t>VEGETAB1</t>
  </si>
  <si>
    <t>EXERANY2</t>
  </si>
  <si>
    <t>EXRACT11</t>
  </si>
  <si>
    <t>EXEROFT1</t>
  </si>
  <si>
    <t>EXERHMM1</t>
  </si>
  <si>
    <t>EXRACT21</t>
  </si>
  <si>
    <t>EXEROFT2</t>
  </si>
  <si>
    <t>EXERHMM2</t>
  </si>
  <si>
    <t>STRENGTH</t>
  </si>
  <si>
    <t>LMTJOIN3</t>
  </si>
  <si>
    <t>ARTHDIS2</t>
  </si>
  <si>
    <t>ARTHSOCL</t>
  </si>
  <si>
    <t>JOINPAIN</t>
  </si>
  <si>
    <t>SEATBELT</t>
  </si>
  <si>
    <t>FLUSHOT6</t>
  </si>
  <si>
    <t>FLSHTMY2</t>
  </si>
  <si>
    <t>IMFVPLAC</t>
  </si>
  <si>
    <t>PNEUVAC3</t>
  </si>
  <si>
    <t>HIVTST6</t>
  </si>
  <si>
    <t>HIVTSTD3</t>
  </si>
  <si>
    <t>WHRTST10</t>
  </si>
  <si>
    <t>PDIABTST</t>
  </si>
  <si>
    <t>PREDIAB1</t>
  </si>
  <si>
    <t>INSULIN</t>
  </si>
  <si>
    <t>BLDSUGAR</t>
  </si>
  <si>
    <t>FEETCHK2</t>
  </si>
  <si>
    <t>DOCTDIAB</t>
  </si>
  <si>
    <t>CHKHEMO3</t>
  </si>
  <si>
    <t>FEETCHK</t>
  </si>
  <si>
    <t>EYEEXAM</t>
  </si>
  <si>
    <t>DIABEYE</t>
  </si>
  <si>
    <t>DIABEDU</t>
  </si>
  <si>
    <t>PAINACT2</t>
  </si>
  <si>
    <t>QLMENTL2</t>
  </si>
  <si>
    <t>QLSTRES2</t>
  </si>
  <si>
    <t>QLHLTH2</t>
  </si>
  <si>
    <t>CAREGIV1</t>
  </si>
  <si>
    <t>CRGVREL1</t>
  </si>
  <si>
    <t>CRGVLNG1</t>
  </si>
  <si>
    <t>CRGVHRS1</t>
  </si>
  <si>
    <t>CRGVPRB1</t>
  </si>
  <si>
    <t>CRGVPERS</t>
  </si>
  <si>
    <t>CRGVHOUS</t>
  </si>
  <si>
    <t>CRGVMST2</t>
  </si>
  <si>
    <t>CRGVEXPT</t>
  </si>
  <si>
    <t>VIDFCLT2</t>
  </si>
  <si>
    <t>VIREDIF3</t>
  </si>
  <si>
    <t>VIPRFVS2</t>
  </si>
  <si>
    <t>VINOCRE2</t>
  </si>
  <si>
    <t>VIEYEXM2</t>
  </si>
  <si>
    <t>VIINSUR2</t>
  </si>
  <si>
    <t>VICTRCT4</t>
  </si>
  <si>
    <t>VIGLUMA2</t>
  </si>
  <si>
    <t>VIMACDG2</t>
  </si>
  <si>
    <t>CIMEMLOS</t>
  </si>
  <si>
    <t>CDHOUSE</t>
  </si>
  <si>
    <t>CDASSIST</t>
  </si>
  <si>
    <t>CDHELP</t>
  </si>
  <si>
    <t>CDSOCIAL</t>
  </si>
  <si>
    <t>CDDISCUS</t>
  </si>
  <si>
    <t>WTCHSALT</t>
  </si>
  <si>
    <t>LONGWTCH</t>
  </si>
  <si>
    <t>DRADVISE</t>
  </si>
  <si>
    <t>ASTHMAGE</t>
  </si>
  <si>
    <t>ASATTACK</t>
  </si>
  <si>
    <t>ASERVIST</t>
  </si>
  <si>
    <t>ASDRVIST</t>
  </si>
  <si>
    <t>ASRCHKUP</t>
  </si>
  <si>
    <t>ASACTLIM</t>
  </si>
  <si>
    <t>ASYMPTOM</t>
  </si>
  <si>
    <t>ASNOSLEP</t>
  </si>
  <si>
    <t>ASTHMED3</t>
  </si>
  <si>
    <t>ASINHALR</t>
  </si>
  <si>
    <t>HAREHAB1</t>
  </si>
  <si>
    <t>STREHAB1</t>
  </si>
  <si>
    <t>CVDASPRN</t>
  </si>
  <si>
    <t>ASPUNSAF</t>
  </si>
  <si>
    <t>RLIVPAIN</t>
  </si>
  <si>
    <t>RDUCHART</t>
  </si>
  <si>
    <t>RDUCSTRK</t>
  </si>
  <si>
    <t>ARTTODAY</t>
  </si>
  <si>
    <t>ARTHWGT</t>
  </si>
  <si>
    <t>ARTHEXER</t>
  </si>
  <si>
    <t>ARTHEDU</t>
  </si>
  <si>
    <t>TETANUS</t>
  </si>
  <si>
    <t>HPVADVC2</t>
  </si>
  <si>
    <t>HPVADSHT</t>
  </si>
  <si>
    <t>SHINGLE2</t>
  </si>
  <si>
    <t>HADMAM</t>
  </si>
  <si>
    <t>HOWLONG</t>
  </si>
  <si>
    <t>HADPAP2</t>
  </si>
  <si>
    <t>LASTPAP2</t>
  </si>
  <si>
    <t>HPVTEST</t>
  </si>
  <si>
    <t>HPLSTTST</t>
  </si>
  <si>
    <t>HADHYST2</t>
  </si>
  <si>
    <t>PROFEXAM</t>
  </si>
  <si>
    <t>LENGEXAM</t>
  </si>
  <si>
    <t>BLDSTOOL</t>
  </si>
  <si>
    <t>LSTBLDS3</t>
  </si>
  <si>
    <t>HADSIGM3</t>
  </si>
  <si>
    <t>HADSGCO1</t>
  </si>
  <si>
    <t>LASTSIG3</t>
  </si>
  <si>
    <t>PCPSAAD2</t>
  </si>
  <si>
    <t>PCPSADI1</t>
  </si>
  <si>
    <t>PCPSARE1</t>
  </si>
  <si>
    <t>PSATEST1</t>
  </si>
  <si>
    <t>PSATIME</t>
  </si>
  <si>
    <t>PCPSARS1</t>
  </si>
  <si>
    <t>PCPSADE1</t>
  </si>
  <si>
    <t>PCDMDECN</t>
  </si>
  <si>
    <t>SCNTMNY1</t>
  </si>
  <si>
    <t>SCNTMEL1</t>
  </si>
  <si>
    <t>SCNTPAID</t>
  </si>
  <si>
    <t>SCNTWRK1</t>
  </si>
  <si>
    <t>SCNTLPAD</t>
  </si>
  <si>
    <t>SCNTLWK1</t>
  </si>
  <si>
    <t>SXORIENT</t>
  </si>
  <si>
    <t>TRNSGNDR</t>
  </si>
  <si>
    <t>RCSGENDR</t>
  </si>
  <si>
    <t>RCSRLTN2</t>
  </si>
  <si>
    <t>CASTHDX2</t>
  </si>
  <si>
    <t>CASTHNO2</t>
  </si>
  <si>
    <t>EMTSUPRT</t>
  </si>
  <si>
    <t>LSATISFY</t>
  </si>
  <si>
    <t>ADPLEASR</t>
  </si>
  <si>
    <t>ADDOWN</t>
  </si>
  <si>
    <t>ADSLEEP</t>
  </si>
  <si>
    <t>ADENERGY</t>
  </si>
  <si>
    <t>ADEAT1</t>
  </si>
  <si>
    <t>ADFAIL</t>
  </si>
  <si>
    <t>ADTHINK</t>
  </si>
  <si>
    <t>ADMOVE</t>
  </si>
  <si>
    <t>MISTMNT</t>
  </si>
  <si>
    <t>ADANXEV</t>
  </si>
  <si>
    <t>QSTVER</t>
  </si>
  <si>
    <t>QSTLANG</t>
  </si>
  <si>
    <t>EXACTOT1</t>
  </si>
  <si>
    <t>EXACTOT2</t>
  </si>
  <si>
    <t>MSCODE</t>
  </si>
  <si>
    <t>_STSTR</t>
  </si>
  <si>
    <t>_STRWT</t>
  </si>
  <si>
    <t>_RAWRAKE</t>
  </si>
  <si>
    <t>_WT2RAKE</t>
  </si>
  <si>
    <t>_CHISPNC</t>
  </si>
  <si>
    <t>_CRACE1</t>
  </si>
  <si>
    <t>_CPRACE</t>
  </si>
  <si>
    <t>_CLLCPWT</t>
  </si>
  <si>
    <t>_DUALUSE</t>
  </si>
  <si>
    <t>_DUALCOR</t>
  </si>
  <si>
    <t>_LLCPWT</t>
  </si>
  <si>
    <t>_RFHLTH</t>
  </si>
  <si>
    <t>_HCVU651</t>
  </si>
  <si>
    <t>_RFHYPE5</t>
  </si>
  <si>
    <t>_CHOLCHK</t>
  </si>
  <si>
    <t>_RFCHOL</t>
  </si>
  <si>
    <t>_MICHD</t>
  </si>
  <si>
    <t>_LTASTH1</t>
  </si>
  <si>
    <t>_CASTHM1</t>
  </si>
  <si>
    <t>_ASTHMS1</t>
  </si>
  <si>
    <t>_DRDXAR1</t>
  </si>
  <si>
    <t>_PRACE1</t>
  </si>
  <si>
    <t>_MRACE1</t>
  </si>
  <si>
    <t>_HISPANC</t>
  </si>
  <si>
    <t>_RACE</t>
  </si>
  <si>
    <t>1=White   2=Black or African American   3=Asian   4=Native Hawaiian or Other Pacific Islander   5=American Indian, Alaska Native   6=Other: [specify]__________   8=No additional choices  7=DK/NS   9=Refused</t>
  </si>
  <si>
    <t>_RACEG21</t>
  </si>
  <si>
    <t>_RACEGR3</t>
  </si>
  <si>
    <t>_RACE_G1</t>
  </si>
  <si>
    <t>_AGEG5YR</t>
  </si>
  <si>
    <t>_AGE65YR</t>
  </si>
  <si>
    <t>_AGE80</t>
  </si>
  <si>
    <t>_AGE_G</t>
  </si>
  <si>
    <t>HTIN4</t>
  </si>
  <si>
    <t>htin4: Computed Height In Inches</t>
  </si>
  <si>
    <t>HTM4</t>
  </si>
  <si>
    <t>WTKG3</t>
  </si>
  <si>
    <t>_BMI5</t>
  </si>
  <si>
    <t>_BMI5 X_bmi5: Computed Body Mass Index</t>
  </si>
  <si>
    <t>_BMI5CAT</t>
  </si>
  <si>
    <t>X_bmi5cat: Computed Body Mass Index Categories</t>
  </si>
  <si>
    <t>_RFBMI5</t>
  </si>
  <si>
    <t>_CHLDCNT</t>
  </si>
  <si>
    <t>_EDUCAG</t>
  </si>
  <si>
    <t>_INCOMG</t>
  </si>
  <si>
    <t>_SMOKER3</t>
  </si>
  <si>
    <t>_RFSMOK3</t>
  </si>
  <si>
    <t>DRNKANY5</t>
  </si>
  <si>
    <t>DROCDY3_</t>
  </si>
  <si>
    <t>_RFBING5</t>
  </si>
  <si>
    <t>_DRNKWEK</t>
  </si>
  <si>
    <t>_RFDRHV5</t>
  </si>
  <si>
    <t>FTJUDA1_</t>
  </si>
  <si>
    <t>FRUTDA1_</t>
  </si>
  <si>
    <t>BEANDAY_</t>
  </si>
  <si>
    <t>GRENDAY_</t>
  </si>
  <si>
    <t>ORNGDAY_</t>
  </si>
  <si>
    <t>VEGEDA1_</t>
  </si>
  <si>
    <t>_MISFRTN</t>
  </si>
  <si>
    <t>_MISVEGN</t>
  </si>
  <si>
    <t>_FRTRESP</t>
  </si>
  <si>
    <t>_VEGRESP</t>
  </si>
  <si>
    <t>_FRUTSUM</t>
  </si>
  <si>
    <t>_VEGESUM</t>
  </si>
  <si>
    <t>X_vegesum: Total Vegetables Consumed Per Day</t>
  </si>
  <si>
    <t>_FRTLT1</t>
  </si>
  <si>
    <t>_VEGLT1</t>
  </si>
  <si>
    <t>_FRT16</t>
  </si>
  <si>
    <t>_VEG23</t>
  </si>
  <si>
    <t>_FRUITEX</t>
  </si>
  <si>
    <t>X_fruitex: Fruit Exclusion From Analyses</t>
  </si>
  <si>
    <t>_VEGETEX</t>
  </si>
  <si>
    <t>X_vegetex: Vegetable Exclusion From Analyses</t>
  </si>
  <si>
    <t>_TOTINDA</t>
  </si>
  <si>
    <t>METVL11_</t>
  </si>
  <si>
    <t>METVL21_</t>
  </si>
  <si>
    <t>MAXVO2_</t>
  </si>
  <si>
    <t>FC60_</t>
  </si>
  <si>
    <t>ACTIN11_</t>
  </si>
  <si>
    <t>ACTIN21_</t>
  </si>
  <si>
    <t>PADUR1_</t>
  </si>
  <si>
    <t>PADUR2_</t>
  </si>
  <si>
    <t>PAFREQ1_</t>
  </si>
  <si>
    <t>PAFREQ2_</t>
  </si>
  <si>
    <t>pafreq2_: Physical Activity Frequency Per Week For Second Activity</t>
  </si>
  <si>
    <t>_MINAC11</t>
  </si>
  <si>
    <t>_MINAC21</t>
  </si>
  <si>
    <t>STRFREQ_</t>
  </si>
  <si>
    <t>PAMISS1_</t>
  </si>
  <si>
    <t>PAMIN11_</t>
  </si>
  <si>
    <t>pamin11_: Minutes Of Physical Activity Per Week For First Activity</t>
  </si>
  <si>
    <t>PAMIN21_</t>
  </si>
  <si>
    <t>pamin21_: Minutes Of Physical Activity Per Week For Second Activity</t>
  </si>
  <si>
    <t>PA1MIN_</t>
  </si>
  <si>
    <t>pa1min_: Minutes Of Total Physical Activity Per Week</t>
  </si>
  <si>
    <t>PAVIG11_</t>
  </si>
  <si>
    <t>PAVIG21_</t>
  </si>
  <si>
    <t>PA1VIGM_</t>
  </si>
  <si>
    <t>_PACAT1</t>
  </si>
  <si>
    <t>_PAINDX1</t>
  </si>
  <si>
    <t>_PA150R2</t>
  </si>
  <si>
    <t>_PA300R2</t>
  </si>
  <si>
    <t>_PA30021</t>
  </si>
  <si>
    <t>_PASTRNG</t>
  </si>
  <si>
    <t>_PAREC1</t>
  </si>
  <si>
    <t>_PASTAE1</t>
  </si>
  <si>
    <t>_LMTACT1</t>
  </si>
  <si>
    <t>_LMTWRK1</t>
  </si>
  <si>
    <t>_LMTSCL1</t>
  </si>
  <si>
    <t>_RFSEAT2</t>
  </si>
  <si>
    <t>_RFSEAT3</t>
  </si>
  <si>
    <t>_FLSHOT6</t>
  </si>
  <si>
    <t>_PNEUMO2</t>
  </si>
  <si>
    <t>_AIDTST3</t>
  </si>
  <si>
    <t xml:space="preserve">PAM Q1 </t>
  </si>
  <si>
    <t>When all is said and done, I am the person who is responsible for managing my health condition PAM Q1</t>
  </si>
  <si>
    <t>PAM Q2</t>
  </si>
  <si>
    <t>Taking an active role in my own health care is the most important factor in determining my health and ability to function  PAM Q2</t>
  </si>
  <si>
    <t>PAM Q3</t>
  </si>
  <si>
    <t xml:space="preserve"> I am confident that I can take actions that will help prevent or minimize some symptoms or problems associated with my health condition  PAM Q3</t>
  </si>
  <si>
    <t>PAM Q4</t>
  </si>
  <si>
    <t>I know what each of my prescribed medications do  PAM Q4</t>
  </si>
  <si>
    <t>PAM Q5</t>
  </si>
  <si>
    <t>I am confident that I can tell when I need to go get medical care and when I can handle a health problem myself  PAM Q5</t>
  </si>
  <si>
    <t>PAM Q6</t>
  </si>
  <si>
    <t>I am confident I can tell my health care provider concerns I have even when he or she does not ask PAM Q6</t>
  </si>
  <si>
    <t>PAM Q7</t>
  </si>
  <si>
    <t>I am confident that I can follow through on medical treatments I need to do at home  PAM Q7</t>
  </si>
  <si>
    <t>PAM Q8</t>
  </si>
  <si>
    <t>I understand the nature and causes of my health condition(s)  PAM Q8</t>
  </si>
  <si>
    <t>PAM Q9</t>
  </si>
  <si>
    <t>I know the different medical treatment options available for my health condition PAM Q9</t>
  </si>
  <si>
    <t>PAM Q10</t>
  </si>
  <si>
    <t>I have been able to maintain the lifestyle changes for my health that I have made  PAM Q10</t>
  </si>
  <si>
    <t>PAM Q11</t>
  </si>
  <si>
    <t>I know how to prevent further problems with my health condition  PAM Q11</t>
  </si>
  <si>
    <t>PAM Q12</t>
  </si>
  <si>
    <t xml:space="preserve"> I am confident I can figure out solutions when new situations or problems arise with my health condition  PAM Q12</t>
  </si>
  <si>
    <t>PAM Q13</t>
  </si>
  <si>
    <t xml:space="preserve"> I am confident that I can maintain lifestyle changes like diet and exercise even during times of stress  PAM Q13</t>
  </si>
  <si>
    <t>Patient_1</t>
  </si>
  <si>
    <t>Male</t>
  </si>
  <si>
    <t>Obese</t>
  </si>
  <si>
    <t>Sedentary</t>
  </si>
  <si>
    <t>Obese, Sedentary</t>
  </si>
  <si>
    <t>b'01292015'</t>
  </si>
  <si>
    <t>b'01'</t>
  </si>
  <si>
    <t>b'29'</t>
  </si>
  <si>
    <t>b'2015'</t>
  </si>
  <si>
    <t>b''</t>
  </si>
  <si>
    <t>Patient_2</t>
  </si>
  <si>
    <t>Healthy Weight</t>
  </si>
  <si>
    <t>Active</t>
  </si>
  <si>
    <t>Healthy Weight, Active</t>
  </si>
  <si>
    <t>b'01202015'</t>
  </si>
  <si>
    <t>b'20'</t>
  </si>
  <si>
    <t>Patient_3</t>
  </si>
  <si>
    <t>Over Weight</t>
  </si>
  <si>
    <t>Over Weight, Active</t>
  </si>
  <si>
    <t>b'02012015'</t>
  </si>
  <si>
    <t>b'02'</t>
  </si>
  <si>
    <t>Patient_4</t>
  </si>
  <si>
    <t>Female</t>
  </si>
  <si>
    <t>Obese, Active</t>
  </si>
  <si>
    <t>b'01142015'</t>
  </si>
  <si>
    <t>b'14'</t>
  </si>
  <si>
    <t>Patient_5</t>
  </si>
  <si>
    <t>Patient_6</t>
  </si>
  <si>
    <t>Patient_7</t>
  </si>
  <si>
    <t>b'01052015'</t>
  </si>
  <si>
    <t>b'05'</t>
  </si>
  <si>
    <t>Patient_8</t>
  </si>
  <si>
    <t>b'Treadmill'</t>
  </si>
  <si>
    <t>Patient_9</t>
  </si>
  <si>
    <t>b'01132015'</t>
  </si>
  <si>
    <t>b'13'</t>
  </si>
  <si>
    <t>b'Physical Therapy'</t>
  </si>
  <si>
    <t>Patient_10</t>
  </si>
  <si>
    <t>b'01302015'</t>
  </si>
  <si>
    <t>b'30'</t>
  </si>
  <si>
    <t>Patient_11</t>
  </si>
  <si>
    <t>b'01222015'</t>
  </si>
  <si>
    <t>b'22'</t>
  </si>
  <si>
    <t>Patient_12</t>
  </si>
  <si>
    <t>b'01162015'</t>
  </si>
  <si>
    <t>b'16'</t>
  </si>
  <si>
    <t>Patient_13</t>
  </si>
  <si>
    <t>Patient_14</t>
  </si>
  <si>
    <t>Patient_15</t>
  </si>
  <si>
    <t>Underweight</t>
  </si>
  <si>
    <t>Underweight, Sedentary</t>
  </si>
  <si>
    <t>Patient_16</t>
  </si>
  <si>
    <t>Patient_17</t>
  </si>
  <si>
    <t>Healthy Weight, Sedentary</t>
  </si>
  <si>
    <t>b'01042015'</t>
  </si>
  <si>
    <t>b'04'</t>
  </si>
  <si>
    <t>Patient_18</t>
  </si>
  <si>
    <t>Patient_19</t>
  </si>
  <si>
    <t>b'01272015'</t>
  </si>
  <si>
    <t>b'27'</t>
  </si>
  <si>
    <t>Patient_20</t>
  </si>
  <si>
    <t>b'01062015'</t>
  </si>
  <si>
    <t>b'06'</t>
  </si>
  <si>
    <t>Patient_21</t>
  </si>
  <si>
    <t>Over Weight, Sedentary</t>
  </si>
  <si>
    <t>Patient_22</t>
  </si>
  <si>
    <t>b'01282015'</t>
  </si>
  <si>
    <t>b'28'</t>
  </si>
  <si>
    <t>Patient_23</t>
  </si>
  <si>
    <t>b'01172015'</t>
  </si>
  <si>
    <t>b'17'</t>
  </si>
  <si>
    <t>Patient_24</t>
  </si>
  <si>
    <t>Patient_25</t>
  </si>
  <si>
    <t>b'01032015'</t>
  </si>
  <si>
    <t>b'03'</t>
  </si>
  <si>
    <t>Patient_26</t>
  </si>
  <si>
    <t>Patient_27</t>
  </si>
  <si>
    <t>Patient_28</t>
  </si>
  <si>
    <t>Patient_29</t>
  </si>
  <si>
    <t>Patient_30</t>
  </si>
  <si>
    <t>b'pushups'</t>
  </si>
  <si>
    <t>Patient_31</t>
  </si>
  <si>
    <t>b'02042015'</t>
  </si>
  <si>
    <t>Patient_32</t>
  </si>
  <si>
    <t>Patient_33</t>
  </si>
  <si>
    <t>Patient_34</t>
  </si>
  <si>
    <t>b'01102015'</t>
  </si>
  <si>
    <t>b'10'</t>
  </si>
  <si>
    <t>Patient_35</t>
  </si>
  <si>
    <t>Patient_36</t>
  </si>
  <si>
    <t>Patient_37</t>
  </si>
  <si>
    <t>Patient_38</t>
  </si>
  <si>
    <t>Patient_39</t>
  </si>
  <si>
    <t>Patient_40</t>
  </si>
  <si>
    <t>b'01152015'</t>
  </si>
  <si>
    <t>b'15'</t>
  </si>
  <si>
    <t>Patient_41</t>
  </si>
  <si>
    <t>Patient_42</t>
  </si>
  <si>
    <t>b'01082015'</t>
  </si>
  <si>
    <t>b'08'</t>
  </si>
  <si>
    <t>Patient_43</t>
  </si>
  <si>
    <t>Patient_44</t>
  </si>
  <si>
    <t>Patient_45</t>
  </si>
  <si>
    <t>Patient_46</t>
  </si>
  <si>
    <t>Patient_47</t>
  </si>
  <si>
    <t>b'01072015'</t>
  </si>
  <si>
    <t>b'07'</t>
  </si>
  <si>
    <t>Patient_48</t>
  </si>
  <si>
    <t>Patient_49</t>
  </si>
  <si>
    <t>Patient_50</t>
  </si>
  <si>
    <t>Patient_51</t>
  </si>
  <si>
    <t>Patient_52</t>
  </si>
  <si>
    <t>Patient_53</t>
  </si>
  <si>
    <t>Patient_54</t>
  </si>
  <si>
    <t>Patient_55</t>
  </si>
  <si>
    <t>b'01242015'</t>
  </si>
  <si>
    <t>b'24'</t>
  </si>
  <si>
    <t>Patient_56</t>
  </si>
  <si>
    <t>b'02142015'</t>
  </si>
  <si>
    <t>Patient_57</t>
  </si>
  <si>
    <t>b'02102015'</t>
  </si>
  <si>
    <t>Patient_58</t>
  </si>
  <si>
    <t>b'03022015'</t>
  </si>
  <si>
    <t>Patient_59</t>
  </si>
  <si>
    <t>Patient_60</t>
  </si>
  <si>
    <t>b'02182015'</t>
  </si>
  <si>
    <t>b'18'</t>
  </si>
  <si>
    <t>Patient_61</t>
  </si>
  <si>
    <t>b'02172015'</t>
  </si>
  <si>
    <t>Patient_62</t>
  </si>
  <si>
    <t>b'02222015'</t>
  </si>
  <si>
    <t>Patient_63</t>
  </si>
  <si>
    <t>b'02122015'</t>
  </si>
  <si>
    <t>b'12'</t>
  </si>
  <si>
    <t>Patient_64</t>
  </si>
  <si>
    <t>b'03012015'</t>
  </si>
  <si>
    <t>Patient_65</t>
  </si>
  <si>
    <t xml:space="preserve"> $-   </t>
  </si>
  <si>
    <t>b'02162015'</t>
  </si>
  <si>
    <t>Patient_66</t>
  </si>
  <si>
    <t>Patient_67</t>
  </si>
  <si>
    <t>b'02242015'</t>
  </si>
  <si>
    <t>Patient_68</t>
  </si>
  <si>
    <t>Patient_69</t>
  </si>
  <si>
    <t>b'02192015'</t>
  </si>
  <si>
    <t>b'19'</t>
  </si>
  <si>
    <t>Patient_70</t>
  </si>
  <si>
    <t>Patient_71</t>
  </si>
  <si>
    <t>Patient_72</t>
  </si>
  <si>
    <t>Patient_73</t>
  </si>
  <si>
    <t>b'02072015'</t>
  </si>
  <si>
    <t>Patient_74</t>
  </si>
  <si>
    <t>Patient_75</t>
  </si>
  <si>
    <t>Patient_76</t>
  </si>
  <si>
    <t>b'housework'</t>
  </si>
  <si>
    <t>Patient_77</t>
  </si>
  <si>
    <t>Patient_78</t>
  </si>
  <si>
    <t>b'cardio'</t>
  </si>
  <si>
    <t>Patient_79</t>
  </si>
  <si>
    <t>b'02152015'</t>
  </si>
  <si>
    <t>Patient_80</t>
  </si>
  <si>
    <t>Patient_81</t>
  </si>
  <si>
    <t>Patient_82</t>
  </si>
  <si>
    <t>Patient_83</t>
  </si>
  <si>
    <t>Patient_84</t>
  </si>
  <si>
    <t>b'03032015'</t>
  </si>
  <si>
    <t>Patient_85</t>
  </si>
  <si>
    <t>Patient_86</t>
  </si>
  <si>
    <t>b'Streching'</t>
  </si>
  <si>
    <t>Patient_87</t>
  </si>
  <si>
    <t>Patient_88</t>
  </si>
  <si>
    <t>Patient_89</t>
  </si>
  <si>
    <t>Patient_90</t>
  </si>
  <si>
    <t>Patient_91</t>
  </si>
  <si>
    <t>b'03092015'</t>
  </si>
  <si>
    <t>b'09'</t>
  </si>
  <si>
    <t>Patient_92</t>
  </si>
  <si>
    <t>Patient_93</t>
  </si>
  <si>
    <t>Patient_94</t>
  </si>
  <si>
    <t>b'03182015'</t>
  </si>
  <si>
    <t>Patient_95</t>
  </si>
  <si>
    <t>b'03102015'</t>
  </si>
  <si>
    <t>Patient_96</t>
  </si>
  <si>
    <t>b'03062015'</t>
  </si>
  <si>
    <t>Patient_97</t>
  </si>
  <si>
    <t>b'03192015'</t>
  </si>
  <si>
    <t>Patient_98</t>
  </si>
  <si>
    <t>b'03202015'</t>
  </si>
  <si>
    <t>Patient_99</t>
  </si>
  <si>
    <t>Patient_100</t>
  </si>
  <si>
    <t>b'03112015'</t>
  </si>
  <si>
    <t>b'11'</t>
  </si>
  <si>
    <t>Patient_101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</si>
</sst>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/>
    <xf numFmtId="0" fontId="2" fillId="0" borderId="0" xfId="0" applyFont="1"/>
    <xf numFmtId="0" fontId="1" fillId="10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2" fontId="1" fillId="3" borderId="0" xfId="0" applyNumberFormat="1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0" fontId="1" fillId="11" borderId="0" xfId="0" applyFont="1" applyFill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 wrapText="1"/>
    </xf>
    <xf numFmtId="1" fontId="1" fillId="13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15" borderId="0" xfId="0" applyFont="1" applyFill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8" fontId="0" fillId="0" borderId="0" xfId="0" applyNumberFormat="1"/>
    <xf numFmtId="0" fontId="0" fillId="16" borderId="0" xfId="0" applyFill="1"/>
    <xf numFmtId="0" fontId="4" fillId="16" borderId="0" xfId="0" applyFont="1" applyFill="1"/>
    <xf numFmtId="11" fontId="0" fillId="0" borderId="0" xfId="0" applyNumberFormat="1"/>
    <xf numFmtId="0" fontId="0" fillId="11" borderId="0" xfId="0" applyFill="1"/>
    <xf numFmtId="11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ph Eberle" id="{A8742234-FDF5-44B3-8742-7290E6B0ED32}" userId="d30c8b116763ea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1-07-29T19:49:05.21" personId="{A8742234-FDF5-44B3-8742-7290E6B0ED32}" id="{5AA10CD0-6F20-4A0C-8076-A74FCBF59447}">
    <text>BRFSS  integrated Race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CB8F-EFAC-4F73-A72E-0D9E788ED8C2}">
  <dimension ref="A1:VN103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  <col min="10" max="10" width="14" customWidth="1"/>
    <col min="11" max="11" width="14.6640625" customWidth="1"/>
  </cols>
  <sheetData>
    <row r="1" spans="1:586" s="9" customFormat="1" ht="23.4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K1" s="2"/>
      <c r="L1" s="3" t="s">
        <v>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 t="s">
        <v>3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1" t="s">
        <v>4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 t="s">
        <v>5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5" t="s">
        <v>6</v>
      </c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7" t="s">
        <v>7</v>
      </c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</row>
    <row r="2" spans="1:586" s="23" customFormat="1" ht="273.60000000000002" customHeight="1" x14ac:dyDescent="0.3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12" t="s">
        <v>20</v>
      </c>
      <c r="N2" s="12" t="s">
        <v>21</v>
      </c>
      <c r="O2" s="13" t="s">
        <v>22</v>
      </c>
      <c r="P2" s="14" t="s">
        <v>23</v>
      </c>
      <c r="Q2" s="12" t="s">
        <v>24</v>
      </c>
      <c r="R2" s="12" t="s">
        <v>25</v>
      </c>
      <c r="S2" s="15" t="s">
        <v>26</v>
      </c>
      <c r="T2" s="15" t="s">
        <v>27</v>
      </c>
      <c r="U2" s="12" t="s">
        <v>28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33</v>
      </c>
      <c r="AA2" s="12" t="s">
        <v>34</v>
      </c>
      <c r="AB2" s="12" t="s">
        <v>35</v>
      </c>
      <c r="AC2" s="12" t="s">
        <v>36</v>
      </c>
      <c r="AD2" s="12" t="s">
        <v>37</v>
      </c>
      <c r="AE2" s="12" t="s">
        <v>38</v>
      </c>
      <c r="AF2" s="12" t="s">
        <v>39</v>
      </c>
      <c r="AG2" s="16" t="s">
        <v>40</v>
      </c>
      <c r="AH2" s="16" t="s">
        <v>41</v>
      </c>
      <c r="AI2" s="16" t="s">
        <v>42</v>
      </c>
      <c r="AJ2" s="16" t="s">
        <v>43</v>
      </c>
      <c r="AK2" s="16" t="s">
        <v>44</v>
      </c>
      <c r="AL2" s="16" t="s">
        <v>45</v>
      </c>
      <c r="AM2" s="16" t="s">
        <v>46</v>
      </c>
      <c r="AN2" s="16" t="s">
        <v>47</v>
      </c>
      <c r="AO2" s="16" t="s">
        <v>48</v>
      </c>
      <c r="AP2" s="16" t="s">
        <v>49</v>
      </c>
      <c r="AQ2" s="16" t="s">
        <v>50</v>
      </c>
      <c r="AR2" s="16" t="s">
        <v>51</v>
      </c>
      <c r="AS2" s="16" t="s">
        <v>52</v>
      </c>
      <c r="AT2" s="17" t="s">
        <v>53</v>
      </c>
      <c r="AU2" s="17" t="s">
        <v>54</v>
      </c>
      <c r="AV2" s="17" t="s">
        <v>55</v>
      </c>
      <c r="AW2" s="17" t="s">
        <v>56</v>
      </c>
      <c r="AX2" s="17" t="s">
        <v>57</v>
      </c>
      <c r="AY2" s="17" t="s">
        <v>58</v>
      </c>
      <c r="AZ2" s="17" t="s">
        <v>59</v>
      </c>
      <c r="BA2" s="17" t="s">
        <v>60</v>
      </c>
      <c r="BB2" s="17" t="s">
        <v>61</v>
      </c>
      <c r="BC2" s="17" t="s">
        <v>62</v>
      </c>
      <c r="BD2" s="17" t="s">
        <v>63</v>
      </c>
      <c r="BE2" s="17" t="s">
        <v>64</v>
      </c>
      <c r="BF2" s="17" t="s">
        <v>65</v>
      </c>
      <c r="BG2" s="17" t="s">
        <v>66</v>
      </c>
      <c r="BH2" s="17" t="s">
        <v>67</v>
      </c>
      <c r="BI2" s="17" t="s">
        <v>68</v>
      </c>
      <c r="BJ2" s="17" t="s">
        <v>69</v>
      </c>
      <c r="BK2" s="17" t="s">
        <v>70</v>
      </c>
      <c r="BL2" s="17" t="s">
        <v>71</v>
      </c>
      <c r="BM2" s="18" t="s">
        <v>72</v>
      </c>
      <c r="BN2" s="18" t="s">
        <v>73</v>
      </c>
      <c r="BO2" s="18" t="s">
        <v>74</v>
      </c>
      <c r="BP2" s="18" t="s">
        <v>75</v>
      </c>
      <c r="BQ2" s="18" t="s">
        <v>76</v>
      </c>
      <c r="BR2" s="18" t="s">
        <v>77</v>
      </c>
      <c r="BS2" s="19" t="s">
        <v>78</v>
      </c>
      <c r="BT2" s="18" t="s">
        <v>79</v>
      </c>
      <c r="BU2" s="18" t="s">
        <v>80</v>
      </c>
      <c r="BV2" s="18" t="s">
        <v>81</v>
      </c>
      <c r="BW2" s="18" t="s">
        <v>82</v>
      </c>
      <c r="BX2" s="18" t="s">
        <v>83</v>
      </c>
      <c r="BY2" s="18" t="s">
        <v>84</v>
      </c>
      <c r="BZ2" s="18" t="s">
        <v>85</v>
      </c>
      <c r="CA2" s="18" t="s">
        <v>86</v>
      </c>
      <c r="CB2" s="18" t="s">
        <v>87</v>
      </c>
      <c r="CC2" s="18" t="s">
        <v>88</v>
      </c>
      <c r="CD2" s="18" t="s">
        <v>89</v>
      </c>
      <c r="CE2" s="18" t="s">
        <v>90</v>
      </c>
      <c r="CF2" s="18" t="s">
        <v>91</v>
      </c>
      <c r="CG2" s="18" t="s">
        <v>92</v>
      </c>
      <c r="CH2" s="18" t="s">
        <v>93</v>
      </c>
      <c r="CI2" s="18" t="s">
        <v>94</v>
      </c>
      <c r="CJ2" s="18" t="s">
        <v>95</v>
      </c>
      <c r="CK2" s="18" t="s">
        <v>96</v>
      </c>
      <c r="CL2" s="18" t="s">
        <v>97</v>
      </c>
      <c r="CM2" s="18" t="s">
        <v>98</v>
      </c>
      <c r="CN2" s="18" t="s">
        <v>99</v>
      </c>
      <c r="CO2" s="18" t="s">
        <v>100</v>
      </c>
      <c r="CP2" s="18" t="s">
        <v>101</v>
      </c>
      <c r="CQ2" s="18" t="s">
        <v>102</v>
      </c>
      <c r="CR2" s="18" t="s">
        <v>103</v>
      </c>
      <c r="CS2" s="20" t="s">
        <v>104</v>
      </c>
      <c r="CT2" s="20" t="s">
        <v>105</v>
      </c>
      <c r="CU2" s="20" t="s">
        <v>106</v>
      </c>
      <c r="CV2" s="20" t="s">
        <v>107</v>
      </c>
      <c r="CW2" s="20" t="s">
        <v>108</v>
      </c>
      <c r="CX2" s="20" t="s">
        <v>109</v>
      </c>
      <c r="CY2" s="20" t="s">
        <v>110</v>
      </c>
      <c r="CZ2" s="20" t="s">
        <v>111</v>
      </c>
      <c r="DA2" s="20" t="s">
        <v>112</v>
      </c>
      <c r="DB2" s="20" t="s">
        <v>113</v>
      </c>
      <c r="DC2" s="20" t="s">
        <v>114</v>
      </c>
      <c r="DD2" s="20" t="s">
        <v>115</v>
      </c>
      <c r="DE2" s="20" t="s">
        <v>116</v>
      </c>
      <c r="DF2" s="20" t="s">
        <v>117</v>
      </c>
      <c r="DG2" s="20" t="s">
        <v>118</v>
      </c>
      <c r="DH2" s="20" t="s">
        <v>119</v>
      </c>
      <c r="DI2" s="20" t="s">
        <v>120</v>
      </c>
      <c r="DJ2" s="20" t="s">
        <v>121</v>
      </c>
      <c r="DK2" s="20" t="s">
        <v>122</v>
      </c>
      <c r="DL2" s="20" t="s">
        <v>123</v>
      </c>
      <c r="DM2" s="20" t="s">
        <v>124</v>
      </c>
      <c r="DN2" s="20" t="s">
        <v>125</v>
      </c>
      <c r="DO2" s="20" t="s">
        <v>126</v>
      </c>
      <c r="DP2" s="20" t="s">
        <v>127</v>
      </c>
      <c r="DQ2" s="20" t="s">
        <v>128</v>
      </c>
      <c r="DR2" s="20" t="s">
        <v>129</v>
      </c>
      <c r="DS2" s="20" t="s">
        <v>130</v>
      </c>
      <c r="DT2" s="20" t="s">
        <v>131</v>
      </c>
      <c r="DU2" s="20" t="s">
        <v>132</v>
      </c>
      <c r="DV2" s="20" t="s">
        <v>133</v>
      </c>
      <c r="DW2" s="20" t="s">
        <v>134</v>
      </c>
      <c r="DX2" s="20" t="s">
        <v>135</v>
      </c>
      <c r="DY2" s="20" t="s">
        <v>136</v>
      </c>
      <c r="DZ2" s="20" t="s">
        <v>137</v>
      </c>
      <c r="EA2" s="11" t="s">
        <v>138</v>
      </c>
      <c r="EB2" s="20" t="s">
        <v>139</v>
      </c>
      <c r="EC2" s="11" t="s">
        <v>140</v>
      </c>
      <c r="ED2" s="20" t="s">
        <v>141</v>
      </c>
      <c r="EE2" s="11" t="s">
        <v>142</v>
      </c>
      <c r="EF2" s="20" t="s">
        <v>143</v>
      </c>
      <c r="EG2" s="11" t="s">
        <v>144</v>
      </c>
      <c r="EH2" s="20" t="s">
        <v>145</v>
      </c>
      <c r="EI2" s="11" t="s">
        <v>146</v>
      </c>
      <c r="EJ2" s="20" t="s">
        <v>147</v>
      </c>
      <c r="EK2" s="11" t="s">
        <v>148</v>
      </c>
      <c r="EL2" s="20" t="s">
        <v>149</v>
      </c>
      <c r="EM2" s="11" t="s">
        <v>150</v>
      </c>
      <c r="EN2" s="20" t="s">
        <v>151</v>
      </c>
      <c r="EO2" s="11" t="s">
        <v>152</v>
      </c>
      <c r="EP2" s="20" t="s">
        <v>153</v>
      </c>
      <c r="EQ2" s="11" t="s">
        <v>154</v>
      </c>
      <c r="ER2" s="20" t="s">
        <v>155</v>
      </c>
      <c r="ES2" s="11" t="s">
        <v>156</v>
      </c>
      <c r="ET2" s="20" t="s">
        <v>157</v>
      </c>
      <c r="EU2" s="11" t="s">
        <v>158</v>
      </c>
      <c r="EV2" s="20" t="s">
        <v>159</v>
      </c>
      <c r="EW2" s="11" t="s">
        <v>160</v>
      </c>
      <c r="EX2" s="20" t="s">
        <v>161</v>
      </c>
      <c r="EY2" s="11" t="s">
        <v>162</v>
      </c>
      <c r="EZ2" s="20" t="s">
        <v>163</v>
      </c>
      <c r="FA2" s="11" t="s">
        <v>164</v>
      </c>
      <c r="FB2" s="20" t="s">
        <v>165</v>
      </c>
      <c r="FC2" s="11" t="s">
        <v>166</v>
      </c>
      <c r="FD2" s="20" t="s">
        <v>167</v>
      </c>
      <c r="FE2" s="11" t="s">
        <v>168</v>
      </c>
      <c r="FF2" s="20" t="s">
        <v>169</v>
      </c>
      <c r="FG2" s="11" t="s">
        <v>170</v>
      </c>
      <c r="FH2" s="20" t="s">
        <v>171</v>
      </c>
      <c r="FI2" s="11" t="s">
        <v>172</v>
      </c>
      <c r="FJ2" s="21" t="s">
        <v>173</v>
      </c>
      <c r="FK2" s="11" t="s">
        <v>174</v>
      </c>
      <c r="FL2" s="20" t="s">
        <v>175</v>
      </c>
      <c r="FM2" s="11" t="s">
        <v>176</v>
      </c>
      <c r="FN2" s="20" t="s">
        <v>177</v>
      </c>
      <c r="FO2" s="11" t="s">
        <v>178</v>
      </c>
      <c r="FP2" s="20" t="s">
        <v>179</v>
      </c>
      <c r="FQ2" s="11" t="s">
        <v>180</v>
      </c>
      <c r="FR2" s="20" t="s">
        <v>181</v>
      </c>
      <c r="FS2" s="11" t="s">
        <v>182</v>
      </c>
      <c r="FT2" s="20" t="s">
        <v>183</v>
      </c>
      <c r="FU2" s="16" t="s">
        <v>184</v>
      </c>
      <c r="FV2" s="20" t="s">
        <v>185</v>
      </c>
      <c r="FW2" s="16" t="s">
        <v>186</v>
      </c>
      <c r="FX2" s="20" t="s">
        <v>187</v>
      </c>
      <c r="FY2" s="16" t="s">
        <v>186</v>
      </c>
      <c r="FZ2" s="20" t="s">
        <v>188</v>
      </c>
      <c r="GA2" s="16" t="s">
        <v>186</v>
      </c>
      <c r="GB2" s="20" t="s">
        <v>189</v>
      </c>
      <c r="GC2" s="16" t="s">
        <v>186</v>
      </c>
      <c r="GD2" s="20" t="s">
        <v>190</v>
      </c>
      <c r="GE2" s="16" t="s">
        <v>186</v>
      </c>
      <c r="GF2" s="20" t="s">
        <v>191</v>
      </c>
      <c r="GG2" s="16" t="s">
        <v>186</v>
      </c>
      <c r="GH2" s="20" t="s">
        <v>192</v>
      </c>
      <c r="GI2" s="22" t="s">
        <v>193</v>
      </c>
      <c r="GJ2" s="20" t="s">
        <v>194</v>
      </c>
      <c r="GK2" s="16" t="s">
        <v>186</v>
      </c>
      <c r="GL2" s="20" t="s">
        <v>195</v>
      </c>
      <c r="GM2" s="20" t="s">
        <v>196</v>
      </c>
      <c r="GN2" s="20" t="s">
        <v>197</v>
      </c>
      <c r="GO2" s="20" t="s">
        <v>198</v>
      </c>
      <c r="GP2" s="20" t="s">
        <v>199</v>
      </c>
      <c r="GQ2" s="20" t="s">
        <v>200</v>
      </c>
      <c r="GR2" s="20" t="s">
        <v>201</v>
      </c>
      <c r="GS2" s="20" t="s">
        <v>202</v>
      </c>
      <c r="GT2" s="20" t="s">
        <v>203</v>
      </c>
      <c r="GU2" s="20" t="s">
        <v>204</v>
      </c>
      <c r="GV2" s="20" t="s">
        <v>205</v>
      </c>
      <c r="GW2" s="20" t="s">
        <v>206</v>
      </c>
      <c r="GX2" s="20" t="s">
        <v>207</v>
      </c>
      <c r="GY2" s="20" t="s">
        <v>208</v>
      </c>
      <c r="GZ2" s="20" t="s">
        <v>209</v>
      </c>
      <c r="HA2" s="20" t="s">
        <v>210</v>
      </c>
      <c r="HB2" s="20" t="s">
        <v>211</v>
      </c>
      <c r="HC2" s="20" t="s">
        <v>212</v>
      </c>
      <c r="HD2" s="20" t="s">
        <v>213</v>
      </c>
      <c r="HE2" s="20" t="s">
        <v>214</v>
      </c>
      <c r="HF2" s="20" t="s">
        <v>215</v>
      </c>
      <c r="HG2" s="20" t="s">
        <v>216</v>
      </c>
      <c r="HH2" s="20" t="s">
        <v>217</v>
      </c>
      <c r="HI2" s="20" t="s">
        <v>218</v>
      </c>
      <c r="HJ2" s="20" t="s">
        <v>219</v>
      </c>
      <c r="HK2" s="20" t="s">
        <v>220</v>
      </c>
      <c r="HL2" s="20" t="s">
        <v>221</v>
      </c>
      <c r="HM2" s="20" t="s">
        <v>222</v>
      </c>
      <c r="HN2" s="20" t="s">
        <v>223</v>
      </c>
      <c r="HO2" s="20" t="s">
        <v>224</v>
      </c>
      <c r="HP2" s="20" t="s">
        <v>225</v>
      </c>
      <c r="HQ2" s="20" t="s">
        <v>226</v>
      </c>
      <c r="HR2" s="20" t="s">
        <v>227</v>
      </c>
      <c r="HS2" s="20" t="s">
        <v>228</v>
      </c>
      <c r="HT2" s="20" t="s">
        <v>229</v>
      </c>
      <c r="HU2" s="20" t="s">
        <v>230</v>
      </c>
      <c r="HV2" s="20" t="s">
        <v>231</v>
      </c>
      <c r="HW2" s="20" t="s">
        <v>232</v>
      </c>
      <c r="HX2" s="20" t="s">
        <v>233</v>
      </c>
      <c r="HY2" s="20" t="s">
        <v>234</v>
      </c>
      <c r="HZ2" s="20" t="s">
        <v>235</v>
      </c>
      <c r="IA2" s="20" t="s">
        <v>236</v>
      </c>
      <c r="IB2" s="20" t="s">
        <v>237</v>
      </c>
      <c r="IC2" s="20" t="s">
        <v>238</v>
      </c>
      <c r="ID2" s="20" t="s">
        <v>239</v>
      </c>
      <c r="IE2" s="20" t="s">
        <v>240</v>
      </c>
      <c r="IF2" s="20" t="s">
        <v>241</v>
      </c>
      <c r="IG2" s="20" t="s">
        <v>242</v>
      </c>
      <c r="IH2" s="20" t="s">
        <v>243</v>
      </c>
      <c r="II2" s="20" t="s">
        <v>244</v>
      </c>
      <c r="IJ2" s="20" t="s">
        <v>245</v>
      </c>
      <c r="IK2" s="20" t="s">
        <v>246</v>
      </c>
      <c r="IL2" s="20" t="s">
        <v>247</v>
      </c>
      <c r="IM2" s="20" t="s">
        <v>248</v>
      </c>
      <c r="IN2" s="20" t="s">
        <v>249</v>
      </c>
      <c r="IO2" s="20" t="s">
        <v>250</v>
      </c>
      <c r="IP2" s="20" t="s">
        <v>251</v>
      </c>
      <c r="IQ2" s="20" t="s">
        <v>252</v>
      </c>
      <c r="IR2" s="20" t="s">
        <v>253</v>
      </c>
      <c r="IS2" s="20" t="s">
        <v>254</v>
      </c>
      <c r="IT2" s="20" t="s">
        <v>255</v>
      </c>
      <c r="IU2" s="20" t="s">
        <v>256</v>
      </c>
      <c r="IV2" s="20" t="s">
        <v>257</v>
      </c>
      <c r="IW2" s="20" t="s">
        <v>258</v>
      </c>
      <c r="IX2" s="20" t="s">
        <v>259</v>
      </c>
      <c r="IY2" s="20" t="s">
        <v>260</v>
      </c>
      <c r="IZ2" s="20" t="s">
        <v>261</v>
      </c>
      <c r="JA2" s="20" t="s">
        <v>262</v>
      </c>
      <c r="JB2" s="20" t="s">
        <v>263</v>
      </c>
      <c r="JC2" s="20" t="s">
        <v>264</v>
      </c>
      <c r="JD2" s="20" t="s">
        <v>265</v>
      </c>
      <c r="JE2" s="20" t="s">
        <v>266</v>
      </c>
      <c r="JF2" s="20" t="s">
        <v>267</v>
      </c>
      <c r="JG2" s="20" t="s">
        <v>268</v>
      </c>
      <c r="JH2" s="20" t="s">
        <v>269</v>
      </c>
      <c r="JI2" s="20" t="s">
        <v>270</v>
      </c>
      <c r="JJ2" s="20" t="s">
        <v>271</v>
      </c>
      <c r="JK2" s="20" t="s">
        <v>272</v>
      </c>
      <c r="JL2" s="20" t="s">
        <v>273</v>
      </c>
      <c r="JM2" s="20" t="s">
        <v>274</v>
      </c>
      <c r="JN2" s="20" t="s">
        <v>275</v>
      </c>
      <c r="JO2" s="20" t="s">
        <v>276</v>
      </c>
      <c r="JP2" s="20" t="s">
        <v>277</v>
      </c>
      <c r="JQ2" s="20" t="s">
        <v>278</v>
      </c>
      <c r="JR2" s="20" t="s">
        <v>279</v>
      </c>
      <c r="JS2" s="20" t="s">
        <v>280</v>
      </c>
      <c r="JT2" s="20" t="s">
        <v>281</v>
      </c>
      <c r="JU2" s="20" t="s">
        <v>282</v>
      </c>
      <c r="JV2" s="20" t="s">
        <v>283</v>
      </c>
      <c r="JW2" s="20" t="s">
        <v>284</v>
      </c>
      <c r="JX2" s="20" t="s">
        <v>285</v>
      </c>
      <c r="JY2" s="20" t="s">
        <v>286</v>
      </c>
      <c r="JZ2" s="20" t="s">
        <v>287</v>
      </c>
      <c r="KA2" s="20" t="s">
        <v>288</v>
      </c>
      <c r="KB2" s="20" t="s">
        <v>289</v>
      </c>
      <c r="KC2" s="20" t="s">
        <v>290</v>
      </c>
      <c r="KD2" s="20" t="s">
        <v>291</v>
      </c>
      <c r="KE2" s="20" t="s">
        <v>292</v>
      </c>
      <c r="KF2" s="20" t="s">
        <v>293</v>
      </c>
      <c r="KG2" s="20" t="s">
        <v>294</v>
      </c>
      <c r="KH2" s="20" t="s">
        <v>295</v>
      </c>
      <c r="KI2" s="20" t="s">
        <v>296</v>
      </c>
      <c r="KJ2" s="20" t="s">
        <v>297</v>
      </c>
      <c r="KK2" s="20" t="s">
        <v>298</v>
      </c>
      <c r="KL2" s="20" t="s">
        <v>299</v>
      </c>
      <c r="KM2" s="20" t="s">
        <v>300</v>
      </c>
      <c r="KN2" s="20" t="s">
        <v>301</v>
      </c>
      <c r="KO2" s="20" t="s">
        <v>302</v>
      </c>
      <c r="KP2" s="20" t="s">
        <v>303</v>
      </c>
      <c r="KQ2" s="20" t="s">
        <v>304</v>
      </c>
      <c r="KR2" s="20" t="s">
        <v>305</v>
      </c>
      <c r="KS2" s="20" t="s">
        <v>306</v>
      </c>
      <c r="KT2" s="20" t="s">
        <v>307</v>
      </c>
      <c r="KU2" s="20" t="s">
        <v>308</v>
      </c>
      <c r="KV2" s="20" t="s">
        <v>309</v>
      </c>
      <c r="KW2" s="20" t="s">
        <v>310</v>
      </c>
      <c r="KX2" s="20" t="s">
        <v>311</v>
      </c>
      <c r="KY2" s="20" t="s">
        <v>312</v>
      </c>
      <c r="KZ2" s="20" t="s">
        <v>313</v>
      </c>
      <c r="LA2" s="20" t="s">
        <v>314</v>
      </c>
      <c r="LB2" s="20" t="s">
        <v>315</v>
      </c>
      <c r="LC2" s="20" t="s">
        <v>316</v>
      </c>
      <c r="LD2" s="20" t="s">
        <v>317</v>
      </c>
      <c r="LE2" s="20" t="s">
        <v>318</v>
      </c>
      <c r="LF2" s="20" t="s">
        <v>319</v>
      </c>
      <c r="LG2" s="20" t="s">
        <v>320</v>
      </c>
      <c r="LH2" s="20" t="s">
        <v>321</v>
      </c>
      <c r="LI2" s="20" t="s">
        <v>322</v>
      </c>
      <c r="LJ2" s="20" t="s">
        <v>323</v>
      </c>
      <c r="LK2" s="20" t="s">
        <v>324</v>
      </c>
      <c r="LL2" s="20" t="s">
        <v>325</v>
      </c>
      <c r="LM2" s="20" t="s">
        <v>326</v>
      </c>
      <c r="LN2" s="20" t="s">
        <v>327</v>
      </c>
      <c r="LO2" s="20" t="s">
        <v>328</v>
      </c>
      <c r="LP2" s="20" t="s">
        <v>329</v>
      </c>
      <c r="LQ2" s="20" t="s">
        <v>330</v>
      </c>
      <c r="LR2" s="20" t="s">
        <v>331</v>
      </c>
      <c r="LS2" s="20" t="s">
        <v>332</v>
      </c>
      <c r="LT2" s="20" t="s">
        <v>333</v>
      </c>
      <c r="LU2" s="20" t="s">
        <v>334</v>
      </c>
      <c r="LV2" s="20" t="s">
        <v>335</v>
      </c>
      <c r="LW2" s="20" t="s">
        <v>336</v>
      </c>
      <c r="LX2" s="20" t="s">
        <v>337</v>
      </c>
      <c r="LY2" s="20" t="s">
        <v>338</v>
      </c>
      <c r="LZ2" s="20" t="s">
        <v>339</v>
      </c>
      <c r="MA2" s="20" t="s">
        <v>340</v>
      </c>
      <c r="MB2" s="20" t="s">
        <v>341</v>
      </c>
      <c r="MC2" s="20" t="s">
        <v>342</v>
      </c>
      <c r="MD2" s="20" t="s">
        <v>343</v>
      </c>
      <c r="ME2" s="20" t="s">
        <v>344</v>
      </c>
      <c r="MF2" s="20" t="s">
        <v>345</v>
      </c>
      <c r="MG2" s="20" t="s">
        <v>346</v>
      </c>
      <c r="MH2" s="20" t="s">
        <v>347</v>
      </c>
      <c r="MI2" s="20" t="s">
        <v>348</v>
      </c>
      <c r="MJ2" s="20" t="s">
        <v>349</v>
      </c>
      <c r="MK2" s="20" t="s">
        <v>350</v>
      </c>
      <c r="ML2" s="20" t="s">
        <v>351</v>
      </c>
      <c r="MM2" s="20" t="s">
        <v>352</v>
      </c>
      <c r="MN2" s="20" t="s">
        <v>353</v>
      </c>
      <c r="MO2" s="20" t="s">
        <v>354</v>
      </c>
      <c r="MP2" s="20" t="s">
        <v>355</v>
      </c>
      <c r="MQ2" s="20" t="s">
        <v>356</v>
      </c>
      <c r="MR2" s="20" t="s">
        <v>357</v>
      </c>
      <c r="MS2" s="20" t="s">
        <v>358</v>
      </c>
      <c r="MT2" s="20" t="s">
        <v>359</v>
      </c>
      <c r="MU2" s="20" t="s">
        <v>360</v>
      </c>
      <c r="MV2" s="20" t="s">
        <v>361</v>
      </c>
      <c r="MW2" s="20" t="s">
        <v>362</v>
      </c>
      <c r="MX2" s="20" t="s">
        <v>363</v>
      </c>
      <c r="MY2" s="20" t="s">
        <v>364</v>
      </c>
      <c r="MZ2" s="20" t="s">
        <v>365</v>
      </c>
      <c r="NA2" s="20" t="s">
        <v>366</v>
      </c>
      <c r="NB2" s="20" t="s">
        <v>367</v>
      </c>
      <c r="NC2" s="20" t="s">
        <v>368</v>
      </c>
      <c r="ND2" s="20" t="s">
        <v>369</v>
      </c>
      <c r="NE2" s="20" t="s">
        <v>370</v>
      </c>
      <c r="NF2" s="20" t="s">
        <v>371</v>
      </c>
      <c r="NG2" s="20" t="s">
        <v>372</v>
      </c>
      <c r="NH2" s="20" t="s">
        <v>373</v>
      </c>
      <c r="NI2" s="20" t="s">
        <v>374</v>
      </c>
      <c r="NJ2" s="20" t="s">
        <v>375</v>
      </c>
      <c r="NK2" s="20" t="s">
        <v>376</v>
      </c>
      <c r="NL2" s="20" t="s">
        <v>377</v>
      </c>
      <c r="NM2" s="20" t="s">
        <v>378</v>
      </c>
      <c r="NN2" s="20" t="s">
        <v>379</v>
      </c>
      <c r="NO2" s="20" t="s">
        <v>380</v>
      </c>
      <c r="NP2" s="20" t="s">
        <v>381</v>
      </c>
      <c r="NQ2" s="20" t="s">
        <v>382</v>
      </c>
      <c r="NR2" s="20" t="s">
        <v>383</v>
      </c>
      <c r="NS2" s="20" t="s">
        <v>384</v>
      </c>
      <c r="NT2" s="20" t="s">
        <v>385</v>
      </c>
      <c r="NU2" s="20" t="s">
        <v>386</v>
      </c>
      <c r="NV2" s="20" t="s">
        <v>387</v>
      </c>
      <c r="NW2" s="20" t="s">
        <v>388</v>
      </c>
      <c r="NX2" s="20" t="s">
        <v>389</v>
      </c>
      <c r="NY2" s="20" t="s">
        <v>390</v>
      </c>
      <c r="NZ2" s="20" t="s">
        <v>391</v>
      </c>
      <c r="OA2" s="12" t="s">
        <v>392</v>
      </c>
      <c r="OB2" s="20" t="s">
        <v>393</v>
      </c>
      <c r="OC2" s="20" t="s">
        <v>394</v>
      </c>
      <c r="OD2" s="20" t="s">
        <v>395</v>
      </c>
      <c r="OE2" s="12" t="s">
        <v>396</v>
      </c>
      <c r="OF2" s="20" t="s">
        <v>397</v>
      </c>
      <c r="OG2" s="12" t="s">
        <v>398</v>
      </c>
      <c r="OH2" s="20" t="s">
        <v>399</v>
      </c>
      <c r="OI2" s="20" t="s">
        <v>400</v>
      </c>
      <c r="OJ2" s="20" t="s">
        <v>401</v>
      </c>
      <c r="OK2" s="20" t="s">
        <v>402</v>
      </c>
      <c r="OL2" s="20" t="s">
        <v>403</v>
      </c>
      <c r="OM2" s="20" t="s">
        <v>404</v>
      </c>
      <c r="ON2" s="20" t="s">
        <v>405</v>
      </c>
      <c r="OO2" s="20" t="s">
        <v>406</v>
      </c>
      <c r="OP2" s="20" t="s">
        <v>407</v>
      </c>
      <c r="OQ2" s="20" t="s">
        <v>408</v>
      </c>
      <c r="OR2" s="20" t="s">
        <v>409</v>
      </c>
      <c r="OS2" s="20" t="s">
        <v>410</v>
      </c>
      <c r="OT2" s="20" t="s">
        <v>411</v>
      </c>
      <c r="OU2" s="20" t="s">
        <v>412</v>
      </c>
      <c r="OV2" s="20" t="s">
        <v>413</v>
      </c>
      <c r="OW2" s="20" t="s">
        <v>414</v>
      </c>
      <c r="OX2" s="20" t="s">
        <v>415</v>
      </c>
      <c r="OY2" s="20" t="s">
        <v>416</v>
      </c>
      <c r="OZ2" s="20" t="s">
        <v>417</v>
      </c>
      <c r="PA2" s="20" t="s">
        <v>418</v>
      </c>
      <c r="PB2" s="20"/>
      <c r="PC2" s="20" t="s">
        <v>419</v>
      </c>
      <c r="PD2" s="20"/>
      <c r="PE2" s="20" t="s">
        <v>420</v>
      </c>
      <c r="PF2" s="20"/>
      <c r="PG2" s="20" t="s">
        <v>421</v>
      </c>
      <c r="PH2" s="12" t="s">
        <v>422</v>
      </c>
      <c r="PI2" s="20" t="s">
        <v>423</v>
      </c>
      <c r="PJ2" s="20" t="s">
        <v>424</v>
      </c>
      <c r="PK2" s="20" t="s">
        <v>425</v>
      </c>
      <c r="PL2" s="20" t="s">
        <v>426</v>
      </c>
      <c r="PM2" s="20" t="s">
        <v>427</v>
      </c>
      <c r="PN2" s="12" t="s">
        <v>428</v>
      </c>
      <c r="PO2" s="20" t="s">
        <v>429</v>
      </c>
      <c r="PP2" s="12" t="s">
        <v>430</v>
      </c>
      <c r="PQ2" s="20" t="s">
        <v>431</v>
      </c>
      <c r="PR2" s="20" t="s">
        <v>432</v>
      </c>
      <c r="PS2" s="20" t="s">
        <v>433</v>
      </c>
      <c r="PT2" s="20" t="s">
        <v>434</v>
      </c>
      <c r="PU2" s="20" t="s">
        <v>435</v>
      </c>
      <c r="PV2" s="20" t="s">
        <v>436</v>
      </c>
      <c r="PW2" s="20" t="s">
        <v>437</v>
      </c>
      <c r="PX2" s="20" t="s">
        <v>438</v>
      </c>
      <c r="PY2" s="20" t="s">
        <v>439</v>
      </c>
      <c r="PZ2" s="20" t="s">
        <v>440</v>
      </c>
      <c r="QA2" s="20" t="s">
        <v>441</v>
      </c>
      <c r="QB2" s="12" t="s">
        <v>442</v>
      </c>
      <c r="QC2" s="20" t="s">
        <v>443</v>
      </c>
      <c r="QD2" s="20" t="s">
        <v>444</v>
      </c>
      <c r="QE2" s="20" t="s">
        <v>445</v>
      </c>
      <c r="QF2" s="20" t="s">
        <v>446</v>
      </c>
      <c r="QG2" s="20" t="s">
        <v>447</v>
      </c>
      <c r="QH2" s="12" t="s">
        <v>448</v>
      </c>
      <c r="QI2" s="20" t="s">
        <v>449</v>
      </c>
      <c r="QJ2" s="12" t="s">
        <v>450</v>
      </c>
      <c r="QK2" s="20" t="s">
        <v>451</v>
      </c>
      <c r="QL2" s="12" t="s">
        <v>452</v>
      </c>
      <c r="QM2" s="20" t="s">
        <v>453</v>
      </c>
      <c r="QN2" s="20" t="s">
        <v>454</v>
      </c>
      <c r="QO2" s="20" t="s">
        <v>455</v>
      </c>
      <c r="QP2" s="20" t="s">
        <v>456</v>
      </c>
      <c r="QQ2" s="20" t="s">
        <v>457</v>
      </c>
      <c r="QR2" s="20" t="s">
        <v>458</v>
      </c>
      <c r="QS2" s="20" t="s">
        <v>459</v>
      </c>
      <c r="QT2" s="20" t="s">
        <v>460</v>
      </c>
      <c r="QU2" s="20" t="s">
        <v>461</v>
      </c>
      <c r="QV2" s="20" t="s">
        <v>462</v>
      </c>
      <c r="QW2" s="20" t="s">
        <v>463</v>
      </c>
      <c r="QX2" s="20" t="s">
        <v>464</v>
      </c>
      <c r="QY2" s="20" t="s">
        <v>465</v>
      </c>
      <c r="QZ2" s="20" t="s">
        <v>466</v>
      </c>
      <c r="RA2" s="20" t="s">
        <v>467</v>
      </c>
      <c r="RB2" s="20" t="s">
        <v>468</v>
      </c>
      <c r="RC2" s="20" t="s">
        <v>469</v>
      </c>
      <c r="RD2" s="20" t="s">
        <v>470</v>
      </c>
      <c r="RE2" s="20" t="s">
        <v>471</v>
      </c>
      <c r="RF2" s="23" t="s">
        <v>472</v>
      </c>
      <c r="RG2" s="12" t="s">
        <v>473</v>
      </c>
      <c r="RH2" s="23" t="s">
        <v>474</v>
      </c>
      <c r="RI2" s="12" t="s">
        <v>475</v>
      </c>
      <c r="RJ2" s="23" t="s">
        <v>476</v>
      </c>
      <c r="RK2" s="12" t="s">
        <v>477</v>
      </c>
      <c r="RL2" s="23" t="s">
        <v>478</v>
      </c>
      <c r="RM2" s="12" t="s">
        <v>479</v>
      </c>
      <c r="RN2" s="23" t="s">
        <v>480</v>
      </c>
      <c r="RO2" s="12" t="s">
        <v>481</v>
      </c>
      <c r="RP2" s="23" t="s">
        <v>482</v>
      </c>
      <c r="RQ2" s="12" t="s">
        <v>483</v>
      </c>
      <c r="RR2" s="23" t="s">
        <v>484</v>
      </c>
      <c r="RS2" s="12" t="s">
        <v>485</v>
      </c>
      <c r="RT2" s="23" t="s">
        <v>486</v>
      </c>
      <c r="RU2" s="12" t="s">
        <v>487</v>
      </c>
      <c r="RV2" s="23" t="s">
        <v>488</v>
      </c>
      <c r="RW2" s="12" t="s">
        <v>489</v>
      </c>
      <c r="RX2" s="23" t="s">
        <v>490</v>
      </c>
      <c r="RY2" s="12" t="s">
        <v>491</v>
      </c>
      <c r="RZ2" s="23" t="s">
        <v>492</v>
      </c>
      <c r="SA2" s="12" t="s">
        <v>493</v>
      </c>
      <c r="SB2" s="23" t="s">
        <v>494</v>
      </c>
      <c r="SC2" s="12" t="s">
        <v>495</v>
      </c>
      <c r="SD2" s="23" t="s">
        <v>496</v>
      </c>
      <c r="SE2" s="12" t="s">
        <v>497</v>
      </c>
    </row>
    <row r="3" spans="1:586" x14ac:dyDescent="0.3">
      <c r="A3">
        <v>0</v>
      </c>
      <c r="B3">
        <v>2020</v>
      </c>
      <c r="C3" t="s">
        <v>498</v>
      </c>
      <c r="D3" s="24">
        <v>26401</v>
      </c>
      <c r="E3">
        <v>49</v>
      </c>
      <c r="F3">
        <v>4</v>
      </c>
      <c r="G3" t="s">
        <v>499</v>
      </c>
      <c r="H3">
        <v>1</v>
      </c>
      <c r="I3" t="str">
        <f>IF(ISBLANK(H3),"",IF(H3=1,"White",IF(H3=2,"Black",IF(H3=3,"Asian",IF(H3=4,"Native Hawaiian or Other Pacific Islander",IF(H3=5,"American Indian",IF(H3=5,"Other",IF(H3=7,"Don’t Know",IF(H3=9,"Refused")))))))))</f>
        <v>White</v>
      </c>
      <c r="J3">
        <v>1</v>
      </c>
      <c r="K3">
        <v>1</v>
      </c>
      <c r="L3">
        <v>0</v>
      </c>
      <c r="M3">
        <v>0</v>
      </c>
      <c r="N3">
        <v>1</v>
      </c>
      <c r="O3" s="25">
        <v>70</v>
      </c>
      <c r="P3" s="26">
        <f>O3*2.54</f>
        <v>177.8</v>
      </c>
      <c r="Q3">
        <v>280</v>
      </c>
      <c r="R3" s="26">
        <f>Q3*0.45359237</f>
        <v>127.00586360000001</v>
      </c>
      <c r="S3" s="27">
        <f>((R3*1)/(P3*P3) * 10000)</f>
        <v>40.175404550809105</v>
      </c>
      <c r="T3" s="27" t="str">
        <f>IF(S3&gt;40,"Morbidly Obese",IF(S3&gt;30,"Obese",IF(S3&gt;25,"Overweight",IF(S3&gt;20,"Healthy Weight",IF(S3&gt;1,"Underweight","")))))</f>
        <v>Morbidly Obese</v>
      </c>
      <c r="U3">
        <v>0</v>
      </c>
      <c r="V3">
        <v>1</v>
      </c>
      <c r="W3">
        <v>1</v>
      </c>
      <c r="X3">
        <v>2</v>
      </c>
      <c r="Y3">
        <v>1</v>
      </c>
      <c r="Z3">
        <v>6</v>
      </c>
      <c r="AA3">
        <v>1.9</v>
      </c>
      <c r="AB3">
        <v>2.8</v>
      </c>
      <c r="AC3">
        <v>6.7</v>
      </c>
      <c r="AD3" t="s">
        <v>500</v>
      </c>
      <c r="AE3" t="s">
        <v>501</v>
      </c>
      <c r="AF3" t="s">
        <v>502</v>
      </c>
      <c r="AG3">
        <v>224</v>
      </c>
      <c r="AH3">
        <v>3</v>
      </c>
      <c r="AI3">
        <v>1</v>
      </c>
      <c r="AJ3">
        <v>35</v>
      </c>
      <c r="AK3">
        <v>128</v>
      </c>
      <c r="AL3">
        <v>61</v>
      </c>
      <c r="AM3">
        <v>0</v>
      </c>
      <c r="AN3" s="28">
        <v>67845</v>
      </c>
      <c r="AO3" s="28">
        <v>67845.399999999994</v>
      </c>
      <c r="AP3" s="28">
        <v>5653.78</v>
      </c>
      <c r="AQ3">
        <v>224</v>
      </c>
      <c r="AR3">
        <v>18.7</v>
      </c>
      <c r="AS3">
        <v>3</v>
      </c>
      <c r="AT3">
        <v>2</v>
      </c>
      <c r="AU3">
        <v>72</v>
      </c>
      <c r="AV3">
        <v>17</v>
      </c>
      <c r="AW3">
        <v>103</v>
      </c>
      <c r="AX3">
        <v>31</v>
      </c>
      <c r="AY3">
        <v>24</v>
      </c>
      <c r="AZ3">
        <v>27</v>
      </c>
      <c r="BA3">
        <v>16</v>
      </c>
      <c r="BB3">
        <v>17</v>
      </c>
      <c r="BC3">
        <v>16</v>
      </c>
      <c r="BE3">
        <v>26</v>
      </c>
      <c r="BF3">
        <v>5</v>
      </c>
      <c r="BG3">
        <v>51</v>
      </c>
      <c r="BH3">
        <v>33</v>
      </c>
      <c r="BI3">
        <v>10</v>
      </c>
      <c r="BL3">
        <v>13</v>
      </c>
      <c r="BM3" t="s">
        <v>498</v>
      </c>
      <c r="BN3">
        <v>280</v>
      </c>
      <c r="BO3">
        <v>278</v>
      </c>
      <c r="BP3">
        <v>276</v>
      </c>
      <c r="BQ3">
        <v>274</v>
      </c>
      <c r="BR3">
        <v>274</v>
      </c>
      <c r="BS3" s="26">
        <v>274</v>
      </c>
      <c r="BT3">
        <v>8.6</v>
      </c>
      <c r="BU3">
        <v>109</v>
      </c>
      <c r="BV3">
        <v>110</v>
      </c>
      <c r="BW3">
        <v>111</v>
      </c>
      <c r="BX3">
        <v>111</v>
      </c>
      <c r="BY3">
        <v>114</v>
      </c>
      <c r="BZ3">
        <v>113</v>
      </c>
      <c r="CA3">
        <v>147</v>
      </c>
      <c r="CB3">
        <v>145</v>
      </c>
      <c r="CC3">
        <v>146</v>
      </c>
      <c r="CD3">
        <v>145</v>
      </c>
      <c r="CE3">
        <v>142</v>
      </c>
      <c r="CF3">
        <v>143</v>
      </c>
      <c r="CG3">
        <v>104</v>
      </c>
      <c r="CH3">
        <v>107</v>
      </c>
      <c r="CI3">
        <v>110</v>
      </c>
      <c r="CJ3">
        <v>112</v>
      </c>
      <c r="CK3">
        <v>114</v>
      </c>
      <c r="CL3">
        <v>120</v>
      </c>
      <c r="CM3">
        <v>50</v>
      </c>
      <c r="CN3">
        <v>54</v>
      </c>
      <c r="CO3">
        <v>56</v>
      </c>
      <c r="CP3">
        <v>62</v>
      </c>
      <c r="CQ3">
        <v>66</v>
      </c>
      <c r="CR3">
        <v>66</v>
      </c>
      <c r="CS3">
        <v>0</v>
      </c>
      <c r="CT3">
        <v>1</v>
      </c>
      <c r="CU3">
        <v>1</v>
      </c>
      <c r="CV3" t="s">
        <v>503</v>
      </c>
      <c r="CW3" t="s">
        <v>504</v>
      </c>
      <c r="CX3" t="s">
        <v>505</v>
      </c>
      <c r="CY3" t="s">
        <v>506</v>
      </c>
      <c r="CZ3">
        <v>1200</v>
      </c>
      <c r="DA3">
        <v>2015000001</v>
      </c>
      <c r="DB3">
        <v>2015000001</v>
      </c>
      <c r="DC3">
        <v>1</v>
      </c>
      <c r="DD3">
        <v>1</v>
      </c>
      <c r="DF3">
        <v>1</v>
      </c>
      <c r="DG3">
        <v>2</v>
      </c>
      <c r="DI3">
        <v>3</v>
      </c>
      <c r="DJ3">
        <v>1</v>
      </c>
      <c r="DK3">
        <v>2</v>
      </c>
      <c r="DT3">
        <v>5</v>
      </c>
      <c r="DU3">
        <v>15</v>
      </c>
      <c r="DV3">
        <v>18</v>
      </c>
      <c r="DW3">
        <v>10</v>
      </c>
      <c r="DX3">
        <v>1</v>
      </c>
      <c r="DY3">
        <v>1</v>
      </c>
      <c r="DZ3">
        <v>2</v>
      </c>
      <c r="EA3" s="29"/>
      <c r="EB3">
        <v>1</v>
      </c>
      <c r="EC3" s="30"/>
      <c r="ED3">
        <v>1</v>
      </c>
      <c r="EE3" s="29"/>
      <c r="EF3">
        <v>1</v>
      </c>
      <c r="EG3" t="str">
        <f>IF(ISBLANK(EF3),"",IF(EF3=1,"Yes",IF(EF3=2,"No",IF(EF3=7,"Don’t Know",IF(EF3=9,"Refused")))))</f>
        <v>Yes</v>
      </c>
      <c r="EH3">
        <v>1</v>
      </c>
      <c r="EI3" t="str">
        <f>IF(ISBLANK(EH3),"",IF(EH3=1,"Yes",IF(EH3=2,"No",IF(EH3=7,"Don’t Know",IF(EH3=9,"Refused")))))</f>
        <v>Yes</v>
      </c>
      <c r="EJ3">
        <v>1</v>
      </c>
      <c r="EK3" t="str">
        <f>IF(ISBLANK(EJ3),"",IF(EJ3=1,"Yes",IF(EJ3=2,"No",IF(EJ3=7,"Don’t Know",IF(EJ3=9,"Refused")))))</f>
        <v>Yes</v>
      </c>
      <c r="EL3">
        <v>1</v>
      </c>
      <c r="EM3" t="str">
        <f>IF(ISBLANK(EL3),"",IF(EL3=1,"Yes",IF(EL3=2,"No",IF(EL3=7,"Don’t Know",IF(EL3=9,"Refused")))))</f>
        <v>Yes</v>
      </c>
      <c r="EN3">
        <v>2</v>
      </c>
      <c r="EO3" t="str">
        <f>IF(ISBLANK(EN3),"",IF(EN3=1,"Yes",IF(EN3=2,"No",IF(EN3=7,"Don’t Know",IF(EN3=9,"Refused")))))</f>
        <v>No</v>
      </c>
      <c r="EP3">
        <v>2</v>
      </c>
      <c r="EQ3" t="str">
        <f>IF(ISBLANK(EP3),"",IF(EP3=1,"Yes",IF(EP3=2,"No",IF(EP3=7,"Don’t Know",IF(EP3=9,"Refused")))))</f>
        <v>No</v>
      </c>
      <c r="ER3">
        <v>2</v>
      </c>
      <c r="ES3" t="str">
        <f>IF(ISBLANK(ET3),"",IF(ET3=1,"Yes",IF(ET3=2,"No",IF(ET3=7,"Don’t Know",IF(ET3=9,"Refused")))))</f>
        <v>Yes</v>
      </c>
      <c r="ET3">
        <v>1</v>
      </c>
      <c r="EU3" t="str">
        <f>IF(ISBLANK(ET3),"",IF(ET3=1,"Yes",IF(ET3=2,"No",IF(ET3=7,"Don’t Know",IF(ET3=9,"Refused")))))</f>
        <v>Yes</v>
      </c>
      <c r="EV3">
        <v>1</v>
      </c>
      <c r="EW3" t="str">
        <f>IF(ISBLANK(EV3),"",IF(EV3=1,"Yes",IF(EV3=2,"No",IF(EV3=7,"Don’t Know",IF(EV3=9,"Refused")))))</f>
        <v>Yes</v>
      </c>
      <c r="EX3">
        <v>2</v>
      </c>
      <c r="EY3" t="str">
        <f>IF(EX3=1,"Yes",IF(EX3=2,"No",IF(EX3=7,"Don’t Know",IF(EX3=9,"Refused"))))</f>
        <v>No</v>
      </c>
      <c r="EZ3">
        <v>2</v>
      </c>
      <c r="FA3" t="str">
        <f t="shared" ref="FA3:FA67" si="0">IF(EZ3=1,"Yes",IF(EZ3=2,"No",IF(EZ3=7,"Don’t Know",IF(EZ3=9,"Refused"))))</f>
        <v>No</v>
      </c>
      <c r="FB3">
        <v>1</v>
      </c>
      <c r="FC3" t="str">
        <f>IF(FD3=1,"Yes",IF(FD3=2,"No",IF(FD3=7,"Don’t Know",IF(FD3=9,"Refused"))))</f>
        <v>Yes</v>
      </c>
      <c r="FD3">
        <v>1</v>
      </c>
      <c r="FE3" t="str">
        <f>IF(FD3=1,"Yes",IF(FD3=2,"No",IF(FD3=7,"Don’t Know",IF(FD3=9,"Refused"))))</f>
        <v>Yes</v>
      </c>
      <c r="FF3">
        <v>1</v>
      </c>
      <c r="FG3" t="str">
        <f>IF(FF3=1,"Yes",IF(FF3=2,"No",IF(FF3=7,"Don’t Know",IF(FF3=9,"Refused"))))</f>
        <v>Yes</v>
      </c>
      <c r="FH3">
        <v>2</v>
      </c>
      <c r="FI3" t="str">
        <f>IF(FN3=1,"Yes",IF(FN3=2,"No",IF(FN3=7,"Don’t Know",IF(FN3=9,"Refused"))))</f>
        <v>No</v>
      </c>
      <c r="FJ3">
        <v>3</v>
      </c>
      <c r="FK3" t="str">
        <f>IF(FJ3=1,"Yes",IF(FJ3=2,"yes but only while pregnant",IF(FJ3=3,"No",IF(FJ3=4,"No pre-diabetes or bordlerline Diabetes",IF(FJ3=7,"Don’t Know",IF(FJ3=9,"Refused"))))))</f>
        <v>No</v>
      </c>
      <c r="FM3" t="str">
        <f>IF(ISBLANK(FL3),"",IF(FL3&lt;97,FL3,IF(FL3=98,"Do not Know",IF(FL3=99,"Refused"))))</f>
        <v/>
      </c>
      <c r="FN3">
        <v>2</v>
      </c>
      <c r="FO3" t="str">
        <f>IF(FN3=1,"Male",IF(FN3=2,"Female",IF(FN3=7,"Don’t Know",IF(FN3=9,"Refused"))))</f>
        <v>Female</v>
      </c>
      <c r="FP3">
        <v>1</v>
      </c>
      <c r="FQ3" t="str">
        <f>IF(FP3=1,"Married",IF(FP3=2,"Divorced",IF(FP3=3,"Widowed",IF(FP3=4,"Seperated",IF(FP3=5,"Never Married",IF(FP3=6,"A member of unmarried couple",IF(FP3=9,"Refused")))))))</f>
        <v>Married</v>
      </c>
      <c r="FR3">
        <v>4</v>
      </c>
      <c r="FS3" t="str">
        <f>IF(FR3=1,"No School",IF(FR3=2,"Some Elementary School",IF(FR3=3,"Some High School",IF(FR3=4,"High School Graduate",IF(FR3=5,"Some College",IF(FR3=6,"College Graduate",IF(FR3=9,"Refused")))))))</f>
        <v>High School Graduate</v>
      </c>
      <c r="FT3">
        <v>1</v>
      </c>
      <c r="FU3" t="str">
        <f>IF(FT3=1,"Own",IF(FT3=2,"Rent",IF(FT3=3,"Other Arrangement",IF(FT3=9,"Refused"))))</f>
        <v>Own</v>
      </c>
      <c r="FV3">
        <v>2</v>
      </c>
      <c r="FZ3">
        <v>1</v>
      </c>
      <c r="GB3">
        <v>2</v>
      </c>
      <c r="GD3">
        <v>8</v>
      </c>
      <c r="GF3">
        <v>88</v>
      </c>
      <c r="GH3">
        <v>3</v>
      </c>
      <c r="GJ3">
        <v>2</v>
      </c>
      <c r="GL3">
        <v>280</v>
      </c>
      <c r="GM3">
        <v>510</v>
      </c>
      <c r="GO3">
        <v>1</v>
      </c>
      <c r="GP3">
        <v>1</v>
      </c>
      <c r="GQ3">
        <v>2</v>
      </c>
      <c r="GR3">
        <v>2</v>
      </c>
      <c r="GS3">
        <v>1</v>
      </c>
      <c r="GT3">
        <v>1</v>
      </c>
      <c r="GU3">
        <v>1</v>
      </c>
      <c r="GV3">
        <v>1</v>
      </c>
      <c r="GW3">
        <v>3</v>
      </c>
      <c r="GY3">
        <v>2</v>
      </c>
      <c r="GZ3">
        <v>3</v>
      </c>
      <c r="HA3">
        <v>888</v>
      </c>
      <c r="HE3">
        <v>305</v>
      </c>
      <c r="HF3">
        <v>310</v>
      </c>
      <c r="HG3">
        <v>320</v>
      </c>
      <c r="HH3">
        <v>310</v>
      </c>
      <c r="HI3">
        <v>305</v>
      </c>
      <c r="HJ3">
        <v>101</v>
      </c>
      <c r="HK3">
        <v>2</v>
      </c>
      <c r="HR3">
        <v>888</v>
      </c>
      <c r="HS3">
        <v>1</v>
      </c>
      <c r="HT3">
        <v>1</v>
      </c>
      <c r="HU3">
        <v>1</v>
      </c>
      <c r="HV3">
        <v>6</v>
      </c>
      <c r="HW3">
        <v>1</v>
      </c>
      <c r="HX3">
        <v>1</v>
      </c>
      <c r="HY3">
        <v>112014</v>
      </c>
      <c r="HZ3">
        <v>1</v>
      </c>
      <c r="IA3">
        <v>1</v>
      </c>
      <c r="IB3">
        <v>1</v>
      </c>
      <c r="IE3">
        <v>1</v>
      </c>
      <c r="IF3">
        <v>3</v>
      </c>
      <c r="LO3" t="s">
        <v>507</v>
      </c>
      <c r="MN3">
        <v>10</v>
      </c>
      <c r="MO3">
        <v>1</v>
      </c>
      <c r="MP3" t="s">
        <v>507</v>
      </c>
      <c r="MQ3" t="s">
        <v>507</v>
      </c>
      <c r="MR3">
        <v>3</v>
      </c>
      <c r="MS3">
        <v>11011</v>
      </c>
      <c r="MT3">
        <v>28.781560200000001</v>
      </c>
      <c r="MU3">
        <v>3</v>
      </c>
      <c r="MV3">
        <v>86.344680589999996</v>
      </c>
      <c r="NA3">
        <v>1</v>
      </c>
      <c r="NB3">
        <v>0.61412468200000003</v>
      </c>
      <c r="NC3">
        <v>341.38485269999899</v>
      </c>
      <c r="ND3">
        <v>2</v>
      </c>
      <c r="NE3">
        <v>1</v>
      </c>
      <c r="NF3">
        <v>2</v>
      </c>
      <c r="NG3">
        <v>1</v>
      </c>
      <c r="NH3">
        <v>2</v>
      </c>
      <c r="NI3">
        <v>2</v>
      </c>
      <c r="NJ3">
        <v>2</v>
      </c>
      <c r="NK3">
        <v>2</v>
      </c>
      <c r="NL3">
        <v>1</v>
      </c>
      <c r="NM3">
        <v>1</v>
      </c>
      <c r="NN3">
        <v>1</v>
      </c>
      <c r="NO3">
        <v>1</v>
      </c>
      <c r="NP3">
        <v>2</v>
      </c>
      <c r="NQ3">
        <v>1</v>
      </c>
      <c r="NR3" t="str">
        <f>IF(ISBLANK(NQ3),"",IF(NQ3=1,"White",IF(NQ3=2,"Black",IF(NQ3=3,"Asian",IF(NQ3=4,"Native Hawaiian or Other Pacific Islander",IF(NQ3=5,"American Indian",IF(NQ3=5,"Other",IF(NQ3=7,"Don’t Know",IF(NQ3=9,"Refused")))))))))</f>
        <v>White</v>
      </c>
      <c r="NS3">
        <v>1</v>
      </c>
      <c r="NT3">
        <v>1</v>
      </c>
      <c r="NU3">
        <v>1</v>
      </c>
      <c r="NV3">
        <v>9</v>
      </c>
      <c r="NW3">
        <v>1</v>
      </c>
      <c r="NX3">
        <v>63</v>
      </c>
      <c r="NY3">
        <v>5</v>
      </c>
      <c r="NZ3">
        <v>70</v>
      </c>
      <c r="OB3">
        <v>178</v>
      </c>
      <c r="OC3">
        <v>12701</v>
      </c>
      <c r="OD3">
        <v>4018</v>
      </c>
      <c r="OE3">
        <f>INT(OC3/(OB3*OB3)*10000)</f>
        <v>4008</v>
      </c>
      <c r="OF3">
        <v>4</v>
      </c>
      <c r="OG3" t="str">
        <f>IF(OF3=4,"Morbid Obese",IF(OF3=3,"Obese",IF(OF3=2,"Healthy weight",IF(OF3=1,"Under Weight"))))</f>
        <v>Morbid Obese</v>
      </c>
      <c r="OH3">
        <v>2</v>
      </c>
      <c r="OI3">
        <v>1</v>
      </c>
      <c r="OJ3">
        <v>2</v>
      </c>
      <c r="OK3">
        <v>2</v>
      </c>
      <c r="OL3">
        <v>3</v>
      </c>
      <c r="OM3">
        <v>1</v>
      </c>
      <c r="ON3">
        <v>2</v>
      </c>
      <c r="OO3" s="31">
        <v>5.3999999999999896E-79</v>
      </c>
      <c r="OP3">
        <v>1</v>
      </c>
      <c r="OQ3" s="31">
        <v>5.3999999999999896E-79</v>
      </c>
      <c r="OR3">
        <v>1</v>
      </c>
      <c r="OS3">
        <v>17</v>
      </c>
      <c r="OT3">
        <v>33</v>
      </c>
      <c r="OU3">
        <v>67</v>
      </c>
      <c r="OV3">
        <v>33</v>
      </c>
      <c r="OW3">
        <v>17</v>
      </c>
      <c r="OX3">
        <v>100</v>
      </c>
      <c r="OY3" s="31">
        <v>5.3999999999999896E-79</v>
      </c>
      <c r="OZ3" s="31">
        <v>5.3999999999999896E-79</v>
      </c>
      <c r="PA3">
        <v>1</v>
      </c>
      <c r="PC3">
        <v>1</v>
      </c>
      <c r="PE3">
        <v>50</v>
      </c>
      <c r="PG3">
        <v>217</v>
      </c>
      <c r="PI3">
        <v>2</v>
      </c>
      <c r="PJ3">
        <v>1</v>
      </c>
      <c r="PK3">
        <v>1</v>
      </c>
      <c r="PL3">
        <v>1</v>
      </c>
      <c r="PM3" s="31">
        <v>5.3999999999999896E-79</v>
      </c>
      <c r="PN3" s="31"/>
      <c r="PO3" s="31">
        <v>5.3999999999999896E-79</v>
      </c>
      <c r="PP3" s="31"/>
      <c r="PQ3">
        <v>2</v>
      </c>
      <c r="PT3">
        <v>2469</v>
      </c>
      <c r="PU3">
        <v>423</v>
      </c>
      <c r="QE3" s="31">
        <v>5.3999999999999896E-79</v>
      </c>
      <c r="QF3" s="31">
        <v>5.3999999999999896E-79</v>
      </c>
      <c r="QH3" s="32"/>
      <c r="QJ3" s="32"/>
      <c r="QP3">
        <v>4</v>
      </c>
      <c r="QQ3">
        <v>2</v>
      </c>
      <c r="QR3">
        <v>3</v>
      </c>
      <c r="QS3">
        <v>3</v>
      </c>
      <c r="QT3">
        <v>2</v>
      </c>
      <c r="QU3">
        <v>2</v>
      </c>
      <c r="QV3">
        <v>4</v>
      </c>
      <c r="QW3">
        <v>2</v>
      </c>
      <c r="QX3">
        <v>1</v>
      </c>
      <c r="QY3">
        <v>1</v>
      </c>
      <c r="QZ3">
        <v>1</v>
      </c>
      <c r="RA3">
        <v>1</v>
      </c>
      <c r="RB3">
        <v>1</v>
      </c>
      <c r="RE3">
        <v>1</v>
      </c>
      <c r="RF3">
        <v>2</v>
      </c>
      <c r="RG3" t="str">
        <f>IF(RF3=1,"Strongly Disagree",IF(RF3=2,"Disagree",IF(RF3=3,"Agree",IF(RF3=4,"Strongly Agree",IF(RF3=5,"NA")))))</f>
        <v>Disagree</v>
      </c>
      <c r="RH3">
        <v>2</v>
      </c>
      <c r="RI3" t="str">
        <f>IF(RH3=1,"Strongly Disagree",IF(RH3=2,"Disagree",IF(RH3=3,"Agree",IF(RH3=4,"Strongly Agree",IF(RH3=5,"NA")))))</f>
        <v>Disagree</v>
      </c>
      <c r="RJ3">
        <v>3</v>
      </c>
      <c r="RK3" t="str">
        <f>IF(RJ3=1,"Strongly Disagree",IF(RJ3=2,"Disagree",IF(RJ3=3,"Agree",IF(RJ3=4,"Strongly Agree",IF(RJ3=5,"NA")))))</f>
        <v>Agree</v>
      </c>
      <c r="RL3">
        <v>1</v>
      </c>
      <c r="RM3" t="str">
        <f>IF(RL3=1,"Strongly Disagree",IF(RL3=2,"Disagree",IF(RL3=3,"Agree",IF(RL3=4,"Strongly Agree",IF(RL3=5,"NA")))))</f>
        <v>Strongly Disagree</v>
      </c>
      <c r="RN3">
        <v>3</v>
      </c>
      <c r="RO3" t="str">
        <f>IF(RN3=1,"Strongly Disagree",IF(RN3=2,"Disagree",IF(RN3=3,"Agree",IF(RN3=4,"Strongly Agree",IF(RN3=5,"NA")))))</f>
        <v>Agree</v>
      </c>
      <c r="RP3">
        <v>4</v>
      </c>
      <c r="RQ3" t="str">
        <f>IF(RP3=1,"Strongly Disagree",IF(RP3=2,"Disagree",IF(RP3=3,"Agree",IF(RP3=4,"Strongly Agree",IF(RP3=5,"NA")))))</f>
        <v>Strongly Agree</v>
      </c>
      <c r="RR3">
        <v>5</v>
      </c>
      <c r="RS3" t="str">
        <f>IF(RR3=1,"Strongly Disagree",IF(RR3=2,"Disagree",IF(RR3=3,"Agree",IF(RR3=4,"Strongly Agree",IF(RR3=5,"NA")))))</f>
        <v>NA</v>
      </c>
      <c r="RT3">
        <v>5</v>
      </c>
      <c r="RU3" t="str">
        <f>IF(RT3=1,"Strongly Disagree",IF(RT3=2,"Disagree",IF(RT3=3,"Agree",IF(RT3=4,"Strongly Agree",IF(RT3=5,"NA")))))</f>
        <v>NA</v>
      </c>
      <c r="RV3">
        <v>3</v>
      </c>
      <c r="RW3" t="str">
        <f>IF(RV3=1,"Strongly Disagree",IF(RV3=2,"Disagree",IF(RV3=3,"Agree",IF(RV3=4,"Strongly Agree",IF(RV3=5,"NA")))))</f>
        <v>Agree</v>
      </c>
      <c r="RX3">
        <v>3</v>
      </c>
      <c r="RY3" t="str">
        <f>IF(RX3=1,"Strongly Disagree",IF(RX3=2,"Disagree",IF(RX3=3,"Agree",IF(RX3=4,"Strongly Agree",IF(RX3=5,"NA")))))</f>
        <v>Agree</v>
      </c>
      <c r="RZ3">
        <v>3</v>
      </c>
      <c r="SA3" t="str">
        <f>IF(RZ3=1,"Strongly Disagree",IF(RZ3=2,"Disagree",IF(RZ3=3,"Agree",IF(RZ3=4,"Strongly Agree",IF(RZ3=5,"NA")))))</f>
        <v>Agree</v>
      </c>
      <c r="SB3">
        <v>3</v>
      </c>
      <c r="SC3" t="str">
        <f>IF(SB3=1,"Strongly Disagree",IF(SB3=2,"Disagree",IF(SB3=3,"Agree",IF(SB3=4,"Strongly Agree",IF(SB3=5,"NA")))))</f>
        <v>Agree</v>
      </c>
      <c r="SD3">
        <v>1</v>
      </c>
      <c r="SE3" t="str">
        <f>IF(SD3=1,"Strongly Disagree",IF(SD3=2,"Disagree",IF(SD3=3,"Agree",IF(SD3=4,"Strongly Agree",IF(SD3=5,"NA")))))</f>
        <v>Strongly Disagree</v>
      </c>
    </row>
    <row r="4" spans="1:586" x14ac:dyDescent="0.3">
      <c r="A4">
        <v>1</v>
      </c>
      <c r="B4">
        <v>2020</v>
      </c>
      <c r="C4" t="s">
        <v>508</v>
      </c>
      <c r="D4" s="24">
        <v>17413</v>
      </c>
      <c r="E4">
        <v>73</v>
      </c>
      <c r="F4">
        <v>7</v>
      </c>
      <c r="G4" t="s">
        <v>499</v>
      </c>
      <c r="H4">
        <v>1</v>
      </c>
      <c r="I4" t="str">
        <f t="shared" ref="I4:I67" si="1">IF(ISBLANK(H4),"",IF(H4=1,"White",IF(H4=2,"Black",IF(H4=3,"Asian",IF(H4=4,"Native Hawaiian or Other Pacific Islander",IF(H4=5,"American Indian",IF(H4=5,"Other",IF(H4=7,"Don’t Know",IF(H4=9,"Refused")))))))))</f>
        <v>White</v>
      </c>
      <c r="J4">
        <v>0</v>
      </c>
      <c r="K4">
        <v>1</v>
      </c>
      <c r="L4">
        <v>0</v>
      </c>
      <c r="M4">
        <v>1</v>
      </c>
      <c r="N4">
        <v>1</v>
      </c>
      <c r="O4" s="25">
        <v>68</v>
      </c>
      <c r="P4" s="26">
        <f t="shared" ref="P4:P67" si="2">O4*2.54</f>
        <v>172.72</v>
      </c>
      <c r="Q4">
        <v>165</v>
      </c>
      <c r="R4" s="26">
        <f t="shared" ref="R4:R67" si="3">Q4*0.45359237</f>
        <v>74.842741050000001</v>
      </c>
      <c r="S4" s="27">
        <f t="shared" ref="S4:S67" si="4">((R4*1)/(P4*P4) * 10000)</f>
        <v>25.087906712902523</v>
      </c>
      <c r="T4" s="27" t="str">
        <f t="shared" ref="T4:T67" si="5">IF(S4&gt;40,"Morbidly Obese",IF(S4&gt;30,"Obese",IF(S4&gt;25,"Overweight",IF(S4&gt;20,"Healthy Weight",IF(S4&gt;1,"Underweight","")))))</f>
        <v>Overweight</v>
      </c>
      <c r="U4">
        <v>0</v>
      </c>
      <c r="V4">
        <v>3</v>
      </c>
      <c r="W4">
        <v>0</v>
      </c>
      <c r="X4">
        <v>0</v>
      </c>
      <c r="Y4">
        <v>1</v>
      </c>
      <c r="Z4">
        <v>5</v>
      </c>
      <c r="AA4">
        <v>4.3</v>
      </c>
      <c r="AB4">
        <v>0</v>
      </c>
      <c r="AC4">
        <v>5.3</v>
      </c>
      <c r="AD4" t="s">
        <v>509</v>
      </c>
      <c r="AE4" t="s">
        <v>510</v>
      </c>
      <c r="AF4" t="s">
        <v>511</v>
      </c>
      <c r="AG4">
        <v>14</v>
      </c>
      <c r="AH4">
        <v>0</v>
      </c>
      <c r="AI4">
        <v>0</v>
      </c>
      <c r="AJ4">
        <v>2</v>
      </c>
      <c r="AK4">
        <v>11</v>
      </c>
      <c r="AL4">
        <v>1</v>
      </c>
      <c r="AM4">
        <v>0</v>
      </c>
      <c r="AN4" s="28">
        <v>3179</v>
      </c>
      <c r="AO4" s="28">
        <v>3179.34</v>
      </c>
      <c r="AP4" s="28">
        <v>529.89</v>
      </c>
      <c r="AQ4">
        <v>14</v>
      </c>
      <c r="AR4">
        <v>2.2999999999999998</v>
      </c>
      <c r="AS4">
        <v>0</v>
      </c>
      <c r="AT4">
        <v>0</v>
      </c>
      <c r="AU4">
        <v>4</v>
      </c>
      <c r="AX4">
        <v>4</v>
      </c>
      <c r="AY4">
        <v>7</v>
      </c>
      <c r="BB4">
        <v>3</v>
      </c>
      <c r="BC4">
        <v>1</v>
      </c>
      <c r="BG4">
        <v>2</v>
      </c>
      <c r="BI4">
        <v>4</v>
      </c>
      <c r="BL4">
        <v>1</v>
      </c>
      <c r="BM4" t="s">
        <v>508</v>
      </c>
      <c r="BN4">
        <v>165</v>
      </c>
      <c r="BO4">
        <v>168</v>
      </c>
      <c r="BP4">
        <v>170</v>
      </c>
      <c r="BQ4">
        <v>174</v>
      </c>
      <c r="BR4">
        <v>175</v>
      </c>
      <c r="BS4" s="26">
        <v>133.9</v>
      </c>
      <c r="BT4">
        <v>6.7</v>
      </c>
      <c r="BU4">
        <v>111</v>
      </c>
      <c r="BV4">
        <v>112</v>
      </c>
      <c r="BW4">
        <v>112</v>
      </c>
      <c r="BX4">
        <v>115</v>
      </c>
      <c r="BY4">
        <v>118</v>
      </c>
      <c r="BZ4">
        <v>118</v>
      </c>
      <c r="CA4">
        <v>150</v>
      </c>
      <c r="CB4">
        <v>153</v>
      </c>
      <c r="CC4">
        <v>155</v>
      </c>
      <c r="CD4">
        <v>152</v>
      </c>
      <c r="CE4">
        <v>152</v>
      </c>
      <c r="CF4">
        <v>150</v>
      </c>
      <c r="CG4">
        <v>136</v>
      </c>
      <c r="CH4">
        <v>140</v>
      </c>
      <c r="CI4">
        <v>138</v>
      </c>
      <c r="CJ4">
        <v>140</v>
      </c>
      <c r="CK4">
        <v>146</v>
      </c>
      <c r="CL4">
        <v>151</v>
      </c>
      <c r="CM4">
        <v>45</v>
      </c>
      <c r="CN4">
        <v>42</v>
      </c>
      <c r="CO4">
        <v>46</v>
      </c>
      <c r="CP4">
        <v>44</v>
      </c>
      <c r="CQ4">
        <v>45</v>
      </c>
      <c r="CR4">
        <v>46</v>
      </c>
      <c r="CS4">
        <v>1</v>
      </c>
      <c r="CT4">
        <v>1</v>
      </c>
      <c r="CU4">
        <v>1</v>
      </c>
      <c r="CV4" t="s">
        <v>512</v>
      </c>
      <c r="CW4" t="s">
        <v>504</v>
      </c>
      <c r="CX4" t="s">
        <v>513</v>
      </c>
      <c r="CY4" t="s">
        <v>506</v>
      </c>
      <c r="CZ4">
        <v>1100</v>
      </c>
      <c r="DA4">
        <v>2015000002</v>
      </c>
      <c r="DB4">
        <v>2015000002</v>
      </c>
      <c r="DC4">
        <v>1</v>
      </c>
      <c r="DD4">
        <v>1</v>
      </c>
      <c r="DF4">
        <v>1</v>
      </c>
      <c r="DG4">
        <v>2</v>
      </c>
      <c r="DI4">
        <v>1</v>
      </c>
      <c r="DJ4" s="31">
        <v>5.3999999999999896E-79</v>
      </c>
      <c r="DK4">
        <v>1</v>
      </c>
      <c r="DT4">
        <v>3</v>
      </c>
      <c r="DU4">
        <v>88</v>
      </c>
      <c r="DV4">
        <v>88</v>
      </c>
      <c r="DX4">
        <v>2</v>
      </c>
      <c r="DY4">
        <v>1</v>
      </c>
      <c r="DZ4">
        <v>1</v>
      </c>
      <c r="EA4" s="29"/>
      <c r="EB4">
        <v>4</v>
      </c>
      <c r="EC4" s="30"/>
      <c r="ED4">
        <v>3</v>
      </c>
      <c r="EE4" s="29"/>
      <c r="EG4" t="str">
        <f t="shared" ref="EG4:EG67" si="6">IF(ISBLANK(EF4),"",IF(EF4=1,"Yes",IF(EF4=2,"No",IF(EF4=7,"Don’t Know",IF(EF4=9,"Refused")))))</f>
        <v/>
      </c>
      <c r="EH4">
        <v>1</v>
      </c>
      <c r="EI4" t="str">
        <f t="shared" ref="EI4:EI67" si="7">IF(ISBLANK(EH4),"",IF(EH4=1,"Yes",IF(EH4=2,"No",IF(EH4=7,"Don’t Know",IF(EH4=9,"Refused")))))</f>
        <v>Yes</v>
      </c>
      <c r="EJ4">
        <v>4</v>
      </c>
      <c r="EK4" s="29" t="b">
        <f t="shared" ref="EK4:EK67" si="8">IF(ISBLANK(EJ4),"",IF(EJ4=1,"Yes",IF(EJ4=2,"No",IF(EJ4=7,"Don’t Know",IF(EJ4=9,"Refused")))))</f>
        <v>0</v>
      </c>
      <c r="EL4">
        <v>2</v>
      </c>
      <c r="EM4" t="str">
        <f t="shared" ref="EM4:EM67" si="9">IF(ISBLANK(EL4),"",IF(EL4=1,"Yes",IF(EL4=2,"No",IF(EL4=7,"Don’t Know",IF(EL4=9,"Refused")))))</f>
        <v>No</v>
      </c>
      <c r="EN4">
        <v>2</v>
      </c>
      <c r="EO4" t="str">
        <f t="shared" ref="EO4:EO67" si="10">IF(ISBLANK(EN4),"",IF(EN4=1,"Yes",IF(EN4=2,"No",IF(EN4=7,"Don’t Know",IF(EN4=9,"Refused")))))</f>
        <v>No</v>
      </c>
      <c r="EP4">
        <v>2</v>
      </c>
      <c r="EQ4" t="str">
        <f t="shared" ref="EQ4:EQ67" si="11">IF(ISBLANK(EP4),"",IF(EP4=1,"Yes",IF(EP4=2,"No",IF(EP4=7,"Don’t Know",IF(EP4=9,"Refused")))))</f>
        <v>No</v>
      </c>
      <c r="ER4">
        <v>2</v>
      </c>
      <c r="ES4" t="str">
        <f t="shared" ref="ES4:ES67" si="12">IF(ISBLANK(ET4),"",IF(ET4=1,"Yes",IF(ET4=2,"No",IF(ET4=7,"Don’t Know",IF(ET4=9,"Refused")))))</f>
        <v>No</v>
      </c>
      <c r="ET4">
        <v>2</v>
      </c>
      <c r="EW4" t="str">
        <f t="shared" ref="EW4:EW67" si="13">IF(ISBLANK(EV4),"",IF(EV4=1,"Yes",IF(EV4=2,"No",IF(EV4=7,"Don’t Know",IF(EV4=9,"Refused")))))</f>
        <v/>
      </c>
      <c r="EX4">
        <v>2</v>
      </c>
      <c r="EY4" t="str">
        <f t="shared" ref="EY4:EY67" si="14">IF(EX4=1,"Yes",IF(EX4=2,"No",IF(EX4=7,"Don’t Know",IF(EX4=9,"Refused"))))</f>
        <v>No</v>
      </c>
      <c r="EZ4">
        <v>2</v>
      </c>
      <c r="FA4" t="str">
        <f t="shared" si="0"/>
        <v>No</v>
      </c>
      <c r="FB4">
        <v>2</v>
      </c>
      <c r="FC4" t="str">
        <f t="shared" ref="FC4:FC67" si="15">IF(FD4=1,"Yes",IF(FD4=2,"No",IF(FD4=7,"Don’t Know",IF(FD4=9,"Refused"))))</f>
        <v>No</v>
      </c>
      <c r="FD4">
        <v>2</v>
      </c>
      <c r="FE4" t="str">
        <f t="shared" ref="FE4:FE67" si="16">IF(FD4=1,"Yes",IF(FD4=2,"No",IF(FD4=7,"Don’t Know",IF(FD4=9,"Refused"))))</f>
        <v>No</v>
      </c>
      <c r="FF4">
        <v>2</v>
      </c>
      <c r="FG4" t="str">
        <f t="shared" ref="FG4:FG67" si="17">IF(FF4=1,"Yes",IF(FF4=2,"No",IF(FF4=7,"Don’t Know",IF(FF4=9,"Refused"))))</f>
        <v>No</v>
      </c>
      <c r="FH4">
        <v>2</v>
      </c>
      <c r="FI4" t="str">
        <f t="shared" ref="FI4:FI67" si="18">IF(FN4=1,"Yes",IF(FN4=2,"No",IF(FN4=7,"Don’t Know",IF(FN4=9,"Refused"))))</f>
        <v>No</v>
      </c>
      <c r="FJ4">
        <v>3</v>
      </c>
      <c r="FK4" t="str">
        <f t="shared" ref="FK4:FK67" si="19">IF(FJ4=1,"Yes",IF(FJ4=2,"yes but only while pregnant",IF(FJ4=3,"No",IF(FJ4=4,"No pre-diabetes or bordlerline Diabetes",IF(FJ4=7,"Don’t Know",IF(FJ4=9,"Refused"))))))</f>
        <v>No</v>
      </c>
      <c r="FM4" t="str">
        <f t="shared" ref="FM4:FM67" si="20">IF(ISBLANK(FL4),"",IF(FL4&lt;97,FL4,IF(FL4=98,"Do not Know",IF(FL4=99,"Refused"))))</f>
        <v/>
      </c>
      <c r="FN4">
        <v>2</v>
      </c>
      <c r="FO4" t="str">
        <f t="shared" ref="FO4:FO67" si="21">IF(FN4=1,"Male",IF(FN4=2,"Female",IF(FN4=7,"Don’t Know",IF(FN4=9,"Refused"))))</f>
        <v>Female</v>
      </c>
      <c r="FP4">
        <v>2</v>
      </c>
      <c r="FQ4" t="str">
        <f t="shared" ref="FQ4:FQ67" si="22">IF(FP4=1,"Married",IF(FP4=2,"Divorced",IF(FP4=3,"Widowed",IF(FP4=4,"Seperated",IF(FP4=5,"Never Married",IF(FP4=6,"A member of unmarried couple",IF(FP4=9,"Refused")))))))</f>
        <v>Divorced</v>
      </c>
      <c r="FR4">
        <v>6</v>
      </c>
      <c r="FS4" t="str">
        <f t="shared" ref="FS4:FS67" si="23">IF(FR4=1,"No School",IF(FR4=2,"Some Elementary School",IF(FR4=3,"Some High School",IF(FR4=4,"High School Graduate",IF(FR4=5,"Some College",IF(FR4=6,"College Graduate",IF(FR4=9,"Refused")))))))</f>
        <v>College Graduate</v>
      </c>
      <c r="FT4">
        <v>1</v>
      </c>
      <c r="FU4" t="str">
        <f t="shared" ref="FU4:FU67" si="24">IF(FT4=1,"Own",IF(FT4=2,"Rent",IF(FT4=3,"Other Arrangement",IF(FT4=9,"Refused"))))</f>
        <v>Own</v>
      </c>
      <c r="FV4">
        <v>2</v>
      </c>
      <c r="FZ4">
        <v>2</v>
      </c>
      <c r="GB4">
        <v>2</v>
      </c>
      <c r="GD4">
        <v>3</v>
      </c>
      <c r="GF4">
        <v>88</v>
      </c>
      <c r="GH4">
        <v>1</v>
      </c>
      <c r="GJ4">
        <v>1</v>
      </c>
      <c r="GL4">
        <v>165</v>
      </c>
      <c r="GM4">
        <v>508</v>
      </c>
      <c r="GO4">
        <v>1</v>
      </c>
      <c r="GP4">
        <v>2</v>
      </c>
      <c r="GQ4">
        <v>1</v>
      </c>
      <c r="GR4">
        <v>1</v>
      </c>
      <c r="GS4">
        <v>2</v>
      </c>
      <c r="GT4">
        <v>2</v>
      </c>
      <c r="GU4">
        <v>2</v>
      </c>
      <c r="GV4">
        <v>1</v>
      </c>
      <c r="GW4">
        <v>1</v>
      </c>
      <c r="GX4">
        <v>2</v>
      </c>
      <c r="GZ4">
        <v>3</v>
      </c>
      <c r="HA4">
        <v>888</v>
      </c>
      <c r="HE4">
        <v>302</v>
      </c>
      <c r="HF4">
        <v>305</v>
      </c>
      <c r="HG4">
        <v>302</v>
      </c>
      <c r="HH4">
        <v>202</v>
      </c>
      <c r="HI4">
        <v>202</v>
      </c>
      <c r="HJ4">
        <v>304</v>
      </c>
      <c r="HK4">
        <v>1</v>
      </c>
      <c r="HL4">
        <v>64</v>
      </c>
      <c r="HM4">
        <v>212</v>
      </c>
      <c r="HN4">
        <v>100</v>
      </c>
      <c r="HO4">
        <v>69</v>
      </c>
      <c r="HP4">
        <v>212</v>
      </c>
      <c r="HQ4">
        <v>100</v>
      </c>
      <c r="HR4">
        <v>888</v>
      </c>
      <c r="HW4">
        <v>3</v>
      </c>
      <c r="HX4">
        <v>2</v>
      </c>
      <c r="IA4">
        <v>2</v>
      </c>
      <c r="IB4">
        <v>2</v>
      </c>
      <c r="IE4">
        <v>2</v>
      </c>
      <c r="IF4">
        <v>3</v>
      </c>
      <c r="IT4">
        <v>2</v>
      </c>
      <c r="JB4">
        <v>1</v>
      </c>
      <c r="JL4">
        <v>1</v>
      </c>
      <c r="JM4">
        <v>5</v>
      </c>
      <c r="JN4">
        <v>5</v>
      </c>
      <c r="JP4">
        <v>5</v>
      </c>
      <c r="JQ4">
        <v>2</v>
      </c>
      <c r="JR4">
        <v>2</v>
      </c>
      <c r="JT4">
        <v>2</v>
      </c>
      <c r="LC4">
        <v>2</v>
      </c>
      <c r="LE4">
        <v>2</v>
      </c>
      <c r="LO4" t="s">
        <v>507</v>
      </c>
      <c r="LP4">
        <v>1</v>
      </c>
      <c r="LQ4">
        <v>2</v>
      </c>
      <c r="LT4">
        <v>2</v>
      </c>
      <c r="LU4">
        <v>60</v>
      </c>
      <c r="MN4">
        <v>10</v>
      </c>
      <c r="MO4">
        <v>1</v>
      </c>
      <c r="MP4" t="s">
        <v>507</v>
      </c>
      <c r="MQ4" t="s">
        <v>507</v>
      </c>
      <c r="MR4">
        <v>5</v>
      </c>
      <c r="MS4">
        <v>11011</v>
      </c>
      <c r="MT4">
        <v>28.781560200000001</v>
      </c>
      <c r="MU4">
        <v>1</v>
      </c>
      <c r="MV4">
        <v>28.781560200000001</v>
      </c>
      <c r="NA4">
        <v>9</v>
      </c>
      <c r="NC4">
        <v>108.06090330000001</v>
      </c>
      <c r="ND4">
        <v>1</v>
      </c>
      <c r="NE4">
        <v>2</v>
      </c>
      <c r="NF4">
        <v>1</v>
      </c>
      <c r="NG4">
        <v>2</v>
      </c>
      <c r="NH4">
        <v>1</v>
      </c>
      <c r="NI4">
        <v>2</v>
      </c>
      <c r="NJ4">
        <v>1</v>
      </c>
      <c r="NK4">
        <v>1</v>
      </c>
      <c r="NL4">
        <v>3</v>
      </c>
      <c r="NM4">
        <v>2</v>
      </c>
      <c r="NN4">
        <v>1</v>
      </c>
      <c r="NO4">
        <v>1</v>
      </c>
      <c r="NP4">
        <v>2</v>
      </c>
      <c r="NQ4">
        <v>1</v>
      </c>
      <c r="NR4" t="str">
        <f t="shared" ref="NR4:NR67" si="25">IF(ISBLANK(NQ4),"",IF(NQ4=1,"White",IF(NQ4=2,"Black",IF(NQ4=3,"Asian",IF(NQ4=4,"Native Hawaiian or Other Pacific Islander",IF(NQ4=5,"American Indian",IF(NQ4=5,"Other",IF(NQ4=7,"Don’t Know",IF(NQ4=9,"Refused")))))))))</f>
        <v>White</v>
      </c>
      <c r="NS4">
        <v>1</v>
      </c>
      <c r="NT4">
        <v>1</v>
      </c>
      <c r="NU4">
        <v>1</v>
      </c>
      <c r="NV4">
        <v>7</v>
      </c>
      <c r="NW4">
        <v>1</v>
      </c>
      <c r="NX4">
        <v>52</v>
      </c>
      <c r="NY4">
        <v>4</v>
      </c>
      <c r="NZ4">
        <v>68</v>
      </c>
      <c r="OB4">
        <v>173</v>
      </c>
      <c r="OC4">
        <v>7484</v>
      </c>
      <c r="OD4">
        <v>2509</v>
      </c>
      <c r="OE4">
        <f t="shared" ref="OE4:OE67" si="26">INT(OC4/(OB4*OB4)*10000)</f>
        <v>2500</v>
      </c>
      <c r="OF4">
        <v>3</v>
      </c>
      <c r="OG4" t="str">
        <f t="shared" ref="OG4:OG67" si="27">IF(OF4=4,"Morbid Obese",IF(OF4=3,"Obese",IF(OF4=2,"Healthy weight",IF(OF4=1,"Under Weight"))))</f>
        <v>Obese</v>
      </c>
      <c r="OH4">
        <v>2</v>
      </c>
      <c r="OI4">
        <v>1</v>
      </c>
      <c r="OJ4">
        <v>4</v>
      </c>
      <c r="OK4">
        <v>1</v>
      </c>
      <c r="OL4">
        <v>1</v>
      </c>
      <c r="OM4">
        <v>2</v>
      </c>
      <c r="ON4">
        <v>2</v>
      </c>
      <c r="OO4" s="31">
        <v>5.3999999999999896E-79</v>
      </c>
      <c r="OP4">
        <v>1</v>
      </c>
      <c r="OQ4" s="31">
        <v>5.3999999999999896E-79</v>
      </c>
      <c r="OR4">
        <v>1</v>
      </c>
      <c r="OS4">
        <v>7</v>
      </c>
      <c r="OT4">
        <v>17</v>
      </c>
      <c r="OU4">
        <v>7</v>
      </c>
      <c r="OV4">
        <v>29</v>
      </c>
      <c r="OW4">
        <v>29</v>
      </c>
      <c r="OX4">
        <v>13</v>
      </c>
      <c r="OY4" s="31">
        <v>5.3999999999999896E-79</v>
      </c>
      <c r="OZ4" s="31">
        <v>5.3999999999999896E-79</v>
      </c>
      <c r="PA4">
        <v>1</v>
      </c>
      <c r="PC4">
        <v>1</v>
      </c>
      <c r="PE4">
        <v>24</v>
      </c>
      <c r="PG4">
        <v>78</v>
      </c>
      <c r="PI4">
        <v>2</v>
      </c>
      <c r="PJ4">
        <v>2</v>
      </c>
      <c r="PK4">
        <v>1</v>
      </c>
      <c r="PL4">
        <v>1</v>
      </c>
      <c r="PM4" s="31">
        <v>5.3999999999999896E-79</v>
      </c>
      <c r="PN4" s="31"/>
      <c r="PO4" s="31">
        <v>5.3999999999999896E-79</v>
      </c>
      <c r="PP4" s="31"/>
      <c r="PQ4">
        <v>1</v>
      </c>
      <c r="PR4">
        <v>35</v>
      </c>
      <c r="PS4" s="31">
        <v>5.3999999999999896E-79</v>
      </c>
      <c r="PT4">
        <v>2876</v>
      </c>
      <c r="PU4">
        <v>493</v>
      </c>
      <c r="PV4">
        <v>1</v>
      </c>
      <c r="PW4" s="31">
        <v>5.3999999999999896E-79</v>
      </c>
      <c r="PX4">
        <v>60</v>
      </c>
      <c r="PY4">
        <v>60</v>
      </c>
      <c r="PZ4">
        <v>2800</v>
      </c>
      <c r="QA4">
        <v>2800</v>
      </c>
      <c r="QC4">
        <v>168</v>
      </c>
      <c r="QD4" s="31">
        <v>5.3999999999999896E-79</v>
      </c>
      <c r="QE4" s="31">
        <v>5.3999999999999896E-79</v>
      </c>
      <c r="QF4" s="31">
        <v>5.3999999999999896E-79</v>
      </c>
      <c r="QG4">
        <v>168</v>
      </c>
      <c r="QH4" s="32"/>
      <c r="QI4" s="31">
        <v>5.3999999999999896E-79</v>
      </c>
      <c r="QJ4" s="33"/>
      <c r="QK4">
        <v>168</v>
      </c>
      <c r="QM4" s="31">
        <v>5.3999999999999896E-79</v>
      </c>
      <c r="QN4" s="31">
        <v>5.3999999999999896E-79</v>
      </c>
      <c r="QO4" s="31">
        <v>5.3999999999999896E-79</v>
      </c>
      <c r="QP4">
        <v>2</v>
      </c>
      <c r="QQ4">
        <v>1</v>
      </c>
      <c r="QR4">
        <v>1</v>
      </c>
      <c r="QS4">
        <v>2</v>
      </c>
      <c r="QT4">
        <v>2</v>
      </c>
      <c r="QU4">
        <v>2</v>
      </c>
      <c r="QV4">
        <v>2</v>
      </c>
      <c r="QW4">
        <v>2</v>
      </c>
      <c r="QX4">
        <v>3</v>
      </c>
      <c r="QY4">
        <v>3</v>
      </c>
      <c r="QZ4">
        <v>4</v>
      </c>
      <c r="RA4">
        <v>2</v>
      </c>
      <c r="RB4">
        <v>2</v>
      </c>
      <c r="RE4">
        <v>2</v>
      </c>
      <c r="RF4">
        <v>3</v>
      </c>
      <c r="RG4" t="str">
        <f t="shared" ref="RG4:RG67" si="28">IF(RF4=1,"Strongly Disagree",IF(RF4=2,"Disagree",IF(RF4=3,"Agree",IF(RF4=4,"Strongly Agree",IF(RF4=5,"NA")))))</f>
        <v>Agree</v>
      </c>
      <c r="RH4">
        <v>4</v>
      </c>
      <c r="RI4" t="str">
        <f t="shared" ref="RI4:RK19" si="29">IF(RH4=1,"Strongly Disagree",IF(RH4=2,"Disagree",IF(RH4=3,"Agree",IF(RH4=4,"Strongly Agree",IF(RH4=5,"NA")))))</f>
        <v>Strongly Agree</v>
      </c>
      <c r="RJ4">
        <v>2</v>
      </c>
      <c r="RK4" t="str">
        <f t="shared" si="29"/>
        <v>Disagree</v>
      </c>
      <c r="RL4">
        <v>5</v>
      </c>
      <c r="RM4" t="str">
        <f t="shared" ref="RM4:RO19" si="30">IF(RL4=1,"Strongly Disagree",IF(RL4=2,"Disagree",IF(RL4=3,"Agree",IF(RL4=4,"Strongly Agree",IF(RL4=5,"NA")))))</f>
        <v>NA</v>
      </c>
      <c r="RN4">
        <v>4</v>
      </c>
      <c r="RO4" t="str">
        <f t="shared" si="30"/>
        <v>Strongly Agree</v>
      </c>
      <c r="RP4">
        <v>2</v>
      </c>
      <c r="RQ4" t="str">
        <f t="shared" ref="RQ4:RS19" si="31">IF(RP4=1,"Strongly Disagree",IF(RP4=2,"Disagree",IF(RP4=3,"Agree",IF(RP4=4,"Strongly Agree",IF(RP4=5,"NA")))))</f>
        <v>Disagree</v>
      </c>
      <c r="RR4">
        <v>5</v>
      </c>
      <c r="RS4" t="str">
        <f t="shared" si="31"/>
        <v>NA</v>
      </c>
      <c r="RT4">
        <v>2</v>
      </c>
      <c r="RU4" t="str">
        <f t="shared" ref="RU4:RW19" si="32">IF(RT4=1,"Strongly Disagree",IF(RT4=2,"Disagree",IF(RT4=3,"Agree",IF(RT4=4,"Strongly Agree",IF(RT4=5,"NA")))))</f>
        <v>Disagree</v>
      </c>
      <c r="RV4">
        <v>3</v>
      </c>
      <c r="RW4" t="str">
        <f t="shared" si="32"/>
        <v>Agree</v>
      </c>
      <c r="RX4">
        <v>4</v>
      </c>
      <c r="RY4" t="str">
        <f t="shared" ref="RY4:SA19" si="33">IF(RX4=1,"Strongly Disagree",IF(RX4=2,"Disagree",IF(RX4=3,"Agree",IF(RX4=4,"Strongly Agree",IF(RX4=5,"NA")))))</f>
        <v>Strongly Agree</v>
      </c>
      <c r="RZ4">
        <v>1</v>
      </c>
      <c r="SA4" t="str">
        <f t="shared" si="33"/>
        <v>Strongly Disagree</v>
      </c>
      <c r="SB4">
        <v>5</v>
      </c>
      <c r="SC4" t="str">
        <f t="shared" ref="SC4:SE19" si="34">IF(SB4=1,"Strongly Disagree",IF(SB4=2,"Disagree",IF(SB4=3,"Agree",IF(SB4=4,"Strongly Agree",IF(SB4=5,"NA")))))</f>
        <v>NA</v>
      </c>
      <c r="SD4">
        <v>4</v>
      </c>
      <c r="SE4" t="str">
        <f t="shared" si="34"/>
        <v>Strongly Agree</v>
      </c>
    </row>
    <row r="5" spans="1:586" x14ac:dyDescent="0.3">
      <c r="A5">
        <v>2</v>
      </c>
      <c r="B5">
        <v>2020</v>
      </c>
      <c r="C5" t="s">
        <v>514</v>
      </c>
      <c r="D5" s="24">
        <v>26192</v>
      </c>
      <c r="E5">
        <v>49</v>
      </c>
      <c r="F5">
        <v>4</v>
      </c>
      <c r="G5" t="s">
        <v>499</v>
      </c>
      <c r="H5">
        <v>1</v>
      </c>
      <c r="I5" t="str">
        <f t="shared" si="1"/>
        <v>White</v>
      </c>
      <c r="J5">
        <v>1</v>
      </c>
      <c r="K5">
        <v>1</v>
      </c>
      <c r="L5">
        <v>0</v>
      </c>
      <c r="M5">
        <v>1</v>
      </c>
      <c r="N5">
        <v>1</v>
      </c>
      <c r="O5" s="25">
        <v>71</v>
      </c>
      <c r="P5" s="26">
        <f t="shared" si="2"/>
        <v>180.34</v>
      </c>
      <c r="Q5">
        <v>158</v>
      </c>
      <c r="R5" s="26">
        <f t="shared" si="3"/>
        <v>71.667594460000004</v>
      </c>
      <c r="S5" s="27">
        <f t="shared" si="4"/>
        <v>22.0363010480038</v>
      </c>
      <c r="T5" s="27" t="str">
        <f t="shared" si="5"/>
        <v>Healthy Weight</v>
      </c>
      <c r="U5">
        <v>0</v>
      </c>
      <c r="V5">
        <v>1</v>
      </c>
      <c r="W5">
        <v>1</v>
      </c>
      <c r="X5">
        <v>1</v>
      </c>
      <c r="Y5">
        <v>1</v>
      </c>
      <c r="Z5">
        <v>6</v>
      </c>
      <c r="AA5">
        <v>1.9</v>
      </c>
      <c r="AB5">
        <v>1.1100000000000001</v>
      </c>
      <c r="AC5">
        <v>5.01</v>
      </c>
      <c r="AD5" t="s">
        <v>515</v>
      </c>
      <c r="AE5" t="s">
        <v>510</v>
      </c>
      <c r="AF5" t="s">
        <v>516</v>
      </c>
      <c r="AG5">
        <v>167</v>
      </c>
      <c r="AH5">
        <v>0</v>
      </c>
      <c r="AI5">
        <v>0</v>
      </c>
      <c r="AJ5">
        <v>1</v>
      </c>
      <c r="AK5">
        <v>33</v>
      </c>
      <c r="AL5">
        <v>133</v>
      </c>
      <c r="AM5">
        <v>0</v>
      </c>
      <c r="AN5" s="28">
        <v>1449</v>
      </c>
      <c r="AO5" s="28">
        <v>1449.18</v>
      </c>
      <c r="AP5" s="28">
        <v>120.77</v>
      </c>
      <c r="AQ5">
        <v>167</v>
      </c>
      <c r="AR5">
        <v>13.9</v>
      </c>
      <c r="AS5">
        <v>0</v>
      </c>
      <c r="AT5">
        <v>0</v>
      </c>
      <c r="AU5">
        <v>17</v>
      </c>
      <c r="AW5">
        <v>3</v>
      </c>
      <c r="AX5">
        <v>3</v>
      </c>
      <c r="AY5">
        <v>5</v>
      </c>
      <c r="AZ5">
        <v>2</v>
      </c>
      <c r="BA5">
        <v>8</v>
      </c>
      <c r="BB5">
        <v>2</v>
      </c>
      <c r="BC5">
        <v>8</v>
      </c>
      <c r="BE5">
        <v>13</v>
      </c>
      <c r="BG5">
        <v>3</v>
      </c>
      <c r="BH5">
        <v>1</v>
      </c>
      <c r="BM5" t="s">
        <v>514</v>
      </c>
      <c r="BN5">
        <v>158</v>
      </c>
      <c r="BO5">
        <v>161</v>
      </c>
      <c r="BP5">
        <v>161</v>
      </c>
      <c r="BQ5">
        <v>163</v>
      </c>
      <c r="BR5">
        <v>164</v>
      </c>
      <c r="BS5" s="26">
        <v>189</v>
      </c>
      <c r="BT5">
        <v>9.6999999999999993</v>
      </c>
      <c r="BU5">
        <v>88</v>
      </c>
      <c r="BV5">
        <v>91</v>
      </c>
      <c r="BW5">
        <v>94</v>
      </c>
      <c r="BX5">
        <v>97</v>
      </c>
      <c r="BY5">
        <v>98</v>
      </c>
      <c r="BZ5">
        <v>101</v>
      </c>
      <c r="CA5">
        <v>128</v>
      </c>
      <c r="CB5">
        <v>126</v>
      </c>
      <c r="CC5">
        <v>124</v>
      </c>
      <c r="CD5">
        <v>127</v>
      </c>
      <c r="CE5">
        <v>125</v>
      </c>
      <c r="CF5">
        <v>125</v>
      </c>
      <c r="CG5">
        <v>160</v>
      </c>
      <c r="CH5">
        <v>166</v>
      </c>
      <c r="CI5">
        <v>168</v>
      </c>
      <c r="CJ5">
        <v>172</v>
      </c>
      <c r="CK5">
        <v>174</v>
      </c>
      <c r="CL5">
        <v>174</v>
      </c>
      <c r="CM5">
        <v>55</v>
      </c>
      <c r="CN5">
        <v>51</v>
      </c>
      <c r="CO5">
        <v>51</v>
      </c>
      <c r="CP5">
        <v>53</v>
      </c>
      <c r="CQ5">
        <v>56</v>
      </c>
      <c r="CR5">
        <v>61</v>
      </c>
      <c r="CS5">
        <v>2</v>
      </c>
      <c r="CT5">
        <v>1</v>
      </c>
      <c r="CU5">
        <v>1</v>
      </c>
      <c r="CV5" t="s">
        <v>517</v>
      </c>
      <c r="CW5" t="s">
        <v>518</v>
      </c>
      <c r="CX5" t="s">
        <v>504</v>
      </c>
      <c r="CY5" t="s">
        <v>506</v>
      </c>
      <c r="CZ5">
        <v>1200</v>
      </c>
      <c r="DA5">
        <v>2015000003</v>
      </c>
      <c r="DB5">
        <v>2015000003</v>
      </c>
      <c r="DC5">
        <v>1</v>
      </c>
      <c r="DD5">
        <v>1</v>
      </c>
      <c r="DF5">
        <v>1</v>
      </c>
      <c r="DG5">
        <v>2</v>
      </c>
      <c r="DI5">
        <v>2</v>
      </c>
      <c r="DJ5">
        <v>1</v>
      </c>
      <c r="DK5">
        <v>1</v>
      </c>
      <c r="DT5">
        <v>4</v>
      </c>
      <c r="DU5">
        <v>15</v>
      </c>
      <c r="DV5">
        <v>88</v>
      </c>
      <c r="DW5">
        <v>88</v>
      </c>
      <c r="DX5">
        <v>1</v>
      </c>
      <c r="DY5">
        <v>2</v>
      </c>
      <c r="DZ5">
        <v>2</v>
      </c>
      <c r="EA5" s="29"/>
      <c r="EB5">
        <v>1</v>
      </c>
      <c r="EC5" s="30"/>
      <c r="ED5">
        <v>3</v>
      </c>
      <c r="EE5" s="29"/>
      <c r="EG5" t="str">
        <f t="shared" si="6"/>
        <v/>
      </c>
      <c r="EH5">
        <v>1</v>
      </c>
      <c r="EI5" t="str">
        <f t="shared" si="7"/>
        <v>Yes</v>
      </c>
      <c r="EJ5">
        <v>1</v>
      </c>
      <c r="EK5" t="str">
        <f t="shared" si="8"/>
        <v>Yes</v>
      </c>
      <c r="EL5">
        <v>1</v>
      </c>
      <c r="EM5" t="str">
        <f t="shared" si="9"/>
        <v>Yes</v>
      </c>
      <c r="EN5">
        <v>7</v>
      </c>
      <c r="EO5" t="str">
        <f t="shared" si="10"/>
        <v>Don’t Know</v>
      </c>
      <c r="EP5">
        <v>2</v>
      </c>
      <c r="EQ5" t="str">
        <f t="shared" si="11"/>
        <v>No</v>
      </c>
      <c r="ER5">
        <v>1</v>
      </c>
      <c r="ES5" t="str">
        <f t="shared" si="12"/>
        <v>No</v>
      </c>
      <c r="ET5">
        <v>2</v>
      </c>
      <c r="EW5" t="str">
        <f t="shared" si="13"/>
        <v/>
      </c>
      <c r="EX5">
        <v>2</v>
      </c>
      <c r="EY5" t="str">
        <f t="shared" si="14"/>
        <v>No</v>
      </c>
      <c r="EZ5">
        <v>1</v>
      </c>
      <c r="FA5" t="str">
        <f t="shared" si="0"/>
        <v>Yes</v>
      </c>
      <c r="FB5">
        <v>2</v>
      </c>
      <c r="FC5" t="str">
        <f t="shared" si="15"/>
        <v>Yes</v>
      </c>
      <c r="FD5">
        <v>1</v>
      </c>
      <c r="FE5" t="str">
        <f t="shared" si="16"/>
        <v>Yes</v>
      </c>
      <c r="FF5">
        <v>2</v>
      </c>
      <c r="FG5" t="str">
        <f t="shared" si="17"/>
        <v>No</v>
      </c>
      <c r="FH5">
        <v>2</v>
      </c>
      <c r="FI5" t="str">
        <f t="shared" si="18"/>
        <v>No</v>
      </c>
      <c r="FJ5">
        <v>3</v>
      </c>
      <c r="FK5" t="str">
        <f t="shared" si="19"/>
        <v>No</v>
      </c>
      <c r="FM5" t="str">
        <f t="shared" si="20"/>
        <v/>
      </c>
      <c r="FN5">
        <v>2</v>
      </c>
      <c r="FO5" t="str">
        <f t="shared" si="21"/>
        <v>Female</v>
      </c>
      <c r="FP5">
        <v>2</v>
      </c>
      <c r="FQ5" t="str">
        <f t="shared" si="22"/>
        <v>Divorced</v>
      </c>
      <c r="FR5">
        <v>4</v>
      </c>
      <c r="FS5" t="str">
        <f t="shared" si="23"/>
        <v>High School Graduate</v>
      </c>
      <c r="FT5">
        <v>1</v>
      </c>
      <c r="FU5" t="str">
        <f t="shared" si="24"/>
        <v>Own</v>
      </c>
      <c r="FV5">
        <v>2</v>
      </c>
      <c r="FZ5">
        <v>1</v>
      </c>
      <c r="GB5">
        <v>2</v>
      </c>
      <c r="GD5">
        <v>7</v>
      </c>
      <c r="GF5">
        <v>88</v>
      </c>
      <c r="GH5">
        <v>99</v>
      </c>
      <c r="GJ5">
        <v>2</v>
      </c>
      <c r="GL5">
        <v>158</v>
      </c>
      <c r="GM5">
        <v>511</v>
      </c>
      <c r="GO5">
        <v>2</v>
      </c>
      <c r="GP5">
        <v>2</v>
      </c>
      <c r="GQ5">
        <v>2</v>
      </c>
      <c r="GR5">
        <v>2</v>
      </c>
      <c r="IE5">
        <v>1</v>
      </c>
      <c r="IF5">
        <v>3</v>
      </c>
      <c r="LO5" t="s">
        <v>507</v>
      </c>
      <c r="MN5">
        <v>10</v>
      </c>
      <c r="MO5">
        <v>1</v>
      </c>
      <c r="MP5" t="s">
        <v>507</v>
      </c>
      <c r="MQ5" t="s">
        <v>507</v>
      </c>
      <c r="MR5">
        <v>5</v>
      </c>
      <c r="MS5">
        <v>11011</v>
      </c>
      <c r="MT5">
        <v>28.781560200000001</v>
      </c>
      <c r="MU5">
        <v>2</v>
      </c>
      <c r="MV5">
        <v>57.563120390000002</v>
      </c>
      <c r="NA5">
        <v>1</v>
      </c>
      <c r="NB5">
        <v>0.61412468200000003</v>
      </c>
      <c r="NC5">
        <v>255.26479649999999</v>
      </c>
      <c r="ND5">
        <v>2</v>
      </c>
      <c r="NE5">
        <v>9</v>
      </c>
      <c r="NF5">
        <v>1</v>
      </c>
      <c r="NG5">
        <v>1</v>
      </c>
      <c r="NH5">
        <v>2</v>
      </c>
      <c r="NJ5">
        <v>1</v>
      </c>
      <c r="NK5">
        <v>1</v>
      </c>
      <c r="NL5">
        <v>3</v>
      </c>
      <c r="NM5">
        <v>1</v>
      </c>
      <c r="NN5">
        <v>1</v>
      </c>
      <c r="NO5">
        <v>1</v>
      </c>
      <c r="NP5">
        <v>2</v>
      </c>
      <c r="NQ5">
        <v>1</v>
      </c>
      <c r="NR5" t="str">
        <f t="shared" si="25"/>
        <v>White</v>
      </c>
      <c r="NS5">
        <v>1</v>
      </c>
      <c r="NT5">
        <v>1</v>
      </c>
      <c r="NU5">
        <v>1</v>
      </c>
      <c r="NV5">
        <v>11</v>
      </c>
      <c r="NW5">
        <v>2</v>
      </c>
      <c r="NX5">
        <v>71</v>
      </c>
      <c r="NY5">
        <v>6</v>
      </c>
      <c r="NZ5">
        <v>71</v>
      </c>
      <c r="OB5">
        <v>180</v>
      </c>
      <c r="OC5">
        <v>7167</v>
      </c>
      <c r="OD5">
        <v>2204</v>
      </c>
      <c r="OE5">
        <f t="shared" si="26"/>
        <v>2212</v>
      </c>
      <c r="OF5">
        <v>2</v>
      </c>
      <c r="OG5" t="str">
        <f t="shared" si="27"/>
        <v>Healthy weight</v>
      </c>
      <c r="OH5">
        <v>1</v>
      </c>
      <c r="OI5">
        <v>1</v>
      </c>
      <c r="OJ5">
        <v>2</v>
      </c>
      <c r="OK5">
        <v>9</v>
      </c>
      <c r="OL5">
        <v>9</v>
      </c>
      <c r="OM5">
        <v>9</v>
      </c>
      <c r="ON5">
        <v>9</v>
      </c>
      <c r="OO5">
        <v>900</v>
      </c>
      <c r="OP5">
        <v>9</v>
      </c>
      <c r="OQ5">
        <v>99900</v>
      </c>
      <c r="OR5">
        <v>9</v>
      </c>
      <c r="OY5">
        <v>2</v>
      </c>
      <c r="OZ5">
        <v>4</v>
      </c>
      <c r="PA5" s="31">
        <v>5.3999999999999896E-79</v>
      </c>
      <c r="PB5" s="31"/>
      <c r="PC5" s="31">
        <v>5.3999999999999896E-79</v>
      </c>
      <c r="PD5" s="31"/>
      <c r="PI5">
        <v>9</v>
      </c>
      <c r="PJ5">
        <v>9</v>
      </c>
      <c r="PK5">
        <v>1</v>
      </c>
      <c r="PL5">
        <v>1</v>
      </c>
      <c r="PM5">
        <v>1</v>
      </c>
      <c r="PO5">
        <v>1</v>
      </c>
      <c r="PQ5">
        <v>9</v>
      </c>
      <c r="PT5">
        <v>2173</v>
      </c>
      <c r="PU5">
        <v>373</v>
      </c>
      <c r="QF5">
        <v>9</v>
      </c>
      <c r="QH5" s="32"/>
      <c r="QJ5" s="32"/>
      <c r="QP5">
        <v>9</v>
      </c>
      <c r="QQ5">
        <v>9</v>
      </c>
      <c r="QR5">
        <v>9</v>
      </c>
      <c r="QS5">
        <v>9</v>
      </c>
      <c r="QT5">
        <v>9</v>
      </c>
      <c r="QU5">
        <v>9</v>
      </c>
      <c r="QV5">
        <v>9</v>
      </c>
      <c r="QW5">
        <v>9</v>
      </c>
      <c r="QX5">
        <v>9</v>
      </c>
      <c r="QY5">
        <v>9</v>
      </c>
      <c r="QZ5">
        <v>9</v>
      </c>
      <c r="RA5">
        <v>9</v>
      </c>
      <c r="RB5">
        <v>9</v>
      </c>
      <c r="RC5">
        <v>9</v>
      </c>
      <c r="RD5">
        <v>9</v>
      </c>
      <c r="RF5">
        <v>5</v>
      </c>
      <c r="RG5" t="str">
        <f t="shared" si="28"/>
        <v>NA</v>
      </c>
      <c r="RH5">
        <v>4</v>
      </c>
      <c r="RI5" t="str">
        <f t="shared" si="29"/>
        <v>Strongly Agree</v>
      </c>
      <c r="RJ5">
        <v>5</v>
      </c>
      <c r="RK5" t="str">
        <f t="shared" si="29"/>
        <v>NA</v>
      </c>
      <c r="RL5">
        <v>5</v>
      </c>
      <c r="RM5" t="str">
        <f t="shared" si="30"/>
        <v>NA</v>
      </c>
      <c r="RN5">
        <v>4</v>
      </c>
      <c r="RO5" t="str">
        <f t="shared" si="30"/>
        <v>Strongly Agree</v>
      </c>
      <c r="RP5">
        <v>1</v>
      </c>
      <c r="RQ5" t="str">
        <f t="shared" si="31"/>
        <v>Strongly Disagree</v>
      </c>
      <c r="RR5">
        <v>3</v>
      </c>
      <c r="RS5" t="str">
        <f t="shared" si="31"/>
        <v>Agree</v>
      </c>
      <c r="RT5">
        <v>2</v>
      </c>
      <c r="RU5" t="str">
        <f t="shared" si="32"/>
        <v>Disagree</v>
      </c>
      <c r="RV5">
        <v>5</v>
      </c>
      <c r="RW5" t="str">
        <f t="shared" si="32"/>
        <v>NA</v>
      </c>
      <c r="RX5">
        <v>2</v>
      </c>
      <c r="RY5" t="str">
        <f t="shared" si="33"/>
        <v>Disagree</v>
      </c>
      <c r="RZ5">
        <v>5</v>
      </c>
      <c r="SA5" t="str">
        <f t="shared" si="33"/>
        <v>NA</v>
      </c>
      <c r="SB5">
        <v>1</v>
      </c>
      <c r="SC5" t="str">
        <f t="shared" si="34"/>
        <v>Strongly Disagree</v>
      </c>
      <c r="SD5">
        <v>2</v>
      </c>
      <c r="SE5" t="str">
        <f t="shared" si="34"/>
        <v>Disagree</v>
      </c>
    </row>
    <row r="6" spans="1:586" x14ac:dyDescent="0.3">
      <c r="A6">
        <v>3</v>
      </c>
      <c r="B6">
        <v>2020</v>
      </c>
      <c r="C6" t="s">
        <v>519</v>
      </c>
      <c r="D6" s="24">
        <v>12427</v>
      </c>
      <c r="E6">
        <v>87</v>
      </c>
      <c r="F6">
        <v>8</v>
      </c>
      <c r="G6" t="s">
        <v>520</v>
      </c>
      <c r="H6">
        <v>1</v>
      </c>
      <c r="I6" t="str">
        <f t="shared" si="1"/>
        <v>White</v>
      </c>
      <c r="J6">
        <v>0</v>
      </c>
      <c r="K6">
        <v>1</v>
      </c>
      <c r="L6">
        <v>1</v>
      </c>
      <c r="M6">
        <v>1</v>
      </c>
      <c r="N6">
        <v>1</v>
      </c>
      <c r="O6" s="25">
        <v>67</v>
      </c>
      <c r="P6" s="26">
        <f t="shared" si="2"/>
        <v>170.18</v>
      </c>
      <c r="Q6">
        <v>180</v>
      </c>
      <c r="R6" s="26">
        <f t="shared" si="3"/>
        <v>81.646626600000005</v>
      </c>
      <c r="S6" s="27">
        <f t="shared" si="4"/>
        <v>28.191696220772705</v>
      </c>
      <c r="T6" s="27" t="str">
        <f t="shared" si="5"/>
        <v>Overweight</v>
      </c>
      <c r="U6">
        <v>1</v>
      </c>
      <c r="V6">
        <v>3</v>
      </c>
      <c r="W6">
        <v>0</v>
      </c>
      <c r="X6">
        <v>2</v>
      </c>
      <c r="Y6">
        <v>1</v>
      </c>
      <c r="Z6">
        <v>8</v>
      </c>
      <c r="AA6">
        <v>5.7</v>
      </c>
      <c r="AB6">
        <v>2.85</v>
      </c>
      <c r="AC6">
        <v>9.5500000000000007</v>
      </c>
      <c r="AD6" t="s">
        <v>500</v>
      </c>
      <c r="AE6" t="s">
        <v>510</v>
      </c>
      <c r="AF6" t="s">
        <v>521</v>
      </c>
      <c r="AG6">
        <v>50</v>
      </c>
      <c r="AH6">
        <v>0</v>
      </c>
      <c r="AI6">
        <v>0</v>
      </c>
      <c r="AJ6">
        <v>5</v>
      </c>
      <c r="AK6">
        <v>45</v>
      </c>
      <c r="AL6">
        <v>0</v>
      </c>
      <c r="AM6">
        <v>0</v>
      </c>
      <c r="AN6" s="28">
        <v>5326</v>
      </c>
      <c r="AO6" s="28">
        <v>5325.5</v>
      </c>
      <c r="AP6" s="28">
        <v>591.72</v>
      </c>
      <c r="AQ6">
        <v>50</v>
      </c>
      <c r="AR6">
        <v>5.6</v>
      </c>
      <c r="AS6">
        <v>0</v>
      </c>
      <c r="AT6">
        <v>0</v>
      </c>
      <c r="AU6">
        <v>7</v>
      </c>
      <c r="AX6">
        <v>10</v>
      </c>
      <c r="AY6">
        <v>6</v>
      </c>
      <c r="BB6">
        <v>1</v>
      </c>
      <c r="BD6">
        <v>4</v>
      </c>
      <c r="BE6">
        <v>16</v>
      </c>
      <c r="BG6">
        <v>25</v>
      </c>
      <c r="BI6">
        <v>5</v>
      </c>
      <c r="BL6">
        <v>4</v>
      </c>
      <c r="BM6" t="s">
        <v>519</v>
      </c>
      <c r="BN6">
        <v>180</v>
      </c>
      <c r="BO6">
        <v>179</v>
      </c>
      <c r="BP6">
        <v>179</v>
      </c>
      <c r="BQ6">
        <v>178</v>
      </c>
      <c r="BR6">
        <v>177</v>
      </c>
      <c r="BS6" s="26">
        <v>218.3</v>
      </c>
      <c r="BT6">
        <v>5.7</v>
      </c>
      <c r="BU6">
        <v>109</v>
      </c>
      <c r="BV6">
        <v>110</v>
      </c>
      <c r="BW6">
        <v>113</v>
      </c>
      <c r="BX6">
        <v>117</v>
      </c>
      <c r="BY6">
        <v>119</v>
      </c>
      <c r="BZ6">
        <v>119</v>
      </c>
      <c r="CA6">
        <v>149</v>
      </c>
      <c r="CB6">
        <v>152</v>
      </c>
      <c r="CC6">
        <v>149</v>
      </c>
      <c r="CD6">
        <v>147</v>
      </c>
      <c r="CE6">
        <v>146</v>
      </c>
      <c r="CF6">
        <v>148</v>
      </c>
      <c r="CG6">
        <v>163</v>
      </c>
      <c r="CH6">
        <v>159</v>
      </c>
      <c r="CI6">
        <v>158</v>
      </c>
      <c r="CJ6">
        <v>157</v>
      </c>
      <c r="CK6">
        <v>153</v>
      </c>
      <c r="CL6">
        <v>154</v>
      </c>
      <c r="CM6">
        <v>46</v>
      </c>
      <c r="CN6">
        <v>46</v>
      </c>
      <c r="CO6">
        <v>47</v>
      </c>
      <c r="CP6">
        <v>53</v>
      </c>
      <c r="CQ6">
        <v>51</v>
      </c>
      <c r="CR6">
        <v>51</v>
      </c>
      <c r="CS6">
        <v>3</v>
      </c>
      <c r="CT6">
        <v>1</v>
      </c>
      <c r="CU6">
        <v>1</v>
      </c>
      <c r="CV6" t="s">
        <v>522</v>
      </c>
      <c r="CW6" t="s">
        <v>504</v>
      </c>
      <c r="CX6" t="s">
        <v>523</v>
      </c>
      <c r="CY6" t="s">
        <v>506</v>
      </c>
      <c r="CZ6">
        <v>1100</v>
      </c>
      <c r="DA6">
        <v>2015000004</v>
      </c>
      <c r="DB6">
        <v>2015000004</v>
      </c>
      <c r="DC6">
        <v>1</v>
      </c>
      <c r="DD6">
        <v>1</v>
      </c>
      <c r="DF6">
        <v>1</v>
      </c>
      <c r="DG6">
        <v>2</v>
      </c>
      <c r="DI6">
        <v>3</v>
      </c>
      <c r="DJ6">
        <v>1</v>
      </c>
      <c r="DK6">
        <v>2</v>
      </c>
      <c r="DT6">
        <v>5</v>
      </c>
      <c r="DU6">
        <v>30</v>
      </c>
      <c r="DV6">
        <v>30</v>
      </c>
      <c r="DW6">
        <v>30</v>
      </c>
      <c r="DX6">
        <v>1</v>
      </c>
      <c r="DY6">
        <v>2</v>
      </c>
      <c r="DZ6">
        <v>1</v>
      </c>
      <c r="EA6" s="29"/>
      <c r="EB6">
        <v>1</v>
      </c>
      <c r="EC6" s="30"/>
      <c r="ED6">
        <v>1</v>
      </c>
      <c r="EE6" s="29"/>
      <c r="EF6">
        <v>1</v>
      </c>
      <c r="EG6" t="str">
        <f t="shared" si="6"/>
        <v>Yes</v>
      </c>
      <c r="EH6">
        <v>1</v>
      </c>
      <c r="EI6" t="str">
        <f t="shared" si="7"/>
        <v>Yes</v>
      </c>
      <c r="EJ6">
        <v>1</v>
      </c>
      <c r="EK6" t="str">
        <f t="shared" si="8"/>
        <v>Yes</v>
      </c>
      <c r="EL6">
        <v>1</v>
      </c>
      <c r="EM6" t="str">
        <f t="shared" si="9"/>
        <v>Yes</v>
      </c>
      <c r="EN6">
        <v>2</v>
      </c>
      <c r="EO6" t="str">
        <f t="shared" si="10"/>
        <v>No</v>
      </c>
      <c r="EP6">
        <v>2</v>
      </c>
      <c r="EQ6" t="str">
        <f t="shared" si="11"/>
        <v>No</v>
      </c>
      <c r="ER6">
        <v>2</v>
      </c>
      <c r="ES6" t="str">
        <f t="shared" si="12"/>
        <v>No</v>
      </c>
      <c r="ET6">
        <v>2</v>
      </c>
      <c r="EW6" t="str">
        <f t="shared" si="13"/>
        <v/>
      </c>
      <c r="EX6">
        <v>2</v>
      </c>
      <c r="EY6" t="str">
        <f t="shared" si="14"/>
        <v>No</v>
      </c>
      <c r="EZ6">
        <v>1</v>
      </c>
      <c r="FA6" t="str">
        <f t="shared" si="0"/>
        <v>Yes</v>
      </c>
      <c r="FB6">
        <v>2</v>
      </c>
      <c r="FC6" t="str">
        <f t="shared" si="15"/>
        <v>Yes</v>
      </c>
      <c r="FD6">
        <v>1</v>
      </c>
      <c r="FE6" t="str">
        <f t="shared" si="16"/>
        <v>Yes</v>
      </c>
      <c r="FF6">
        <v>1</v>
      </c>
      <c r="FG6" t="str">
        <f t="shared" si="17"/>
        <v>Yes</v>
      </c>
      <c r="FH6">
        <v>2</v>
      </c>
      <c r="FI6" t="str">
        <f t="shared" si="18"/>
        <v>No</v>
      </c>
      <c r="FJ6">
        <v>3</v>
      </c>
      <c r="FK6" t="str">
        <f t="shared" si="19"/>
        <v>No</v>
      </c>
      <c r="FM6" t="str">
        <f t="shared" si="20"/>
        <v/>
      </c>
      <c r="FN6">
        <v>2</v>
      </c>
      <c r="FO6" t="str">
        <f t="shared" si="21"/>
        <v>Female</v>
      </c>
      <c r="FP6">
        <v>1</v>
      </c>
      <c r="FQ6" t="str">
        <f t="shared" si="22"/>
        <v>Married</v>
      </c>
      <c r="FR6">
        <v>4</v>
      </c>
      <c r="FS6" t="str">
        <f t="shared" si="23"/>
        <v>High School Graduate</v>
      </c>
      <c r="FT6">
        <v>1</v>
      </c>
      <c r="FU6" t="str">
        <f t="shared" si="24"/>
        <v>Own</v>
      </c>
      <c r="FV6">
        <v>2</v>
      </c>
      <c r="FZ6">
        <v>1</v>
      </c>
      <c r="GB6">
        <v>2</v>
      </c>
      <c r="GD6">
        <v>8</v>
      </c>
      <c r="GF6">
        <v>1</v>
      </c>
      <c r="GH6">
        <v>8</v>
      </c>
      <c r="GJ6">
        <v>2</v>
      </c>
      <c r="GL6">
        <v>180</v>
      </c>
      <c r="GM6">
        <v>507</v>
      </c>
      <c r="GO6">
        <v>1</v>
      </c>
      <c r="GP6">
        <v>2</v>
      </c>
      <c r="GQ6">
        <v>1</v>
      </c>
      <c r="GR6">
        <v>1</v>
      </c>
      <c r="GS6">
        <v>1</v>
      </c>
      <c r="GT6">
        <v>2</v>
      </c>
      <c r="GU6">
        <v>1</v>
      </c>
      <c r="GV6">
        <v>2</v>
      </c>
      <c r="GZ6">
        <v>3</v>
      </c>
      <c r="HA6">
        <v>888</v>
      </c>
      <c r="HE6">
        <v>555</v>
      </c>
      <c r="HF6">
        <v>101</v>
      </c>
      <c r="HG6">
        <v>555</v>
      </c>
      <c r="HH6">
        <v>301</v>
      </c>
      <c r="HI6">
        <v>301</v>
      </c>
      <c r="HJ6">
        <v>201</v>
      </c>
      <c r="HK6">
        <v>2</v>
      </c>
      <c r="HR6">
        <v>888</v>
      </c>
      <c r="HS6">
        <v>1</v>
      </c>
      <c r="HT6">
        <v>1</v>
      </c>
      <c r="HU6">
        <v>1</v>
      </c>
      <c r="HV6">
        <v>8</v>
      </c>
      <c r="HW6">
        <v>1</v>
      </c>
      <c r="HX6">
        <v>1</v>
      </c>
      <c r="HY6">
        <v>777777</v>
      </c>
      <c r="HZ6">
        <v>5</v>
      </c>
      <c r="IA6">
        <v>1</v>
      </c>
      <c r="IB6">
        <v>9</v>
      </c>
      <c r="IE6">
        <v>2</v>
      </c>
      <c r="IF6">
        <v>3</v>
      </c>
      <c r="IT6">
        <v>2</v>
      </c>
      <c r="JB6">
        <v>2</v>
      </c>
      <c r="JL6">
        <v>1</v>
      </c>
      <c r="JM6">
        <v>1</v>
      </c>
      <c r="JN6">
        <v>1</v>
      </c>
      <c r="JO6">
        <v>2</v>
      </c>
      <c r="JP6">
        <v>1</v>
      </c>
      <c r="JQ6">
        <v>1</v>
      </c>
      <c r="JR6">
        <v>2</v>
      </c>
      <c r="JT6">
        <v>2</v>
      </c>
      <c r="LC6">
        <v>2</v>
      </c>
      <c r="LE6">
        <v>1</v>
      </c>
      <c r="LF6">
        <v>2</v>
      </c>
      <c r="LG6">
        <v>1</v>
      </c>
      <c r="LO6" t="s">
        <v>507</v>
      </c>
      <c r="LP6">
        <v>4</v>
      </c>
      <c r="LQ6">
        <v>7</v>
      </c>
      <c r="LU6">
        <v>97</v>
      </c>
      <c r="MN6">
        <v>10</v>
      </c>
      <c r="MO6">
        <v>1</v>
      </c>
      <c r="MP6" t="s">
        <v>507</v>
      </c>
      <c r="MQ6" t="s">
        <v>507</v>
      </c>
      <c r="MR6">
        <v>3</v>
      </c>
      <c r="MS6">
        <v>11011</v>
      </c>
      <c r="MT6">
        <v>28.781560200000001</v>
      </c>
      <c r="MU6">
        <v>3</v>
      </c>
      <c r="MV6">
        <v>86.344680589999996</v>
      </c>
      <c r="NA6">
        <v>1</v>
      </c>
      <c r="NB6">
        <v>0.61412468200000003</v>
      </c>
      <c r="NC6">
        <v>341.38485269999899</v>
      </c>
      <c r="ND6">
        <v>2</v>
      </c>
      <c r="NE6">
        <v>1</v>
      </c>
      <c r="NF6">
        <v>2</v>
      </c>
      <c r="NG6">
        <v>1</v>
      </c>
      <c r="NH6">
        <v>2</v>
      </c>
      <c r="NI6">
        <v>2</v>
      </c>
      <c r="NJ6">
        <v>1</v>
      </c>
      <c r="NK6">
        <v>1</v>
      </c>
      <c r="NL6">
        <v>3</v>
      </c>
      <c r="NM6">
        <v>1</v>
      </c>
      <c r="NN6">
        <v>1</v>
      </c>
      <c r="NO6">
        <v>1</v>
      </c>
      <c r="NP6">
        <v>2</v>
      </c>
      <c r="NQ6">
        <v>1</v>
      </c>
      <c r="NR6" t="str">
        <f t="shared" si="25"/>
        <v>White</v>
      </c>
      <c r="NS6">
        <v>1</v>
      </c>
      <c r="NT6">
        <v>1</v>
      </c>
      <c r="NU6">
        <v>1</v>
      </c>
      <c r="NV6">
        <v>9</v>
      </c>
      <c r="NW6">
        <v>1</v>
      </c>
      <c r="NX6">
        <v>63</v>
      </c>
      <c r="NY6">
        <v>5</v>
      </c>
      <c r="NZ6">
        <v>67</v>
      </c>
      <c r="OB6">
        <v>170</v>
      </c>
      <c r="OC6">
        <v>8165</v>
      </c>
      <c r="OD6">
        <v>2819</v>
      </c>
      <c r="OE6">
        <f t="shared" si="26"/>
        <v>2825</v>
      </c>
      <c r="OF6">
        <v>3</v>
      </c>
      <c r="OG6" t="str">
        <f t="shared" si="27"/>
        <v>Obese</v>
      </c>
      <c r="OH6">
        <v>2</v>
      </c>
      <c r="OI6">
        <v>2</v>
      </c>
      <c r="OJ6">
        <v>2</v>
      </c>
      <c r="OK6">
        <v>5</v>
      </c>
      <c r="OL6">
        <v>4</v>
      </c>
      <c r="OM6">
        <v>1</v>
      </c>
      <c r="ON6">
        <v>2</v>
      </c>
      <c r="OO6" s="31">
        <v>5.3999999999999896E-79</v>
      </c>
      <c r="OP6">
        <v>1</v>
      </c>
      <c r="OQ6" s="31">
        <v>5.3999999999999896E-79</v>
      </c>
      <c r="OR6">
        <v>1</v>
      </c>
      <c r="OS6" s="31">
        <v>5.3999999999999896E-79</v>
      </c>
      <c r="OT6">
        <v>100</v>
      </c>
      <c r="OU6" s="31">
        <v>5.3999999999999896E-79</v>
      </c>
      <c r="OV6">
        <v>3</v>
      </c>
      <c r="OW6">
        <v>3</v>
      </c>
      <c r="OX6">
        <v>14</v>
      </c>
      <c r="OY6" s="31">
        <v>5.3999999999999896E-79</v>
      </c>
      <c r="OZ6" s="31">
        <v>5.3999999999999896E-79</v>
      </c>
      <c r="PA6">
        <v>1</v>
      </c>
      <c r="PC6">
        <v>1</v>
      </c>
      <c r="PE6">
        <v>100</v>
      </c>
      <c r="PG6">
        <v>20</v>
      </c>
      <c r="PI6">
        <v>1</v>
      </c>
      <c r="PJ6">
        <v>2</v>
      </c>
      <c r="PK6">
        <v>1</v>
      </c>
      <c r="PL6">
        <v>1</v>
      </c>
      <c r="PM6" s="31">
        <v>5.3999999999999896E-79</v>
      </c>
      <c r="PN6" s="31"/>
      <c r="PO6" s="31">
        <v>5.3999999999999896E-79</v>
      </c>
      <c r="PP6" s="31"/>
      <c r="PQ6">
        <v>2</v>
      </c>
      <c r="PT6">
        <v>2469</v>
      </c>
      <c r="PU6">
        <v>423</v>
      </c>
      <c r="QE6" s="31">
        <v>5.3999999999999896E-79</v>
      </c>
      <c r="QF6" s="31">
        <v>5.3999999999999896E-79</v>
      </c>
      <c r="QH6" s="32"/>
      <c r="QJ6" s="32"/>
      <c r="QP6">
        <v>4</v>
      </c>
      <c r="QQ6">
        <v>2</v>
      </c>
      <c r="QR6">
        <v>3</v>
      </c>
      <c r="QS6">
        <v>3</v>
      </c>
      <c r="QT6">
        <v>2</v>
      </c>
      <c r="QU6">
        <v>2</v>
      </c>
      <c r="QV6">
        <v>4</v>
      </c>
      <c r="QW6">
        <v>2</v>
      </c>
      <c r="QX6">
        <v>1</v>
      </c>
      <c r="QY6">
        <v>1</v>
      </c>
      <c r="QZ6">
        <v>1</v>
      </c>
      <c r="RA6">
        <v>1</v>
      </c>
      <c r="RB6">
        <v>1</v>
      </c>
      <c r="RE6">
        <v>9</v>
      </c>
      <c r="RF6">
        <v>4</v>
      </c>
      <c r="RG6" t="str">
        <f t="shared" si="28"/>
        <v>Strongly Agree</v>
      </c>
      <c r="RH6">
        <v>4</v>
      </c>
      <c r="RI6" t="str">
        <f t="shared" si="29"/>
        <v>Strongly Agree</v>
      </c>
      <c r="RJ6">
        <v>4</v>
      </c>
      <c r="RK6" t="str">
        <f t="shared" si="29"/>
        <v>Strongly Agree</v>
      </c>
      <c r="RL6">
        <v>1</v>
      </c>
      <c r="RM6" t="str">
        <f t="shared" si="30"/>
        <v>Strongly Disagree</v>
      </c>
      <c r="RN6">
        <v>2</v>
      </c>
      <c r="RO6" t="str">
        <f t="shared" si="30"/>
        <v>Disagree</v>
      </c>
      <c r="RP6">
        <v>3</v>
      </c>
      <c r="RQ6" t="str">
        <f t="shared" si="31"/>
        <v>Agree</v>
      </c>
      <c r="RR6">
        <v>1</v>
      </c>
      <c r="RS6" t="str">
        <f t="shared" si="31"/>
        <v>Strongly Disagree</v>
      </c>
      <c r="RT6">
        <v>2</v>
      </c>
      <c r="RU6" t="str">
        <f t="shared" si="32"/>
        <v>Disagree</v>
      </c>
      <c r="RV6">
        <v>3</v>
      </c>
      <c r="RW6" t="str">
        <f t="shared" si="32"/>
        <v>Agree</v>
      </c>
      <c r="RX6">
        <v>3</v>
      </c>
      <c r="RY6" t="str">
        <f t="shared" si="33"/>
        <v>Agree</v>
      </c>
      <c r="RZ6">
        <v>3</v>
      </c>
      <c r="SA6" t="str">
        <f t="shared" si="33"/>
        <v>Agree</v>
      </c>
      <c r="SB6">
        <v>4</v>
      </c>
      <c r="SC6" t="str">
        <f t="shared" si="34"/>
        <v>Strongly Agree</v>
      </c>
      <c r="SD6">
        <v>3</v>
      </c>
      <c r="SE6" t="str">
        <f t="shared" si="34"/>
        <v>Agree</v>
      </c>
    </row>
    <row r="7" spans="1:586" x14ac:dyDescent="0.3">
      <c r="A7">
        <v>4</v>
      </c>
      <c r="B7">
        <v>2020</v>
      </c>
      <c r="C7" t="s">
        <v>524</v>
      </c>
      <c r="D7" s="24">
        <v>12551</v>
      </c>
      <c r="E7">
        <v>87</v>
      </c>
      <c r="F7">
        <v>8</v>
      </c>
      <c r="G7" t="s">
        <v>499</v>
      </c>
      <c r="H7">
        <v>1</v>
      </c>
      <c r="I7" t="str">
        <f t="shared" si="1"/>
        <v>White</v>
      </c>
      <c r="J7">
        <v>0</v>
      </c>
      <c r="K7">
        <v>1</v>
      </c>
      <c r="L7">
        <v>0</v>
      </c>
      <c r="M7">
        <v>1</v>
      </c>
      <c r="N7">
        <v>1</v>
      </c>
      <c r="O7" s="25">
        <v>64</v>
      </c>
      <c r="P7" s="26">
        <f t="shared" si="2"/>
        <v>162.56</v>
      </c>
      <c r="Q7">
        <v>142</v>
      </c>
      <c r="R7" s="26">
        <f t="shared" si="3"/>
        <v>64.410116540000004</v>
      </c>
      <c r="S7" s="27">
        <f t="shared" si="4"/>
        <v>24.373994216006011</v>
      </c>
      <c r="T7" s="27" t="str">
        <f t="shared" si="5"/>
        <v>Healthy Weight</v>
      </c>
      <c r="U7">
        <v>0</v>
      </c>
      <c r="V7">
        <v>3</v>
      </c>
      <c r="W7">
        <v>1</v>
      </c>
      <c r="X7">
        <v>2</v>
      </c>
      <c r="Y7">
        <v>1</v>
      </c>
      <c r="Z7">
        <v>8</v>
      </c>
      <c r="AA7">
        <v>5.7</v>
      </c>
      <c r="AB7">
        <v>2.5499999999999998</v>
      </c>
      <c r="AC7">
        <v>10.25</v>
      </c>
      <c r="AD7" t="s">
        <v>500</v>
      </c>
      <c r="AE7" t="s">
        <v>510</v>
      </c>
      <c r="AF7" t="s">
        <v>521</v>
      </c>
      <c r="AG7">
        <v>52</v>
      </c>
      <c r="AJ7">
        <v>0</v>
      </c>
      <c r="AK7">
        <v>17</v>
      </c>
      <c r="AL7">
        <v>35</v>
      </c>
      <c r="AM7">
        <v>0</v>
      </c>
      <c r="AN7" s="28">
        <v>1340</v>
      </c>
      <c r="AO7" s="28">
        <v>1339.95</v>
      </c>
      <c r="AP7" s="28">
        <v>134</v>
      </c>
      <c r="AQ7">
        <v>52</v>
      </c>
      <c r="AR7">
        <v>5.2</v>
      </c>
      <c r="AS7">
        <v>0</v>
      </c>
      <c r="AT7">
        <v>0</v>
      </c>
      <c r="AU7">
        <v>5</v>
      </c>
      <c r="AW7">
        <v>6</v>
      </c>
      <c r="AX7">
        <v>4</v>
      </c>
      <c r="AY7">
        <v>7</v>
      </c>
      <c r="BA7">
        <v>1</v>
      </c>
      <c r="BB7">
        <v>1</v>
      </c>
      <c r="BD7">
        <v>2</v>
      </c>
      <c r="BE7">
        <v>1</v>
      </c>
      <c r="BG7">
        <v>6</v>
      </c>
      <c r="BM7" t="s">
        <v>524</v>
      </c>
      <c r="BN7">
        <v>142</v>
      </c>
      <c r="BO7">
        <v>145</v>
      </c>
      <c r="BP7">
        <v>145</v>
      </c>
      <c r="BQ7">
        <v>142</v>
      </c>
      <c r="BR7">
        <v>143</v>
      </c>
      <c r="BS7" s="26">
        <v>270.39999999999998</v>
      </c>
      <c r="BT7">
        <v>8.6999999999999993</v>
      </c>
      <c r="BU7">
        <v>94</v>
      </c>
      <c r="BV7">
        <v>95</v>
      </c>
      <c r="BW7">
        <v>94</v>
      </c>
      <c r="BX7">
        <v>97</v>
      </c>
      <c r="BY7">
        <v>100</v>
      </c>
      <c r="BZ7">
        <v>100</v>
      </c>
      <c r="CA7">
        <v>134</v>
      </c>
      <c r="CB7">
        <v>131</v>
      </c>
      <c r="CC7">
        <v>131</v>
      </c>
      <c r="CD7">
        <v>130</v>
      </c>
      <c r="CE7">
        <v>132</v>
      </c>
      <c r="CF7">
        <v>132</v>
      </c>
      <c r="CG7">
        <v>139</v>
      </c>
      <c r="CH7">
        <v>138</v>
      </c>
      <c r="CI7">
        <v>138</v>
      </c>
      <c r="CJ7">
        <v>144</v>
      </c>
      <c r="CK7">
        <v>149</v>
      </c>
      <c r="CL7">
        <v>155</v>
      </c>
      <c r="CM7">
        <v>45</v>
      </c>
      <c r="CN7">
        <v>47</v>
      </c>
      <c r="CO7">
        <v>46</v>
      </c>
      <c r="CP7">
        <v>48</v>
      </c>
      <c r="CQ7">
        <v>51</v>
      </c>
      <c r="CR7">
        <v>47</v>
      </c>
      <c r="CS7">
        <v>4</v>
      </c>
      <c r="CT7">
        <v>1</v>
      </c>
      <c r="CU7">
        <v>1</v>
      </c>
      <c r="CV7" t="s">
        <v>522</v>
      </c>
      <c r="CW7" t="s">
        <v>504</v>
      </c>
      <c r="CX7" t="s">
        <v>523</v>
      </c>
      <c r="CY7" t="s">
        <v>506</v>
      </c>
      <c r="CZ7">
        <v>1100</v>
      </c>
      <c r="DA7">
        <v>2015000005</v>
      </c>
      <c r="DB7">
        <v>2015000005</v>
      </c>
      <c r="DC7">
        <v>1</v>
      </c>
      <c r="DD7">
        <v>1</v>
      </c>
      <c r="DF7">
        <v>1</v>
      </c>
      <c r="DG7">
        <v>2</v>
      </c>
      <c r="DI7">
        <v>2</v>
      </c>
      <c r="DJ7">
        <v>1</v>
      </c>
      <c r="DK7">
        <v>1</v>
      </c>
      <c r="DT7">
        <v>5</v>
      </c>
      <c r="DU7">
        <v>20</v>
      </c>
      <c r="DV7">
        <v>88</v>
      </c>
      <c r="DW7">
        <v>30</v>
      </c>
      <c r="DX7">
        <v>1</v>
      </c>
      <c r="DY7">
        <v>1</v>
      </c>
      <c r="DZ7">
        <v>2</v>
      </c>
      <c r="EB7">
        <v>1</v>
      </c>
      <c r="ED7">
        <v>3</v>
      </c>
      <c r="EG7" t="str">
        <f t="shared" si="6"/>
        <v/>
      </c>
      <c r="EH7">
        <v>1</v>
      </c>
      <c r="EI7" t="str">
        <f t="shared" si="7"/>
        <v>Yes</v>
      </c>
      <c r="EJ7">
        <v>1</v>
      </c>
      <c r="EK7" t="str">
        <f t="shared" si="8"/>
        <v>Yes</v>
      </c>
      <c r="EL7">
        <v>2</v>
      </c>
      <c r="EM7" t="str">
        <f t="shared" si="9"/>
        <v>No</v>
      </c>
      <c r="EN7">
        <v>2</v>
      </c>
      <c r="EO7" t="str">
        <f t="shared" si="10"/>
        <v>No</v>
      </c>
      <c r="EP7">
        <v>2</v>
      </c>
      <c r="EQ7" t="str">
        <f t="shared" si="11"/>
        <v>No</v>
      </c>
      <c r="ER7">
        <v>2</v>
      </c>
      <c r="ES7" t="str">
        <f t="shared" si="12"/>
        <v>No</v>
      </c>
      <c r="ET7">
        <v>2</v>
      </c>
      <c r="EW7" t="str">
        <f t="shared" si="13"/>
        <v/>
      </c>
      <c r="EX7">
        <v>2</v>
      </c>
      <c r="EY7" t="str">
        <f t="shared" si="14"/>
        <v>No</v>
      </c>
      <c r="EZ7">
        <v>2</v>
      </c>
      <c r="FA7" t="str">
        <f t="shared" si="0"/>
        <v>No</v>
      </c>
      <c r="FB7">
        <v>2</v>
      </c>
      <c r="FC7" t="str">
        <f t="shared" si="15"/>
        <v>Yes</v>
      </c>
      <c r="FD7">
        <v>1</v>
      </c>
      <c r="FE7" t="str">
        <f t="shared" si="16"/>
        <v>Yes</v>
      </c>
      <c r="FF7">
        <v>2</v>
      </c>
      <c r="FG7" t="str">
        <f t="shared" si="17"/>
        <v>No</v>
      </c>
      <c r="FH7">
        <v>2</v>
      </c>
      <c r="FI7" t="str">
        <f t="shared" si="18"/>
        <v>No</v>
      </c>
      <c r="FJ7">
        <v>3</v>
      </c>
      <c r="FK7" t="str">
        <f t="shared" si="19"/>
        <v>No</v>
      </c>
      <c r="FM7" t="str">
        <f t="shared" si="20"/>
        <v/>
      </c>
      <c r="FN7">
        <v>2</v>
      </c>
      <c r="FO7" t="str">
        <f t="shared" si="21"/>
        <v>Female</v>
      </c>
      <c r="FP7">
        <v>1</v>
      </c>
      <c r="FQ7" t="str">
        <f t="shared" si="22"/>
        <v>Married</v>
      </c>
      <c r="FR7">
        <v>5</v>
      </c>
      <c r="FS7" t="str">
        <f t="shared" si="23"/>
        <v>Some College</v>
      </c>
      <c r="FT7">
        <v>1</v>
      </c>
      <c r="FU7" t="str">
        <f t="shared" si="24"/>
        <v>Own</v>
      </c>
      <c r="FV7">
        <v>2</v>
      </c>
      <c r="FZ7">
        <v>2</v>
      </c>
      <c r="GB7">
        <v>2</v>
      </c>
      <c r="GD7">
        <v>8</v>
      </c>
      <c r="GF7">
        <v>88</v>
      </c>
      <c r="GH7">
        <v>77</v>
      </c>
      <c r="GJ7">
        <v>1</v>
      </c>
      <c r="GL7">
        <v>142</v>
      </c>
      <c r="GM7">
        <v>504</v>
      </c>
      <c r="GO7">
        <v>2</v>
      </c>
      <c r="GP7">
        <v>2</v>
      </c>
      <c r="GQ7">
        <v>2</v>
      </c>
      <c r="GR7">
        <v>2</v>
      </c>
      <c r="GS7">
        <v>2</v>
      </c>
      <c r="GT7">
        <v>2</v>
      </c>
      <c r="GU7">
        <v>2</v>
      </c>
      <c r="GV7">
        <v>2</v>
      </c>
      <c r="GZ7">
        <v>3</v>
      </c>
      <c r="HA7">
        <v>888</v>
      </c>
      <c r="HE7">
        <v>777</v>
      </c>
      <c r="HF7">
        <v>102</v>
      </c>
      <c r="HG7">
        <v>203</v>
      </c>
      <c r="HH7">
        <v>204</v>
      </c>
      <c r="HI7">
        <v>310</v>
      </c>
      <c r="HJ7">
        <v>320</v>
      </c>
      <c r="HK7">
        <v>2</v>
      </c>
      <c r="HR7">
        <v>888</v>
      </c>
      <c r="HS7">
        <v>1</v>
      </c>
      <c r="HT7">
        <v>1</v>
      </c>
      <c r="HU7">
        <v>1</v>
      </c>
      <c r="HV7">
        <v>7</v>
      </c>
      <c r="HW7">
        <v>1</v>
      </c>
      <c r="HX7">
        <v>2</v>
      </c>
      <c r="IA7">
        <v>1</v>
      </c>
      <c r="IB7">
        <v>1</v>
      </c>
      <c r="IC7">
        <v>777777</v>
      </c>
      <c r="ID7">
        <v>1</v>
      </c>
      <c r="IE7">
        <v>1</v>
      </c>
      <c r="IF7">
        <v>3</v>
      </c>
      <c r="IT7">
        <v>2</v>
      </c>
      <c r="JB7">
        <v>7</v>
      </c>
      <c r="JL7">
        <v>2</v>
      </c>
      <c r="JR7">
        <v>1</v>
      </c>
      <c r="JS7">
        <v>777</v>
      </c>
      <c r="JT7">
        <v>2</v>
      </c>
      <c r="LC7">
        <v>2</v>
      </c>
      <c r="LE7">
        <v>1</v>
      </c>
      <c r="LF7">
        <v>2</v>
      </c>
      <c r="LG7">
        <v>5</v>
      </c>
      <c r="LO7" t="s">
        <v>507</v>
      </c>
      <c r="LP7">
        <v>5</v>
      </c>
      <c r="LQ7">
        <v>5</v>
      </c>
      <c r="LU7">
        <v>45</v>
      </c>
      <c r="MN7">
        <v>10</v>
      </c>
      <c r="MO7">
        <v>1</v>
      </c>
      <c r="MP7" t="s">
        <v>507</v>
      </c>
      <c r="MQ7" t="s">
        <v>507</v>
      </c>
      <c r="MR7">
        <v>3</v>
      </c>
      <c r="MS7">
        <v>11011</v>
      </c>
      <c r="MT7">
        <v>28.781560200000001</v>
      </c>
      <c r="MU7">
        <v>2</v>
      </c>
      <c r="MV7">
        <v>57.563120390000002</v>
      </c>
      <c r="NA7">
        <v>9</v>
      </c>
      <c r="NC7">
        <v>258.68222300000002</v>
      </c>
      <c r="ND7">
        <v>2</v>
      </c>
      <c r="NE7">
        <v>1</v>
      </c>
      <c r="NF7">
        <v>1</v>
      </c>
      <c r="NG7">
        <v>1</v>
      </c>
      <c r="NH7">
        <v>1</v>
      </c>
      <c r="NI7">
        <v>2</v>
      </c>
      <c r="NJ7">
        <v>1</v>
      </c>
      <c r="NK7">
        <v>1</v>
      </c>
      <c r="NL7">
        <v>3</v>
      </c>
      <c r="NM7">
        <v>1</v>
      </c>
      <c r="NN7">
        <v>1</v>
      </c>
      <c r="NO7">
        <v>1</v>
      </c>
      <c r="NP7">
        <v>2</v>
      </c>
      <c r="NQ7">
        <v>1</v>
      </c>
      <c r="NR7" t="str">
        <f t="shared" si="25"/>
        <v>White</v>
      </c>
      <c r="NS7">
        <v>1</v>
      </c>
      <c r="NT7">
        <v>1</v>
      </c>
      <c r="NU7">
        <v>1</v>
      </c>
      <c r="NV7">
        <v>9</v>
      </c>
      <c r="NW7">
        <v>1</v>
      </c>
      <c r="NX7">
        <v>61</v>
      </c>
      <c r="NY7">
        <v>5</v>
      </c>
      <c r="NZ7">
        <v>64</v>
      </c>
      <c r="OB7">
        <v>163</v>
      </c>
      <c r="OC7">
        <v>6441</v>
      </c>
      <c r="OD7">
        <v>2437</v>
      </c>
      <c r="OE7">
        <f t="shared" si="26"/>
        <v>2424</v>
      </c>
      <c r="OF7">
        <v>2</v>
      </c>
      <c r="OG7" t="str">
        <f t="shared" si="27"/>
        <v>Healthy weight</v>
      </c>
      <c r="OH7">
        <v>1</v>
      </c>
      <c r="OI7">
        <v>1</v>
      </c>
      <c r="OJ7">
        <v>3</v>
      </c>
      <c r="OK7">
        <v>9</v>
      </c>
      <c r="OL7">
        <v>4</v>
      </c>
      <c r="OM7">
        <v>1</v>
      </c>
      <c r="ON7">
        <v>2</v>
      </c>
      <c r="OO7" s="31">
        <v>5.3999999999999896E-79</v>
      </c>
      <c r="OP7">
        <v>1</v>
      </c>
      <c r="OQ7" s="31">
        <v>5.3999999999999896E-79</v>
      </c>
      <c r="OR7">
        <v>1</v>
      </c>
      <c r="OT7">
        <v>200</v>
      </c>
      <c r="OU7">
        <v>43</v>
      </c>
      <c r="OV7">
        <v>57</v>
      </c>
      <c r="OW7">
        <v>33</v>
      </c>
      <c r="OX7">
        <v>67</v>
      </c>
      <c r="OY7">
        <v>1</v>
      </c>
      <c r="OZ7" s="31">
        <v>5.3999999999999896E-79</v>
      </c>
      <c r="PA7" s="31">
        <v>5.3999999999999896E-79</v>
      </c>
      <c r="PB7" s="31"/>
      <c r="PC7">
        <v>1</v>
      </c>
      <c r="PG7">
        <v>200</v>
      </c>
      <c r="PI7">
        <v>9</v>
      </c>
      <c r="PJ7">
        <v>1</v>
      </c>
      <c r="PK7">
        <v>1</v>
      </c>
      <c r="PL7">
        <v>1</v>
      </c>
      <c r="PM7">
        <v>1</v>
      </c>
      <c r="PO7" s="31">
        <v>5.3999999999999896E-79</v>
      </c>
      <c r="PP7" s="31"/>
      <c r="PQ7">
        <v>2</v>
      </c>
      <c r="PT7">
        <v>2543</v>
      </c>
      <c r="PU7">
        <v>436</v>
      </c>
      <c r="QE7" s="31">
        <v>5.3999999999999896E-79</v>
      </c>
      <c r="QF7" s="31">
        <v>5.3999999999999896E-79</v>
      </c>
      <c r="QH7" s="32"/>
      <c r="QJ7" s="32"/>
      <c r="QP7">
        <v>4</v>
      </c>
      <c r="QQ7">
        <v>2</v>
      </c>
      <c r="QR7">
        <v>3</v>
      </c>
      <c r="QS7">
        <v>3</v>
      </c>
      <c r="QT7">
        <v>2</v>
      </c>
      <c r="QU7">
        <v>2</v>
      </c>
      <c r="QV7">
        <v>4</v>
      </c>
      <c r="QW7">
        <v>2</v>
      </c>
      <c r="QX7">
        <v>1</v>
      </c>
      <c r="QY7">
        <v>1</v>
      </c>
      <c r="QZ7">
        <v>1</v>
      </c>
      <c r="RA7">
        <v>1</v>
      </c>
      <c r="RB7">
        <v>1</v>
      </c>
      <c r="RE7">
        <v>1</v>
      </c>
      <c r="RF7">
        <v>1</v>
      </c>
      <c r="RG7" t="str">
        <f t="shared" si="28"/>
        <v>Strongly Disagree</v>
      </c>
      <c r="RH7">
        <v>3</v>
      </c>
      <c r="RI7" t="str">
        <f t="shared" si="29"/>
        <v>Agree</v>
      </c>
      <c r="RJ7">
        <v>4</v>
      </c>
      <c r="RK7" t="str">
        <f t="shared" si="29"/>
        <v>Strongly Agree</v>
      </c>
      <c r="RL7">
        <v>2</v>
      </c>
      <c r="RM7" t="str">
        <f t="shared" si="30"/>
        <v>Disagree</v>
      </c>
      <c r="RN7">
        <v>1</v>
      </c>
      <c r="RO7" t="str">
        <f t="shared" si="30"/>
        <v>Strongly Disagree</v>
      </c>
      <c r="RP7">
        <v>3</v>
      </c>
      <c r="RQ7" t="str">
        <f t="shared" si="31"/>
        <v>Agree</v>
      </c>
      <c r="RR7">
        <v>3</v>
      </c>
      <c r="RS7" t="str">
        <f t="shared" si="31"/>
        <v>Agree</v>
      </c>
      <c r="RT7">
        <v>5</v>
      </c>
      <c r="RU7" t="str">
        <f t="shared" si="32"/>
        <v>NA</v>
      </c>
      <c r="RV7">
        <v>2</v>
      </c>
      <c r="RW7" t="str">
        <f t="shared" si="32"/>
        <v>Disagree</v>
      </c>
      <c r="RX7">
        <v>4</v>
      </c>
      <c r="RY7" t="str">
        <f t="shared" si="33"/>
        <v>Strongly Agree</v>
      </c>
      <c r="RZ7">
        <v>1</v>
      </c>
      <c r="SA7" t="str">
        <f t="shared" si="33"/>
        <v>Strongly Disagree</v>
      </c>
      <c r="SB7">
        <v>2</v>
      </c>
      <c r="SC7" t="str">
        <f t="shared" si="34"/>
        <v>Disagree</v>
      </c>
      <c r="SD7">
        <v>3</v>
      </c>
      <c r="SE7" t="str">
        <f t="shared" si="34"/>
        <v>Agree</v>
      </c>
    </row>
    <row r="8" spans="1:586" x14ac:dyDescent="0.3">
      <c r="A8">
        <v>5</v>
      </c>
      <c r="B8">
        <v>2020</v>
      </c>
      <c r="C8" t="s">
        <v>525</v>
      </c>
      <c r="D8" s="24">
        <v>22809</v>
      </c>
      <c r="E8">
        <v>59</v>
      </c>
      <c r="F8">
        <v>5</v>
      </c>
      <c r="G8" t="s">
        <v>499</v>
      </c>
      <c r="H8">
        <v>1</v>
      </c>
      <c r="I8" t="str">
        <f t="shared" si="1"/>
        <v>White</v>
      </c>
      <c r="J8">
        <v>1</v>
      </c>
      <c r="K8">
        <v>1</v>
      </c>
      <c r="L8">
        <v>1</v>
      </c>
      <c r="M8">
        <v>1</v>
      </c>
      <c r="N8">
        <v>1</v>
      </c>
      <c r="O8" s="25">
        <v>62</v>
      </c>
      <c r="P8" s="26">
        <f t="shared" si="2"/>
        <v>157.47999999999999</v>
      </c>
      <c r="Q8">
        <v>145</v>
      </c>
      <c r="R8" s="26">
        <f t="shared" si="3"/>
        <v>65.770893650000005</v>
      </c>
      <c r="S8" s="27">
        <f t="shared" si="4"/>
        <v>26.520574674213869</v>
      </c>
      <c r="T8" s="27" t="str">
        <f t="shared" si="5"/>
        <v>Overweight</v>
      </c>
      <c r="U8">
        <v>1</v>
      </c>
      <c r="V8">
        <v>2</v>
      </c>
      <c r="W8">
        <v>0</v>
      </c>
      <c r="X8">
        <v>2</v>
      </c>
      <c r="Y8">
        <v>1</v>
      </c>
      <c r="Z8">
        <v>5</v>
      </c>
      <c r="AA8">
        <v>2.9</v>
      </c>
      <c r="AB8">
        <v>2.46</v>
      </c>
      <c r="AC8">
        <v>6.36</v>
      </c>
      <c r="AD8" t="s">
        <v>500</v>
      </c>
      <c r="AE8" t="s">
        <v>510</v>
      </c>
      <c r="AF8" t="s">
        <v>521</v>
      </c>
      <c r="AG8">
        <v>302</v>
      </c>
      <c r="AH8">
        <v>0</v>
      </c>
      <c r="AI8">
        <v>0</v>
      </c>
      <c r="AJ8">
        <v>1</v>
      </c>
      <c r="AK8">
        <v>42</v>
      </c>
      <c r="AL8">
        <v>259</v>
      </c>
      <c r="AM8">
        <v>0</v>
      </c>
      <c r="AN8" s="28">
        <v>21118</v>
      </c>
      <c r="AO8" s="28">
        <v>21118.36</v>
      </c>
      <c r="AP8" s="28">
        <v>1919.85</v>
      </c>
      <c r="AQ8">
        <v>302</v>
      </c>
      <c r="AR8">
        <v>27.5</v>
      </c>
      <c r="AS8">
        <v>0</v>
      </c>
      <c r="AT8">
        <v>0</v>
      </c>
      <c r="AU8">
        <v>28</v>
      </c>
      <c r="AW8">
        <v>10</v>
      </c>
      <c r="AX8">
        <v>14</v>
      </c>
      <c r="AY8">
        <v>27</v>
      </c>
      <c r="BB8">
        <v>2</v>
      </c>
      <c r="BC8">
        <v>8</v>
      </c>
      <c r="BE8">
        <v>2</v>
      </c>
      <c r="BF8">
        <v>2</v>
      </c>
      <c r="BI8">
        <v>12</v>
      </c>
      <c r="BM8" t="s">
        <v>525</v>
      </c>
      <c r="BN8">
        <v>145</v>
      </c>
      <c r="BO8">
        <v>142</v>
      </c>
      <c r="BP8">
        <v>143</v>
      </c>
      <c r="BQ8">
        <v>141</v>
      </c>
      <c r="BR8">
        <v>140</v>
      </c>
      <c r="BS8" s="26">
        <v>216.7</v>
      </c>
      <c r="BT8">
        <v>5.7</v>
      </c>
      <c r="BU8">
        <v>105</v>
      </c>
      <c r="BV8">
        <v>108</v>
      </c>
      <c r="BW8">
        <v>111</v>
      </c>
      <c r="BX8">
        <v>112</v>
      </c>
      <c r="BY8">
        <v>113</v>
      </c>
      <c r="BZ8">
        <v>116</v>
      </c>
      <c r="CA8">
        <v>144</v>
      </c>
      <c r="CB8">
        <v>142</v>
      </c>
      <c r="CC8">
        <v>144</v>
      </c>
      <c r="CD8">
        <v>144</v>
      </c>
      <c r="CE8">
        <v>145</v>
      </c>
      <c r="CF8">
        <v>144</v>
      </c>
      <c r="CG8">
        <v>135</v>
      </c>
      <c r="CH8">
        <v>132</v>
      </c>
      <c r="CI8">
        <v>132</v>
      </c>
      <c r="CJ8">
        <v>129</v>
      </c>
      <c r="CK8">
        <v>129</v>
      </c>
      <c r="CL8">
        <v>127</v>
      </c>
      <c r="CM8">
        <v>51</v>
      </c>
      <c r="CN8">
        <v>48</v>
      </c>
      <c r="CO8">
        <v>51</v>
      </c>
      <c r="CP8">
        <v>56</v>
      </c>
      <c r="CQ8">
        <v>56</v>
      </c>
      <c r="CR8">
        <v>54</v>
      </c>
      <c r="CS8">
        <v>5</v>
      </c>
      <c r="CT8">
        <v>1</v>
      </c>
      <c r="CU8">
        <v>1</v>
      </c>
      <c r="CV8" t="s">
        <v>522</v>
      </c>
      <c r="CW8" t="s">
        <v>504</v>
      </c>
      <c r="CX8" t="s">
        <v>523</v>
      </c>
      <c r="CY8" t="s">
        <v>506</v>
      </c>
      <c r="CZ8">
        <v>1100</v>
      </c>
      <c r="DA8">
        <v>2015000006</v>
      </c>
      <c r="DB8">
        <v>2015000006</v>
      </c>
      <c r="DC8">
        <v>1</v>
      </c>
      <c r="DD8">
        <v>1</v>
      </c>
      <c r="DF8">
        <v>1</v>
      </c>
      <c r="DG8">
        <v>2</v>
      </c>
      <c r="DI8">
        <v>1</v>
      </c>
      <c r="DJ8" s="31">
        <v>5.3999999999999896E-79</v>
      </c>
      <c r="DK8">
        <v>1</v>
      </c>
      <c r="DT8">
        <v>2</v>
      </c>
      <c r="DU8">
        <v>88</v>
      </c>
      <c r="DV8">
        <v>88</v>
      </c>
      <c r="DX8">
        <v>1</v>
      </c>
      <c r="DY8">
        <v>1</v>
      </c>
      <c r="DZ8">
        <v>2</v>
      </c>
      <c r="EB8">
        <v>1</v>
      </c>
      <c r="ED8">
        <v>1</v>
      </c>
      <c r="EF8">
        <v>1</v>
      </c>
      <c r="EG8" t="str">
        <f t="shared" si="6"/>
        <v>Yes</v>
      </c>
      <c r="EH8">
        <v>1</v>
      </c>
      <c r="EI8" t="str">
        <f t="shared" si="7"/>
        <v>Yes</v>
      </c>
      <c r="EJ8">
        <v>1</v>
      </c>
      <c r="EK8" t="str">
        <f t="shared" si="8"/>
        <v>Yes</v>
      </c>
      <c r="EL8">
        <v>2</v>
      </c>
      <c r="EM8" t="str">
        <f t="shared" si="9"/>
        <v>No</v>
      </c>
      <c r="EN8">
        <v>2</v>
      </c>
      <c r="EO8" t="str">
        <f t="shared" si="10"/>
        <v>No</v>
      </c>
      <c r="EP8">
        <v>2</v>
      </c>
      <c r="EQ8" t="str">
        <f t="shared" si="11"/>
        <v>No</v>
      </c>
      <c r="ER8">
        <v>2</v>
      </c>
      <c r="ES8" t="str">
        <f t="shared" si="12"/>
        <v>No</v>
      </c>
      <c r="ET8">
        <v>2</v>
      </c>
      <c r="EW8" t="str">
        <f t="shared" si="13"/>
        <v/>
      </c>
      <c r="EX8">
        <v>2</v>
      </c>
      <c r="EY8" t="str">
        <f t="shared" si="14"/>
        <v>No</v>
      </c>
      <c r="EZ8">
        <v>2</v>
      </c>
      <c r="FA8" t="str">
        <f t="shared" si="0"/>
        <v>No</v>
      </c>
      <c r="FB8">
        <v>2</v>
      </c>
      <c r="FC8" t="str">
        <f t="shared" si="15"/>
        <v>Yes</v>
      </c>
      <c r="FD8">
        <v>1</v>
      </c>
      <c r="FE8" t="str">
        <f t="shared" si="16"/>
        <v>Yes</v>
      </c>
      <c r="FF8">
        <v>2</v>
      </c>
      <c r="FG8" t="str">
        <f t="shared" si="17"/>
        <v>No</v>
      </c>
      <c r="FH8">
        <v>2</v>
      </c>
      <c r="FI8" t="str">
        <f t="shared" si="18"/>
        <v>No</v>
      </c>
      <c r="FJ8">
        <v>3</v>
      </c>
      <c r="FK8" t="str">
        <f t="shared" si="19"/>
        <v>No</v>
      </c>
      <c r="FM8" t="str">
        <f t="shared" si="20"/>
        <v/>
      </c>
      <c r="FN8">
        <v>2</v>
      </c>
      <c r="FO8" t="str">
        <f t="shared" si="21"/>
        <v>Female</v>
      </c>
      <c r="FP8">
        <v>3</v>
      </c>
      <c r="FQ8" t="str">
        <f t="shared" si="22"/>
        <v>Widowed</v>
      </c>
      <c r="FR8">
        <v>3</v>
      </c>
      <c r="FS8" t="str">
        <f t="shared" si="23"/>
        <v>Some High School</v>
      </c>
      <c r="FT8">
        <v>1</v>
      </c>
      <c r="FU8" t="str">
        <f t="shared" si="24"/>
        <v>Own</v>
      </c>
      <c r="FV8">
        <v>2</v>
      </c>
      <c r="FZ8">
        <v>2</v>
      </c>
      <c r="GB8">
        <v>2</v>
      </c>
      <c r="GD8">
        <v>2</v>
      </c>
      <c r="GF8">
        <v>88</v>
      </c>
      <c r="GH8">
        <v>6</v>
      </c>
      <c r="GJ8">
        <v>2</v>
      </c>
      <c r="GL8">
        <v>145</v>
      </c>
      <c r="GM8">
        <v>502</v>
      </c>
      <c r="GO8">
        <v>1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Z8">
        <v>3</v>
      </c>
      <c r="HA8">
        <v>888</v>
      </c>
      <c r="HE8">
        <v>101</v>
      </c>
      <c r="HF8">
        <v>101</v>
      </c>
      <c r="HG8">
        <v>102</v>
      </c>
      <c r="HH8">
        <v>101</v>
      </c>
      <c r="HI8">
        <v>102</v>
      </c>
      <c r="HJ8">
        <v>101</v>
      </c>
      <c r="HK8">
        <v>1</v>
      </c>
      <c r="HL8">
        <v>18</v>
      </c>
      <c r="HM8">
        <v>101</v>
      </c>
      <c r="HN8">
        <v>100</v>
      </c>
      <c r="HO8">
        <v>73</v>
      </c>
      <c r="HP8">
        <v>107</v>
      </c>
      <c r="HQ8">
        <v>30</v>
      </c>
      <c r="HR8">
        <v>888</v>
      </c>
      <c r="HS8">
        <v>1</v>
      </c>
      <c r="HT8">
        <v>2</v>
      </c>
      <c r="HU8">
        <v>3</v>
      </c>
      <c r="HV8">
        <v>4</v>
      </c>
      <c r="HW8">
        <v>1</v>
      </c>
      <c r="HX8">
        <v>1</v>
      </c>
      <c r="HY8">
        <v>112014</v>
      </c>
      <c r="HZ8">
        <v>1</v>
      </c>
      <c r="IA8">
        <v>1</v>
      </c>
      <c r="IB8">
        <v>2</v>
      </c>
      <c r="IE8">
        <v>1</v>
      </c>
      <c r="IF8">
        <v>3</v>
      </c>
      <c r="IT8">
        <v>2</v>
      </c>
      <c r="JB8">
        <v>2</v>
      </c>
      <c r="JL8">
        <v>2</v>
      </c>
      <c r="JR8">
        <v>1</v>
      </c>
      <c r="JS8">
        <v>415</v>
      </c>
      <c r="JT8">
        <v>2</v>
      </c>
      <c r="LC8">
        <v>2</v>
      </c>
      <c r="LE8">
        <v>1</v>
      </c>
      <c r="LF8">
        <v>2</v>
      </c>
      <c r="LG8">
        <v>1</v>
      </c>
      <c r="LO8" t="s">
        <v>507</v>
      </c>
      <c r="LP8">
        <v>5</v>
      </c>
      <c r="LQ8">
        <v>5</v>
      </c>
      <c r="LR8">
        <v>1</v>
      </c>
      <c r="LS8">
        <v>54</v>
      </c>
      <c r="MN8">
        <v>10</v>
      </c>
      <c r="MO8">
        <v>1</v>
      </c>
      <c r="MP8" t="s">
        <v>507</v>
      </c>
      <c r="MQ8" t="s">
        <v>507</v>
      </c>
      <c r="MR8">
        <v>5</v>
      </c>
      <c r="MS8">
        <v>11011</v>
      </c>
      <c r="MT8">
        <v>28.781560200000001</v>
      </c>
      <c r="MU8">
        <v>1</v>
      </c>
      <c r="MV8">
        <v>28.781560200000001</v>
      </c>
      <c r="NA8">
        <v>9</v>
      </c>
      <c r="NC8">
        <v>256.51859130000003</v>
      </c>
      <c r="ND8">
        <v>1</v>
      </c>
      <c r="NE8">
        <v>9</v>
      </c>
      <c r="NF8">
        <v>2</v>
      </c>
      <c r="NG8">
        <v>1</v>
      </c>
      <c r="NH8">
        <v>1</v>
      </c>
      <c r="NI8">
        <v>2</v>
      </c>
      <c r="NJ8">
        <v>1</v>
      </c>
      <c r="NK8">
        <v>1</v>
      </c>
      <c r="NL8">
        <v>3</v>
      </c>
      <c r="NM8">
        <v>1</v>
      </c>
      <c r="NN8">
        <v>1</v>
      </c>
      <c r="NO8">
        <v>1</v>
      </c>
      <c r="NP8">
        <v>2</v>
      </c>
      <c r="NQ8">
        <v>1</v>
      </c>
      <c r="NR8" t="str">
        <f t="shared" si="25"/>
        <v>White</v>
      </c>
      <c r="NS8">
        <v>1</v>
      </c>
      <c r="NT8">
        <v>1</v>
      </c>
      <c r="NU8">
        <v>1</v>
      </c>
      <c r="NV8">
        <v>11</v>
      </c>
      <c r="NW8">
        <v>2</v>
      </c>
      <c r="NX8">
        <v>73</v>
      </c>
      <c r="NY8">
        <v>6</v>
      </c>
      <c r="NZ8">
        <v>62</v>
      </c>
      <c r="OB8">
        <v>157</v>
      </c>
      <c r="OC8">
        <v>6577</v>
      </c>
      <c r="OD8">
        <v>2652</v>
      </c>
      <c r="OE8">
        <f t="shared" si="26"/>
        <v>2668</v>
      </c>
      <c r="OF8">
        <v>3</v>
      </c>
      <c r="OG8" t="str">
        <f t="shared" si="27"/>
        <v>Obese</v>
      </c>
      <c r="OH8">
        <v>2</v>
      </c>
      <c r="OI8">
        <v>1</v>
      </c>
      <c r="OJ8">
        <v>1</v>
      </c>
      <c r="OK8">
        <v>4</v>
      </c>
      <c r="OL8">
        <v>4</v>
      </c>
      <c r="OM8">
        <v>1</v>
      </c>
      <c r="ON8">
        <v>2</v>
      </c>
      <c r="OO8" s="31">
        <v>5.3999999999999896E-79</v>
      </c>
      <c r="OP8">
        <v>1</v>
      </c>
      <c r="OQ8" s="31">
        <v>5.3999999999999896E-79</v>
      </c>
      <c r="OR8">
        <v>1</v>
      </c>
      <c r="OS8">
        <v>100</v>
      </c>
      <c r="OT8">
        <v>100</v>
      </c>
      <c r="OU8">
        <v>200</v>
      </c>
      <c r="OV8">
        <v>100</v>
      </c>
      <c r="OW8">
        <v>200</v>
      </c>
      <c r="OX8">
        <v>100</v>
      </c>
      <c r="OY8" s="31">
        <v>5.3999999999999896E-79</v>
      </c>
      <c r="OZ8" s="31">
        <v>5.3999999999999896E-79</v>
      </c>
      <c r="PA8">
        <v>1</v>
      </c>
      <c r="PC8">
        <v>1</v>
      </c>
      <c r="PE8">
        <v>200</v>
      </c>
      <c r="PG8">
        <v>600</v>
      </c>
      <c r="PI8">
        <v>1</v>
      </c>
      <c r="PJ8">
        <v>1</v>
      </c>
      <c r="PK8">
        <v>1</v>
      </c>
      <c r="PL8">
        <v>1</v>
      </c>
      <c r="PM8" s="31">
        <v>5.3999999999999896E-79</v>
      </c>
      <c r="PN8" s="31"/>
      <c r="PO8" s="31">
        <v>5.3999999999999896E-79</v>
      </c>
      <c r="PP8" s="31"/>
      <c r="PQ8">
        <v>1</v>
      </c>
      <c r="PR8">
        <v>50</v>
      </c>
      <c r="PS8">
        <v>33</v>
      </c>
      <c r="PT8">
        <v>2099</v>
      </c>
      <c r="PU8">
        <v>360</v>
      </c>
      <c r="PV8">
        <v>2</v>
      </c>
      <c r="PW8">
        <v>1</v>
      </c>
      <c r="PX8">
        <v>60</v>
      </c>
      <c r="PY8">
        <v>30</v>
      </c>
      <c r="PZ8">
        <v>1000</v>
      </c>
      <c r="QA8">
        <v>7000</v>
      </c>
      <c r="QC8">
        <v>60</v>
      </c>
      <c r="QD8">
        <v>210</v>
      </c>
      <c r="QE8" s="31">
        <v>5.3999999999999896E-79</v>
      </c>
      <c r="QF8" s="31">
        <v>5.3999999999999896E-79</v>
      </c>
      <c r="QG8">
        <v>120</v>
      </c>
      <c r="QI8">
        <v>210</v>
      </c>
      <c r="QK8">
        <v>330</v>
      </c>
      <c r="QM8">
        <v>60</v>
      </c>
      <c r="QN8" s="31">
        <v>5.3999999999999896E-79</v>
      </c>
      <c r="QO8">
        <v>60</v>
      </c>
      <c r="QP8">
        <v>1</v>
      </c>
      <c r="QQ8">
        <v>1</v>
      </c>
      <c r="QR8">
        <v>1</v>
      </c>
      <c r="QS8">
        <v>1</v>
      </c>
      <c r="QT8">
        <v>1</v>
      </c>
      <c r="QU8">
        <v>2</v>
      </c>
      <c r="QV8">
        <v>2</v>
      </c>
      <c r="QW8">
        <v>2</v>
      </c>
      <c r="QX8">
        <v>1</v>
      </c>
      <c r="QY8">
        <v>2</v>
      </c>
      <c r="QZ8">
        <v>3</v>
      </c>
      <c r="RA8">
        <v>1</v>
      </c>
      <c r="RB8">
        <v>1</v>
      </c>
      <c r="RC8">
        <v>1</v>
      </c>
      <c r="RD8">
        <v>1</v>
      </c>
      <c r="RE8">
        <v>2</v>
      </c>
      <c r="RF8">
        <v>4</v>
      </c>
      <c r="RG8" t="str">
        <f t="shared" si="28"/>
        <v>Strongly Agree</v>
      </c>
      <c r="RH8">
        <v>4</v>
      </c>
      <c r="RI8" t="str">
        <f t="shared" si="29"/>
        <v>Strongly Agree</v>
      </c>
      <c r="RJ8">
        <v>5</v>
      </c>
      <c r="RK8" t="str">
        <f t="shared" si="29"/>
        <v>NA</v>
      </c>
      <c r="RL8">
        <v>5</v>
      </c>
      <c r="RM8" t="str">
        <f t="shared" si="30"/>
        <v>NA</v>
      </c>
      <c r="RN8">
        <v>4</v>
      </c>
      <c r="RO8" t="str">
        <f t="shared" si="30"/>
        <v>Strongly Agree</v>
      </c>
      <c r="RP8">
        <v>3</v>
      </c>
      <c r="RQ8" t="str">
        <f t="shared" si="31"/>
        <v>Agree</v>
      </c>
      <c r="RR8">
        <v>5</v>
      </c>
      <c r="RS8" t="str">
        <f t="shared" si="31"/>
        <v>NA</v>
      </c>
      <c r="RT8">
        <v>2</v>
      </c>
      <c r="RU8" t="str">
        <f t="shared" si="32"/>
        <v>Disagree</v>
      </c>
      <c r="RV8">
        <v>1</v>
      </c>
      <c r="RW8" t="str">
        <f t="shared" si="32"/>
        <v>Strongly Disagree</v>
      </c>
      <c r="RX8">
        <v>3</v>
      </c>
      <c r="RY8" t="str">
        <f t="shared" si="33"/>
        <v>Agree</v>
      </c>
      <c r="RZ8">
        <v>4</v>
      </c>
      <c r="SA8" t="str">
        <f t="shared" si="33"/>
        <v>Strongly Agree</v>
      </c>
      <c r="SB8">
        <v>1</v>
      </c>
      <c r="SC8" t="str">
        <f t="shared" si="34"/>
        <v>Strongly Disagree</v>
      </c>
      <c r="SD8">
        <v>2</v>
      </c>
      <c r="SE8" t="str">
        <f t="shared" si="34"/>
        <v>Disagree</v>
      </c>
    </row>
    <row r="9" spans="1:586" x14ac:dyDescent="0.3">
      <c r="A9">
        <v>6</v>
      </c>
      <c r="B9">
        <v>2020</v>
      </c>
      <c r="C9" t="s">
        <v>526</v>
      </c>
      <c r="D9" s="24">
        <v>45655</v>
      </c>
      <c r="E9">
        <v>96</v>
      </c>
      <c r="F9">
        <v>9</v>
      </c>
      <c r="G9" t="s">
        <v>520</v>
      </c>
      <c r="H9">
        <v>7</v>
      </c>
      <c r="I9" t="str">
        <f t="shared" si="1"/>
        <v>Don’t Know</v>
      </c>
      <c r="J9">
        <v>0</v>
      </c>
      <c r="K9">
        <v>1</v>
      </c>
      <c r="L9">
        <v>0</v>
      </c>
      <c r="M9">
        <v>1</v>
      </c>
      <c r="N9">
        <v>1</v>
      </c>
      <c r="O9" s="25">
        <v>66</v>
      </c>
      <c r="P9" s="26">
        <f t="shared" si="2"/>
        <v>167.64000000000001</v>
      </c>
      <c r="Q9">
        <v>148</v>
      </c>
      <c r="R9" s="26">
        <f t="shared" si="3"/>
        <v>67.131670760000006</v>
      </c>
      <c r="S9" s="27">
        <f t="shared" si="4"/>
        <v>23.887579840816244</v>
      </c>
      <c r="T9" s="27" t="str">
        <f t="shared" si="5"/>
        <v>Healthy Weight</v>
      </c>
      <c r="U9">
        <v>0</v>
      </c>
      <c r="V9">
        <v>3</v>
      </c>
      <c r="W9">
        <v>1</v>
      </c>
      <c r="X9">
        <v>1</v>
      </c>
      <c r="Y9">
        <v>1</v>
      </c>
      <c r="Z9">
        <v>7</v>
      </c>
      <c r="AA9">
        <v>0</v>
      </c>
      <c r="AB9">
        <v>1.08</v>
      </c>
      <c r="AC9">
        <v>3.08</v>
      </c>
      <c r="AD9" t="s">
        <v>515</v>
      </c>
      <c r="AE9" t="s">
        <v>510</v>
      </c>
      <c r="AF9" t="s">
        <v>516</v>
      </c>
      <c r="AG9">
        <v>21</v>
      </c>
      <c r="AH9">
        <v>0</v>
      </c>
      <c r="AI9">
        <v>0</v>
      </c>
      <c r="AJ9">
        <v>2</v>
      </c>
      <c r="AK9">
        <v>7</v>
      </c>
      <c r="AL9">
        <v>12</v>
      </c>
      <c r="AM9">
        <v>0</v>
      </c>
      <c r="AN9" s="28">
        <v>454</v>
      </c>
      <c r="AO9" s="28">
        <v>454.12</v>
      </c>
      <c r="AP9" s="28">
        <v>56.77</v>
      </c>
      <c r="AQ9">
        <v>21</v>
      </c>
      <c r="AR9">
        <v>2.6</v>
      </c>
      <c r="AS9">
        <v>0</v>
      </c>
      <c r="AT9">
        <v>0</v>
      </c>
      <c r="AU9">
        <v>7</v>
      </c>
      <c r="AY9">
        <v>8</v>
      </c>
      <c r="BB9">
        <v>3</v>
      </c>
      <c r="BD9">
        <v>1</v>
      </c>
      <c r="BE9">
        <v>1</v>
      </c>
      <c r="BF9">
        <v>5</v>
      </c>
      <c r="BG9">
        <v>2</v>
      </c>
      <c r="BM9" t="s">
        <v>526</v>
      </c>
      <c r="BN9">
        <v>148</v>
      </c>
      <c r="BO9">
        <v>150</v>
      </c>
      <c r="BP9">
        <v>148</v>
      </c>
      <c r="BQ9">
        <v>152</v>
      </c>
      <c r="BR9">
        <v>151</v>
      </c>
      <c r="BS9" s="26">
        <v>185.2</v>
      </c>
      <c r="BT9">
        <v>9.6999999999999993</v>
      </c>
      <c r="BU9">
        <v>81</v>
      </c>
      <c r="BV9">
        <v>81</v>
      </c>
      <c r="BW9">
        <v>80</v>
      </c>
      <c r="BX9">
        <v>82</v>
      </c>
      <c r="BY9">
        <v>83</v>
      </c>
      <c r="BZ9">
        <v>85</v>
      </c>
      <c r="CA9">
        <v>120</v>
      </c>
      <c r="CB9">
        <v>118</v>
      </c>
      <c r="CC9">
        <v>117</v>
      </c>
      <c r="CD9">
        <v>117</v>
      </c>
      <c r="CE9">
        <v>118</v>
      </c>
      <c r="CF9">
        <v>121</v>
      </c>
      <c r="CG9">
        <v>111</v>
      </c>
      <c r="CH9">
        <v>115</v>
      </c>
      <c r="CI9">
        <v>115</v>
      </c>
      <c r="CJ9">
        <v>112</v>
      </c>
      <c r="CK9">
        <v>112</v>
      </c>
      <c r="CL9">
        <v>114</v>
      </c>
      <c r="CM9">
        <v>47</v>
      </c>
      <c r="CN9">
        <v>45</v>
      </c>
      <c r="CO9">
        <v>41</v>
      </c>
      <c r="CP9">
        <v>42</v>
      </c>
      <c r="CQ9">
        <v>47</v>
      </c>
      <c r="CR9">
        <v>46</v>
      </c>
      <c r="CS9">
        <v>6</v>
      </c>
      <c r="CT9">
        <v>1</v>
      </c>
      <c r="CU9">
        <v>1</v>
      </c>
      <c r="CV9" t="s">
        <v>527</v>
      </c>
      <c r="CW9" t="s">
        <v>504</v>
      </c>
      <c r="CX9" t="s">
        <v>528</v>
      </c>
      <c r="CY9" t="s">
        <v>506</v>
      </c>
      <c r="CZ9">
        <v>1100</v>
      </c>
      <c r="DA9">
        <v>2015000007</v>
      </c>
      <c r="DB9">
        <v>2015000007</v>
      </c>
      <c r="DC9">
        <v>1</v>
      </c>
      <c r="DD9">
        <v>1</v>
      </c>
      <c r="DF9">
        <v>1</v>
      </c>
      <c r="DG9">
        <v>2</v>
      </c>
      <c r="DI9">
        <v>1</v>
      </c>
      <c r="DJ9" s="31">
        <v>5.3999999999999896E-79</v>
      </c>
      <c r="DK9">
        <v>1</v>
      </c>
      <c r="DT9">
        <v>2</v>
      </c>
      <c r="DU9">
        <v>88</v>
      </c>
      <c r="DV9">
        <v>3</v>
      </c>
      <c r="DW9">
        <v>88</v>
      </c>
      <c r="DX9">
        <v>1</v>
      </c>
      <c r="DY9">
        <v>1</v>
      </c>
      <c r="DZ9">
        <v>2</v>
      </c>
      <c r="EB9">
        <v>1</v>
      </c>
      <c r="ED9">
        <v>1</v>
      </c>
      <c r="EF9">
        <v>1</v>
      </c>
      <c r="EG9" t="str">
        <f t="shared" si="6"/>
        <v>Yes</v>
      </c>
      <c r="EH9">
        <v>1</v>
      </c>
      <c r="EI9" t="str">
        <f t="shared" si="7"/>
        <v>Yes</v>
      </c>
      <c r="EJ9">
        <v>1</v>
      </c>
      <c r="EK9" t="str">
        <f t="shared" si="8"/>
        <v>Yes</v>
      </c>
      <c r="EL9">
        <v>1</v>
      </c>
      <c r="EM9" t="str">
        <f t="shared" si="9"/>
        <v>Yes</v>
      </c>
      <c r="EN9">
        <v>2</v>
      </c>
      <c r="EO9" t="str">
        <f t="shared" si="10"/>
        <v>No</v>
      </c>
      <c r="EP9">
        <v>2</v>
      </c>
      <c r="EQ9" t="str">
        <f t="shared" si="11"/>
        <v>No</v>
      </c>
      <c r="ER9">
        <v>2</v>
      </c>
      <c r="ES9" t="str">
        <f t="shared" si="12"/>
        <v>No</v>
      </c>
      <c r="ET9">
        <v>2</v>
      </c>
      <c r="EW9" t="str">
        <f t="shared" si="13"/>
        <v/>
      </c>
      <c r="EX9">
        <v>2</v>
      </c>
      <c r="EY9" t="str">
        <f t="shared" si="14"/>
        <v>No</v>
      </c>
      <c r="EZ9">
        <v>2</v>
      </c>
      <c r="FA9" t="str">
        <f t="shared" si="0"/>
        <v>No</v>
      </c>
      <c r="FB9">
        <v>2</v>
      </c>
      <c r="FC9" t="str">
        <f t="shared" si="15"/>
        <v>No</v>
      </c>
      <c r="FD9">
        <v>2</v>
      </c>
      <c r="FE9" t="str">
        <f t="shared" si="16"/>
        <v>No</v>
      </c>
      <c r="FF9">
        <v>2</v>
      </c>
      <c r="FG9" t="str">
        <f t="shared" si="17"/>
        <v>No</v>
      </c>
      <c r="FH9">
        <v>2</v>
      </c>
      <c r="FI9" t="str">
        <f t="shared" si="18"/>
        <v>No</v>
      </c>
      <c r="FJ9">
        <v>3</v>
      </c>
      <c r="FK9" t="str">
        <f t="shared" si="19"/>
        <v>No</v>
      </c>
      <c r="FM9" t="str">
        <f t="shared" si="20"/>
        <v/>
      </c>
      <c r="FN9">
        <v>2</v>
      </c>
      <c r="FO9" t="str">
        <f t="shared" si="21"/>
        <v>Female</v>
      </c>
      <c r="FP9">
        <v>3</v>
      </c>
      <c r="FQ9" t="str">
        <f t="shared" si="22"/>
        <v>Widowed</v>
      </c>
      <c r="FR9">
        <v>5</v>
      </c>
      <c r="FS9" t="str">
        <f t="shared" si="23"/>
        <v>Some College</v>
      </c>
      <c r="FT9">
        <v>1</v>
      </c>
      <c r="FU9" t="str">
        <f t="shared" si="24"/>
        <v>Own</v>
      </c>
      <c r="FV9">
        <v>2</v>
      </c>
      <c r="FZ9">
        <v>2</v>
      </c>
      <c r="GB9">
        <v>2</v>
      </c>
      <c r="GD9">
        <v>7</v>
      </c>
      <c r="GF9">
        <v>88</v>
      </c>
      <c r="GH9">
        <v>4</v>
      </c>
      <c r="GJ9">
        <v>2</v>
      </c>
      <c r="GL9">
        <v>148</v>
      </c>
      <c r="GM9">
        <v>506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Z9">
        <v>3</v>
      </c>
      <c r="HA9">
        <v>203</v>
      </c>
      <c r="HB9">
        <v>1</v>
      </c>
      <c r="HC9">
        <v>88</v>
      </c>
      <c r="HD9">
        <v>1</v>
      </c>
      <c r="HE9">
        <v>330</v>
      </c>
      <c r="HF9">
        <v>202</v>
      </c>
      <c r="HG9">
        <v>302</v>
      </c>
      <c r="HH9">
        <v>202</v>
      </c>
      <c r="HI9">
        <v>302</v>
      </c>
      <c r="HJ9">
        <v>205</v>
      </c>
      <c r="HK9">
        <v>1</v>
      </c>
      <c r="HL9">
        <v>18</v>
      </c>
      <c r="HM9">
        <v>102</v>
      </c>
      <c r="HN9">
        <v>100</v>
      </c>
      <c r="HO9">
        <v>64</v>
      </c>
      <c r="HP9">
        <v>107</v>
      </c>
      <c r="HQ9">
        <v>15</v>
      </c>
      <c r="HR9">
        <v>888</v>
      </c>
      <c r="HW9">
        <v>1</v>
      </c>
      <c r="HX9">
        <v>2</v>
      </c>
      <c r="IA9">
        <v>1</v>
      </c>
      <c r="IB9">
        <v>1</v>
      </c>
      <c r="IC9">
        <v>91991</v>
      </c>
      <c r="ID9">
        <v>4</v>
      </c>
      <c r="IE9">
        <v>2</v>
      </c>
      <c r="IF9">
        <v>3</v>
      </c>
      <c r="IT9">
        <v>8</v>
      </c>
      <c r="JL9">
        <v>2</v>
      </c>
      <c r="JR9">
        <v>1</v>
      </c>
      <c r="JS9">
        <v>403</v>
      </c>
      <c r="JT9">
        <v>1</v>
      </c>
      <c r="LC9">
        <v>1</v>
      </c>
      <c r="LD9">
        <v>5</v>
      </c>
      <c r="LE9">
        <v>1</v>
      </c>
      <c r="LF9">
        <v>1</v>
      </c>
      <c r="LG9">
        <v>6</v>
      </c>
      <c r="LO9" t="s">
        <v>507</v>
      </c>
      <c r="LP9">
        <v>4</v>
      </c>
      <c r="LQ9">
        <v>5</v>
      </c>
      <c r="LT9">
        <v>2</v>
      </c>
      <c r="LU9">
        <v>40</v>
      </c>
      <c r="MN9">
        <v>10</v>
      </c>
      <c r="MO9">
        <v>1</v>
      </c>
      <c r="MP9" t="s">
        <v>507</v>
      </c>
      <c r="MQ9" t="s">
        <v>507</v>
      </c>
      <c r="MR9">
        <v>1</v>
      </c>
      <c r="MS9">
        <v>11011</v>
      </c>
      <c r="MT9">
        <v>28.781560200000001</v>
      </c>
      <c r="MU9">
        <v>1</v>
      </c>
      <c r="MV9">
        <v>28.781560200000001</v>
      </c>
      <c r="NA9">
        <v>9</v>
      </c>
      <c r="NC9">
        <v>85.65975469</v>
      </c>
      <c r="ND9">
        <v>1</v>
      </c>
      <c r="NE9">
        <v>9</v>
      </c>
      <c r="NF9">
        <v>2</v>
      </c>
      <c r="NG9">
        <v>1</v>
      </c>
      <c r="NH9">
        <v>2</v>
      </c>
      <c r="NI9">
        <v>2</v>
      </c>
      <c r="NJ9">
        <v>1</v>
      </c>
      <c r="NK9">
        <v>1</v>
      </c>
      <c r="NL9">
        <v>3</v>
      </c>
      <c r="NM9">
        <v>2</v>
      </c>
      <c r="NN9">
        <v>1</v>
      </c>
      <c r="NO9">
        <v>7</v>
      </c>
      <c r="NP9">
        <v>2</v>
      </c>
      <c r="NQ9">
        <v>7</v>
      </c>
      <c r="NR9" t="str">
        <f t="shared" si="25"/>
        <v>Don’t Know</v>
      </c>
      <c r="NS9">
        <v>2</v>
      </c>
      <c r="NT9">
        <v>4</v>
      </c>
      <c r="NU9">
        <v>5</v>
      </c>
      <c r="NV9">
        <v>11</v>
      </c>
      <c r="NW9">
        <v>2</v>
      </c>
      <c r="NX9">
        <v>70</v>
      </c>
      <c r="NY9">
        <v>6</v>
      </c>
      <c r="NZ9">
        <v>66</v>
      </c>
      <c r="OB9">
        <v>168</v>
      </c>
      <c r="OC9">
        <v>6713</v>
      </c>
      <c r="OD9">
        <v>2389</v>
      </c>
      <c r="OE9">
        <f t="shared" si="26"/>
        <v>2378</v>
      </c>
      <c r="OF9">
        <v>2</v>
      </c>
      <c r="OG9" t="str">
        <f t="shared" si="27"/>
        <v>Healthy weight</v>
      </c>
      <c r="OH9">
        <v>1</v>
      </c>
      <c r="OI9">
        <v>1</v>
      </c>
      <c r="OJ9">
        <v>3</v>
      </c>
      <c r="OK9">
        <v>2</v>
      </c>
      <c r="OL9">
        <v>4</v>
      </c>
      <c r="OM9">
        <v>1</v>
      </c>
      <c r="ON9">
        <v>1</v>
      </c>
      <c r="OO9">
        <v>10</v>
      </c>
      <c r="OP9">
        <v>1</v>
      </c>
      <c r="OQ9">
        <v>70</v>
      </c>
      <c r="OR9">
        <v>1</v>
      </c>
      <c r="OS9">
        <v>100</v>
      </c>
      <c r="OT9">
        <v>29</v>
      </c>
      <c r="OU9">
        <v>7</v>
      </c>
      <c r="OV9">
        <v>29</v>
      </c>
      <c r="OW9">
        <v>7</v>
      </c>
      <c r="OX9">
        <v>71</v>
      </c>
      <c r="OY9" s="31">
        <v>5.3999999999999896E-79</v>
      </c>
      <c r="OZ9" s="31">
        <v>5.3999999999999896E-79</v>
      </c>
      <c r="PA9">
        <v>1</v>
      </c>
      <c r="PC9">
        <v>1</v>
      </c>
      <c r="PE9">
        <v>129</v>
      </c>
      <c r="PG9">
        <v>114</v>
      </c>
      <c r="PI9">
        <v>1</v>
      </c>
      <c r="PJ9">
        <v>1</v>
      </c>
      <c r="PK9">
        <v>1</v>
      </c>
      <c r="PL9">
        <v>1</v>
      </c>
      <c r="PM9" s="31">
        <v>5.3999999999999896E-79</v>
      </c>
      <c r="PN9" s="31"/>
      <c r="PO9" s="31">
        <v>5.3999999999999896E-79</v>
      </c>
      <c r="PP9" s="31"/>
      <c r="PQ9">
        <v>1</v>
      </c>
      <c r="PR9">
        <v>50</v>
      </c>
      <c r="PS9">
        <v>35</v>
      </c>
      <c r="PT9">
        <v>2210</v>
      </c>
      <c r="PU9">
        <v>379</v>
      </c>
      <c r="PV9">
        <v>2</v>
      </c>
      <c r="PW9">
        <v>1</v>
      </c>
      <c r="PX9">
        <v>60</v>
      </c>
      <c r="PY9">
        <v>15</v>
      </c>
      <c r="PZ9">
        <v>2000</v>
      </c>
      <c r="QA9">
        <v>7000</v>
      </c>
      <c r="QC9">
        <v>120</v>
      </c>
      <c r="QD9">
        <v>105</v>
      </c>
      <c r="QE9" s="31">
        <v>5.3999999999999896E-79</v>
      </c>
      <c r="QF9" s="31">
        <v>5.3999999999999896E-79</v>
      </c>
      <c r="QG9">
        <v>240</v>
      </c>
      <c r="QI9">
        <v>105</v>
      </c>
      <c r="QK9">
        <v>345</v>
      </c>
      <c r="QM9">
        <v>120</v>
      </c>
      <c r="QN9" s="31">
        <v>5.3999999999999896E-79</v>
      </c>
      <c r="QO9">
        <v>120</v>
      </c>
      <c r="QP9">
        <v>1</v>
      </c>
      <c r="QQ9">
        <v>1</v>
      </c>
      <c r="QR9">
        <v>1</v>
      </c>
      <c r="QS9">
        <v>1</v>
      </c>
      <c r="QT9">
        <v>1</v>
      </c>
      <c r="QU9">
        <v>2</v>
      </c>
      <c r="QV9">
        <v>2</v>
      </c>
      <c r="QW9">
        <v>2</v>
      </c>
      <c r="QX9">
        <v>3</v>
      </c>
      <c r="QY9">
        <v>3</v>
      </c>
      <c r="QZ9">
        <v>4</v>
      </c>
      <c r="RA9">
        <v>1</v>
      </c>
      <c r="RB9">
        <v>1</v>
      </c>
      <c r="RC9">
        <v>2</v>
      </c>
      <c r="RD9">
        <v>1</v>
      </c>
      <c r="RE9">
        <v>1</v>
      </c>
      <c r="RF9">
        <v>4</v>
      </c>
      <c r="RG9" t="str">
        <f t="shared" si="28"/>
        <v>Strongly Agree</v>
      </c>
      <c r="RH9">
        <v>2</v>
      </c>
      <c r="RI9" t="str">
        <f t="shared" si="29"/>
        <v>Disagree</v>
      </c>
      <c r="RJ9">
        <v>1</v>
      </c>
      <c r="RK9" t="str">
        <f t="shared" si="29"/>
        <v>Strongly Disagree</v>
      </c>
      <c r="RL9">
        <v>3</v>
      </c>
      <c r="RM9" t="str">
        <f t="shared" si="30"/>
        <v>Agree</v>
      </c>
      <c r="RN9">
        <v>3</v>
      </c>
      <c r="RO9" t="str">
        <f t="shared" si="30"/>
        <v>Agree</v>
      </c>
      <c r="RP9">
        <v>3</v>
      </c>
      <c r="RQ9" t="str">
        <f t="shared" si="31"/>
        <v>Agree</v>
      </c>
      <c r="RR9">
        <v>4</v>
      </c>
      <c r="RS9" t="str">
        <f t="shared" si="31"/>
        <v>Strongly Agree</v>
      </c>
      <c r="RT9">
        <v>3</v>
      </c>
      <c r="RU9" t="str">
        <f t="shared" si="32"/>
        <v>Agree</v>
      </c>
      <c r="RV9">
        <v>4</v>
      </c>
      <c r="RW9" t="str">
        <f t="shared" si="32"/>
        <v>Strongly Agree</v>
      </c>
      <c r="RX9">
        <v>4</v>
      </c>
      <c r="RY9" t="str">
        <f t="shared" si="33"/>
        <v>Strongly Agree</v>
      </c>
      <c r="RZ9">
        <v>5</v>
      </c>
      <c r="SA9" t="str">
        <f t="shared" si="33"/>
        <v>NA</v>
      </c>
      <c r="SB9">
        <v>4</v>
      </c>
      <c r="SC9" t="str">
        <f t="shared" si="34"/>
        <v>Strongly Agree</v>
      </c>
      <c r="SD9">
        <v>2</v>
      </c>
      <c r="SE9" t="str">
        <f t="shared" si="34"/>
        <v>Disagree</v>
      </c>
    </row>
    <row r="10" spans="1:586" x14ac:dyDescent="0.3">
      <c r="A10">
        <v>7</v>
      </c>
      <c r="B10">
        <v>2020</v>
      </c>
      <c r="C10" t="s">
        <v>529</v>
      </c>
      <c r="D10" s="24">
        <v>11026</v>
      </c>
      <c r="E10">
        <v>91</v>
      </c>
      <c r="F10">
        <v>9</v>
      </c>
      <c r="G10" t="s">
        <v>499</v>
      </c>
      <c r="H10">
        <v>1</v>
      </c>
      <c r="I10" t="str">
        <f t="shared" si="1"/>
        <v>White</v>
      </c>
      <c r="J10">
        <v>1</v>
      </c>
      <c r="K10">
        <v>1</v>
      </c>
      <c r="L10">
        <v>1</v>
      </c>
      <c r="M10">
        <v>1</v>
      </c>
      <c r="N10">
        <v>0</v>
      </c>
      <c r="O10" s="25">
        <v>61</v>
      </c>
      <c r="P10" s="26">
        <f t="shared" si="2"/>
        <v>154.94</v>
      </c>
      <c r="Q10">
        <v>179</v>
      </c>
      <c r="R10" s="26">
        <f t="shared" si="3"/>
        <v>81.193034230000009</v>
      </c>
      <c r="S10" s="27">
        <f t="shared" si="4"/>
        <v>33.821406814138548</v>
      </c>
      <c r="T10" s="27" t="str">
        <f t="shared" si="5"/>
        <v>Obese</v>
      </c>
      <c r="U10">
        <v>1</v>
      </c>
      <c r="V10">
        <v>3</v>
      </c>
      <c r="W10">
        <v>0</v>
      </c>
      <c r="X10">
        <v>1</v>
      </c>
      <c r="Y10">
        <v>0</v>
      </c>
      <c r="Z10">
        <v>7</v>
      </c>
      <c r="AA10">
        <v>0</v>
      </c>
      <c r="AB10">
        <v>1.3</v>
      </c>
      <c r="AC10">
        <v>1.3</v>
      </c>
      <c r="AD10" t="s">
        <v>515</v>
      </c>
      <c r="AE10" t="s">
        <v>510</v>
      </c>
      <c r="AF10" t="s">
        <v>516</v>
      </c>
      <c r="AG10">
        <v>115</v>
      </c>
      <c r="AH10">
        <v>0</v>
      </c>
      <c r="AI10">
        <v>0</v>
      </c>
      <c r="AJ10">
        <v>43</v>
      </c>
      <c r="AK10">
        <v>72</v>
      </c>
      <c r="AL10">
        <v>0</v>
      </c>
      <c r="AM10">
        <v>0</v>
      </c>
      <c r="AN10" s="28">
        <v>20693</v>
      </c>
      <c r="AO10" s="28">
        <v>20693.12</v>
      </c>
      <c r="AP10" s="28">
        <v>1724.43</v>
      </c>
      <c r="AQ10">
        <v>115</v>
      </c>
      <c r="AR10">
        <v>9.6</v>
      </c>
      <c r="AS10">
        <v>0</v>
      </c>
      <c r="AT10">
        <v>0</v>
      </c>
      <c r="AU10">
        <v>19</v>
      </c>
      <c r="AW10">
        <v>3</v>
      </c>
      <c r="AX10">
        <v>35</v>
      </c>
      <c r="AY10">
        <v>71</v>
      </c>
      <c r="BA10">
        <v>31</v>
      </c>
      <c r="BB10">
        <v>1</v>
      </c>
      <c r="BD10">
        <v>7</v>
      </c>
      <c r="BE10">
        <v>6</v>
      </c>
      <c r="BF10">
        <v>10</v>
      </c>
      <c r="BG10">
        <v>15</v>
      </c>
      <c r="BH10">
        <v>11</v>
      </c>
      <c r="BI10">
        <v>38</v>
      </c>
      <c r="BL10">
        <v>31</v>
      </c>
      <c r="BM10" t="s">
        <v>529</v>
      </c>
      <c r="BN10">
        <v>179</v>
      </c>
      <c r="BO10">
        <v>176</v>
      </c>
      <c r="BP10">
        <v>175</v>
      </c>
      <c r="BQ10">
        <v>177</v>
      </c>
      <c r="BR10">
        <v>176</v>
      </c>
      <c r="BS10" s="26">
        <v>202.8</v>
      </c>
      <c r="BT10">
        <v>7.7</v>
      </c>
      <c r="BU10">
        <v>97</v>
      </c>
      <c r="BV10">
        <v>97</v>
      </c>
      <c r="BW10">
        <v>96</v>
      </c>
      <c r="BX10">
        <v>99</v>
      </c>
      <c r="BY10">
        <v>100</v>
      </c>
      <c r="BZ10">
        <v>102</v>
      </c>
      <c r="CA10">
        <v>138</v>
      </c>
      <c r="CB10">
        <v>135</v>
      </c>
      <c r="CC10">
        <v>138</v>
      </c>
      <c r="CD10">
        <v>139</v>
      </c>
      <c r="CE10">
        <v>139</v>
      </c>
      <c r="CF10">
        <v>140</v>
      </c>
      <c r="CG10">
        <v>173</v>
      </c>
      <c r="CH10">
        <v>178</v>
      </c>
      <c r="CI10">
        <v>177</v>
      </c>
      <c r="CJ10">
        <v>176</v>
      </c>
      <c r="CK10">
        <v>177</v>
      </c>
      <c r="CL10">
        <v>182</v>
      </c>
      <c r="CM10">
        <v>63</v>
      </c>
      <c r="CN10">
        <v>62</v>
      </c>
      <c r="CO10">
        <v>68</v>
      </c>
      <c r="CP10">
        <v>70</v>
      </c>
      <c r="CQ10">
        <v>67</v>
      </c>
      <c r="CR10">
        <v>68</v>
      </c>
      <c r="CS10">
        <v>7</v>
      </c>
      <c r="CT10">
        <v>1</v>
      </c>
      <c r="CU10">
        <v>1</v>
      </c>
      <c r="CV10" t="s">
        <v>522</v>
      </c>
      <c r="CW10" t="s">
        <v>504</v>
      </c>
      <c r="CX10" t="s">
        <v>523</v>
      </c>
      <c r="CY10" t="s">
        <v>506</v>
      </c>
      <c r="CZ10">
        <v>1100</v>
      </c>
      <c r="DA10">
        <v>2015000008</v>
      </c>
      <c r="DB10">
        <v>2015000008</v>
      </c>
      <c r="DC10">
        <v>1</v>
      </c>
      <c r="DD10">
        <v>1</v>
      </c>
      <c r="DF10">
        <v>1</v>
      </c>
      <c r="DG10">
        <v>2</v>
      </c>
      <c r="DI10">
        <v>2</v>
      </c>
      <c r="DJ10">
        <v>1</v>
      </c>
      <c r="DK10">
        <v>1</v>
      </c>
      <c r="DT10">
        <v>5</v>
      </c>
      <c r="DU10">
        <v>8</v>
      </c>
      <c r="DV10">
        <v>88</v>
      </c>
      <c r="DW10">
        <v>8</v>
      </c>
      <c r="DX10">
        <v>1</v>
      </c>
      <c r="DY10">
        <v>1</v>
      </c>
      <c r="DZ10">
        <v>1</v>
      </c>
      <c r="EB10">
        <v>1</v>
      </c>
      <c r="ED10">
        <v>1</v>
      </c>
      <c r="EF10">
        <v>1</v>
      </c>
      <c r="EG10" t="str">
        <f t="shared" si="6"/>
        <v>Yes</v>
      </c>
      <c r="EH10">
        <v>1</v>
      </c>
      <c r="EI10" t="str">
        <f t="shared" si="7"/>
        <v>Yes</v>
      </c>
      <c r="EJ10">
        <v>1</v>
      </c>
      <c r="EK10" t="str">
        <f t="shared" si="8"/>
        <v>Yes</v>
      </c>
      <c r="EL10">
        <v>1</v>
      </c>
      <c r="EM10" t="str">
        <f t="shared" si="9"/>
        <v>Yes</v>
      </c>
      <c r="EN10">
        <v>7</v>
      </c>
      <c r="EO10" t="str">
        <f t="shared" si="10"/>
        <v>Don’t Know</v>
      </c>
      <c r="EP10">
        <v>2</v>
      </c>
      <c r="EQ10" t="str">
        <f t="shared" si="11"/>
        <v>No</v>
      </c>
      <c r="ER10">
        <v>2</v>
      </c>
      <c r="ES10" t="str">
        <f t="shared" si="12"/>
        <v>No</v>
      </c>
      <c r="ET10">
        <v>2</v>
      </c>
      <c r="EW10" t="str">
        <f t="shared" si="13"/>
        <v/>
      </c>
      <c r="EX10">
        <v>2</v>
      </c>
      <c r="EY10" t="str">
        <f t="shared" si="14"/>
        <v>No</v>
      </c>
      <c r="EZ10">
        <v>2</v>
      </c>
      <c r="FA10" t="str">
        <f t="shared" si="0"/>
        <v>No</v>
      </c>
      <c r="FB10">
        <v>2</v>
      </c>
      <c r="FC10" t="str">
        <f t="shared" si="15"/>
        <v>Yes</v>
      </c>
      <c r="FD10">
        <v>1</v>
      </c>
      <c r="FE10" t="str">
        <f t="shared" si="16"/>
        <v>Yes</v>
      </c>
      <c r="FF10">
        <v>2</v>
      </c>
      <c r="FG10" t="str">
        <f t="shared" si="17"/>
        <v>No</v>
      </c>
      <c r="FH10">
        <v>7</v>
      </c>
      <c r="FI10" t="str">
        <f t="shared" si="18"/>
        <v>Yes</v>
      </c>
      <c r="FJ10">
        <v>3</v>
      </c>
      <c r="FK10" t="str">
        <f t="shared" si="19"/>
        <v>No</v>
      </c>
      <c r="FM10" t="str">
        <f t="shared" si="20"/>
        <v/>
      </c>
      <c r="FN10">
        <v>1</v>
      </c>
      <c r="FO10" t="str">
        <f t="shared" si="21"/>
        <v>Male</v>
      </c>
      <c r="FP10">
        <v>1</v>
      </c>
      <c r="FQ10" t="str">
        <f t="shared" si="22"/>
        <v>Married</v>
      </c>
      <c r="FR10">
        <v>3</v>
      </c>
      <c r="FS10" t="str">
        <f t="shared" si="23"/>
        <v>Some High School</v>
      </c>
      <c r="FT10">
        <v>1</v>
      </c>
      <c r="FU10" t="str">
        <f t="shared" si="24"/>
        <v>Own</v>
      </c>
      <c r="FV10">
        <v>2</v>
      </c>
      <c r="FZ10">
        <v>1</v>
      </c>
      <c r="GB10">
        <v>1</v>
      </c>
      <c r="GD10">
        <v>3</v>
      </c>
      <c r="GF10">
        <v>88</v>
      </c>
      <c r="GH10">
        <v>3</v>
      </c>
      <c r="GJ10">
        <v>2</v>
      </c>
      <c r="GL10">
        <v>179</v>
      </c>
      <c r="GM10">
        <v>501</v>
      </c>
      <c r="GO10">
        <v>1</v>
      </c>
      <c r="GP10">
        <v>2</v>
      </c>
      <c r="GQ10">
        <v>2</v>
      </c>
      <c r="GR10">
        <v>2</v>
      </c>
      <c r="GS10">
        <v>1</v>
      </c>
      <c r="GT10">
        <v>2</v>
      </c>
      <c r="GU10">
        <v>2</v>
      </c>
      <c r="GV10">
        <v>1</v>
      </c>
      <c r="GW10">
        <v>3</v>
      </c>
      <c r="GY10">
        <v>7</v>
      </c>
      <c r="GZ10">
        <v>3</v>
      </c>
      <c r="HA10">
        <v>888</v>
      </c>
      <c r="HE10">
        <v>102</v>
      </c>
      <c r="HF10">
        <v>101</v>
      </c>
      <c r="HG10">
        <v>202</v>
      </c>
      <c r="HH10">
        <v>101</v>
      </c>
      <c r="HI10">
        <v>303</v>
      </c>
      <c r="HJ10">
        <v>202</v>
      </c>
      <c r="HK10">
        <v>1</v>
      </c>
      <c r="HL10">
        <v>64</v>
      </c>
      <c r="HM10">
        <v>106</v>
      </c>
      <c r="HN10">
        <v>12</v>
      </c>
      <c r="HO10">
        <v>98</v>
      </c>
      <c r="HP10">
        <v>107</v>
      </c>
      <c r="HQ10">
        <v>5</v>
      </c>
      <c r="HR10">
        <v>888</v>
      </c>
      <c r="HS10">
        <v>1</v>
      </c>
      <c r="HT10">
        <v>1</v>
      </c>
      <c r="HU10">
        <v>1</v>
      </c>
      <c r="HV10">
        <v>77</v>
      </c>
      <c r="HW10">
        <v>1</v>
      </c>
      <c r="HX10">
        <v>1</v>
      </c>
      <c r="HY10">
        <v>122014</v>
      </c>
      <c r="HZ10">
        <v>1</v>
      </c>
      <c r="IA10">
        <v>1</v>
      </c>
      <c r="IB10">
        <v>1</v>
      </c>
      <c r="IC10">
        <v>777777</v>
      </c>
      <c r="ID10">
        <v>4</v>
      </c>
      <c r="IE10">
        <v>1</v>
      </c>
      <c r="IF10">
        <v>3</v>
      </c>
      <c r="IT10">
        <v>2</v>
      </c>
      <c r="JB10">
        <v>2</v>
      </c>
      <c r="JL10">
        <v>2</v>
      </c>
      <c r="JR10">
        <v>1</v>
      </c>
      <c r="JS10">
        <v>777</v>
      </c>
      <c r="JT10">
        <v>2</v>
      </c>
      <c r="LC10">
        <v>2</v>
      </c>
      <c r="LE10">
        <v>1</v>
      </c>
      <c r="LF10">
        <v>2</v>
      </c>
      <c r="LG10">
        <v>4</v>
      </c>
      <c r="LO10" t="s">
        <v>507</v>
      </c>
      <c r="LP10">
        <v>4</v>
      </c>
      <c r="LQ10">
        <v>2</v>
      </c>
      <c r="LT10">
        <v>1</v>
      </c>
      <c r="LU10">
        <v>45</v>
      </c>
      <c r="MN10">
        <v>10</v>
      </c>
      <c r="MO10">
        <v>1</v>
      </c>
      <c r="MP10" t="s">
        <v>507</v>
      </c>
      <c r="MQ10" t="s">
        <v>530</v>
      </c>
      <c r="MR10">
        <v>5</v>
      </c>
      <c r="MS10">
        <v>11011</v>
      </c>
      <c r="MT10">
        <v>28.781560200000001</v>
      </c>
      <c r="MU10">
        <v>2</v>
      </c>
      <c r="MV10">
        <v>57.563120390000002</v>
      </c>
      <c r="NA10">
        <v>1</v>
      </c>
      <c r="NB10">
        <v>0.61412468200000003</v>
      </c>
      <c r="NC10">
        <v>545.78209519999996</v>
      </c>
      <c r="ND10">
        <v>2</v>
      </c>
      <c r="NE10">
        <v>9</v>
      </c>
      <c r="NF10">
        <v>2</v>
      </c>
      <c r="NG10">
        <v>1</v>
      </c>
      <c r="NH10">
        <v>2</v>
      </c>
      <c r="NJ10">
        <v>1</v>
      </c>
      <c r="NK10">
        <v>1</v>
      </c>
      <c r="NL10">
        <v>3</v>
      </c>
      <c r="NM10">
        <v>1</v>
      </c>
      <c r="NN10">
        <v>1</v>
      </c>
      <c r="NO10">
        <v>1</v>
      </c>
      <c r="NP10">
        <v>2</v>
      </c>
      <c r="NQ10">
        <v>1</v>
      </c>
      <c r="NR10" t="str">
        <f t="shared" si="25"/>
        <v>White</v>
      </c>
      <c r="NS10">
        <v>1</v>
      </c>
      <c r="NT10">
        <v>1</v>
      </c>
      <c r="NU10">
        <v>1</v>
      </c>
      <c r="NV10">
        <v>13</v>
      </c>
      <c r="NW10">
        <v>2</v>
      </c>
      <c r="NX10">
        <v>80</v>
      </c>
      <c r="NY10">
        <v>6</v>
      </c>
      <c r="NZ10">
        <v>61</v>
      </c>
      <c r="OB10">
        <v>155</v>
      </c>
      <c r="OC10">
        <v>8119</v>
      </c>
      <c r="OD10">
        <v>3382</v>
      </c>
      <c r="OE10">
        <f t="shared" si="26"/>
        <v>3379</v>
      </c>
      <c r="OF10">
        <v>4</v>
      </c>
      <c r="OG10" t="str">
        <f t="shared" si="27"/>
        <v>Morbid Obese</v>
      </c>
      <c r="OH10">
        <v>2</v>
      </c>
      <c r="OI10">
        <v>1</v>
      </c>
      <c r="OJ10">
        <v>1</v>
      </c>
      <c r="OK10">
        <v>2</v>
      </c>
      <c r="OL10">
        <v>3</v>
      </c>
      <c r="OM10">
        <v>1</v>
      </c>
      <c r="ON10">
        <v>2</v>
      </c>
      <c r="OO10" s="31">
        <v>5.3999999999999896E-79</v>
      </c>
      <c r="OP10">
        <v>1</v>
      </c>
      <c r="OQ10" s="31">
        <v>5.3999999999999896E-79</v>
      </c>
      <c r="OR10">
        <v>1</v>
      </c>
      <c r="OS10">
        <v>200</v>
      </c>
      <c r="OT10">
        <v>100</v>
      </c>
      <c r="OU10">
        <v>29</v>
      </c>
      <c r="OV10">
        <v>100</v>
      </c>
      <c r="OW10">
        <v>10</v>
      </c>
      <c r="OX10">
        <v>29</v>
      </c>
      <c r="OY10" s="31">
        <v>5.3999999999999896E-79</v>
      </c>
      <c r="OZ10" s="31">
        <v>5.3999999999999896E-79</v>
      </c>
      <c r="PA10">
        <v>1</v>
      </c>
      <c r="PC10">
        <v>1</v>
      </c>
      <c r="PE10">
        <v>300</v>
      </c>
      <c r="PG10">
        <v>168</v>
      </c>
      <c r="PI10">
        <v>1</v>
      </c>
      <c r="PJ10">
        <v>1</v>
      </c>
      <c r="PK10">
        <v>1</v>
      </c>
      <c r="PL10">
        <v>1</v>
      </c>
      <c r="PM10" s="31">
        <v>5.3999999999999896E-79</v>
      </c>
      <c r="PN10" s="31"/>
      <c r="PO10" s="31">
        <v>5.3999999999999896E-79</v>
      </c>
      <c r="PP10" s="31"/>
      <c r="PQ10">
        <v>1</v>
      </c>
      <c r="PR10">
        <v>35</v>
      </c>
      <c r="PS10">
        <v>45</v>
      </c>
      <c r="PT10">
        <v>1545</v>
      </c>
      <c r="PU10">
        <v>265</v>
      </c>
      <c r="PV10">
        <v>2</v>
      </c>
      <c r="PW10">
        <v>2</v>
      </c>
      <c r="PX10">
        <v>12</v>
      </c>
      <c r="PY10">
        <v>5</v>
      </c>
      <c r="PZ10">
        <v>6000</v>
      </c>
      <c r="QA10">
        <v>7000</v>
      </c>
      <c r="QC10">
        <v>72</v>
      </c>
      <c r="QD10" s="31">
        <v>5.3999999999999896E-79</v>
      </c>
      <c r="QE10" s="31">
        <v>5.3999999999999896E-79</v>
      </c>
      <c r="QF10" s="31">
        <v>5.3999999999999896E-79</v>
      </c>
      <c r="QG10">
        <v>144</v>
      </c>
      <c r="QI10" s="31">
        <v>5.3999999999999896E-79</v>
      </c>
      <c r="QJ10" s="31"/>
      <c r="QK10">
        <v>144</v>
      </c>
      <c r="QM10">
        <v>72</v>
      </c>
      <c r="QN10" s="31">
        <v>5.3999999999999896E-79</v>
      </c>
      <c r="QO10">
        <v>72</v>
      </c>
      <c r="QP10">
        <v>3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4</v>
      </c>
      <c r="QW10">
        <v>2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3</v>
      </c>
      <c r="RG10" t="str">
        <f t="shared" si="28"/>
        <v>Agree</v>
      </c>
      <c r="RH10">
        <v>5</v>
      </c>
      <c r="RI10" t="str">
        <f t="shared" si="29"/>
        <v>NA</v>
      </c>
      <c r="RJ10">
        <v>2</v>
      </c>
      <c r="RK10" t="str">
        <f t="shared" si="29"/>
        <v>Disagree</v>
      </c>
      <c r="RL10">
        <v>3</v>
      </c>
      <c r="RM10" t="str">
        <f t="shared" si="30"/>
        <v>Agree</v>
      </c>
      <c r="RN10">
        <v>4</v>
      </c>
      <c r="RO10" t="str">
        <f t="shared" si="30"/>
        <v>Strongly Agree</v>
      </c>
      <c r="RP10">
        <v>4</v>
      </c>
      <c r="RQ10" t="str">
        <f t="shared" si="31"/>
        <v>Strongly Agree</v>
      </c>
      <c r="RR10">
        <v>5</v>
      </c>
      <c r="RS10" t="str">
        <f t="shared" si="31"/>
        <v>NA</v>
      </c>
      <c r="RT10">
        <v>1</v>
      </c>
      <c r="RU10" t="str">
        <f t="shared" si="32"/>
        <v>Strongly Disagree</v>
      </c>
      <c r="RV10">
        <v>1</v>
      </c>
      <c r="RW10" t="str">
        <f t="shared" si="32"/>
        <v>Strongly Disagree</v>
      </c>
      <c r="RX10">
        <v>4</v>
      </c>
      <c r="RY10" t="str">
        <f t="shared" si="33"/>
        <v>Strongly Agree</v>
      </c>
      <c r="RZ10">
        <v>3</v>
      </c>
      <c r="SA10" t="str">
        <f t="shared" si="33"/>
        <v>Agree</v>
      </c>
      <c r="SB10">
        <v>1</v>
      </c>
      <c r="SC10" t="str">
        <f t="shared" si="34"/>
        <v>Strongly Disagree</v>
      </c>
      <c r="SD10">
        <v>5</v>
      </c>
      <c r="SE10" t="str">
        <f t="shared" si="34"/>
        <v>NA</v>
      </c>
    </row>
    <row r="11" spans="1:586" x14ac:dyDescent="0.3">
      <c r="A11">
        <v>8</v>
      </c>
      <c r="B11">
        <v>2020</v>
      </c>
      <c r="C11" t="s">
        <v>531</v>
      </c>
      <c r="D11" s="24">
        <v>17267</v>
      </c>
      <c r="E11">
        <v>74</v>
      </c>
      <c r="F11">
        <v>7</v>
      </c>
      <c r="G11" t="s">
        <v>520</v>
      </c>
      <c r="H11">
        <v>1</v>
      </c>
      <c r="I11" t="str">
        <f t="shared" si="1"/>
        <v>White</v>
      </c>
      <c r="J11">
        <v>0</v>
      </c>
      <c r="K11">
        <v>1</v>
      </c>
      <c r="L11">
        <v>1</v>
      </c>
      <c r="M11">
        <v>0</v>
      </c>
      <c r="N11">
        <v>1</v>
      </c>
      <c r="O11" s="25">
        <v>63</v>
      </c>
      <c r="P11" s="26">
        <f t="shared" si="2"/>
        <v>160.02000000000001</v>
      </c>
      <c r="Q11">
        <v>84</v>
      </c>
      <c r="R11" s="26">
        <f t="shared" si="3"/>
        <v>38.101759080000001</v>
      </c>
      <c r="S11" s="27">
        <f t="shared" si="4"/>
        <v>14.879779463262629</v>
      </c>
      <c r="T11" s="27" t="str">
        <f t="shared" si="5"/>
        <v>Underweight</v>
      </c>
      <c r="U11">
        <v>1</v>
      </c>
      <c r="V11">
        <v>3</v>
      </c>
      <c r="W11">
        <v>1</v>
      </c>
      <c r="X11">
        <v>2</v>
      </c>
      <c r="Y11">
        <v>1</v>
      </c>
      <c r="Z11">
        <v>8</v>
      </c>
      <c r="AA11">
        <v>4.4000000000000004</v>
      </c>
      <c r="AB11">
        <v>2.76</v>
      </c>
      <c r="AC11">
        <v>9.16</v>
      </c>
      <c r="AD11" t="s">
        <v>500</v>
      </c>
      <c r="AE11" t="s">
        <v>501</v>
      </c>
      <c r="AF11" t="s">
        <v>502</v>
      </c>
      <c r="AG11">
        <v>39</v>
      </c>
      <c r="AH11">
        <v>0</v>
      </c>
      <c r="AI11">
        <v>0</v>
      </c>
      <c r="AJ11">
        <v>5</v>
      </c>
      <c r="AK11">
        <v>13</v>
      </c>
      <c r="AL11">
        <v>21</v>
      </c>
      <c r="AM11">
        <v>0</v>
      </c>
      <c r="AN11" s="28">
        <v>2674</v>
      </c>
      <c r="AO11" s="28">
        <v>2673.64</v>
      </c>
      <c r="AP11" s="28">
        <v>297.07</v>
      </c>
      <c r="AQ11">
        <v>39</v>
      </c>
      <c r="AR11">
        <v>4.3</v>
      </c>
      <c r="AS11">
        <v>0</v>
      </c>
      <c r="AT11">
        <v>0</v>
      </c>
      <c r="AU11">
        <v>3</v>
      </c>
      <c r="AX11">
        <v>4</v>
      </c>
      <c r="AY11">
        <v>4</v>
      </c>
      <c r="BE11">
        <v>12</v>
      </c>
      <c r="BG11">
        <v>5</v>
      </c>
      <c r="BM11" t="s">
        <v>531</v>
      </c>
      <c r="BN11">
        <v>84</v>
      </c>
      <c r="BO11">
        <v>86</v>
      </c>
      <c r="BP11">
        <v>86</v>
      </c>
      <c r="BQ11">
        <v>89</v>
      </c>
      <c r="BR11">
        <v>90</v>
      </c>
      <c r="BS11" s="26">
        <v>260.5</v>
      </c>
      <c r="BT11">
        <v>9.6999999999999993</v>
      </c>
      <c r="BU11">
        <v>108</v>
      </c>
      <c r="BV11">
        <v>108</v>
      </c>
      <c r="BW11">
        <v>107</v>
      </c>
      <c r="BX11">
        <v>108</v>
      </c>
      <c r="BY11">
        <v>109</v>
      </c>
      <c r="BZ11">
        <v>109</v>
      </c>
      <c r="CA11">
        <v>148</v>
      </c>
      <c r="CB11">
        <v>148</v>
      </c>
      <c r="CC11">
        <v>148</v>
      </c>
      <c r="CD11">
        <v>151</v>
      </c>
      <c r="CE11">
        <v>154</v>
      </c>
      <c r="CF11">
        <v>157</v>
      </c>
      <c r="CG11">
        <v>145</v>
      </c>
      <c r="CH11">
        <v>142</v>
      </c>
      <c r="CI11">
        <v>148</v>
      </c>
      <c r="CJ11">
        <v>151</v>
      </c>
      <c r="CK11">
        <v>152</v>
      </c>
      <c r="CL11">
        <v>154</v>
      </c>
      <c r="CM11">
        <v>56</v>
      </c>
      <c r="CN11">
        <v>62</v>
      </c>
      <c r="CO11">
        <v>65</v>
      </c>
      <c r="CP11">
        <v>67</v>
      </c>
      <c r="CQ11">
        <v>65</v>
      </c>
      <c r="CR11">
        <v>62</v>
      </c>
      <c r="CS11">
        <v>8</v>
      </c>
      <c r="CT11">
        <v>1</v>
      </c>
      <c r="CU11">
        <v>1</v>
      </c>
      <c r="CV11" t="s">
        <v>532</v>
      </c>
      <c r="CW11" t="s">
        <v>504</v>
      </c>
      <c r="CX11" t="s">
        <v>533</v>
      </c>
      <c r="CY11" t="s">
        <v>506</v>
      </c>
      <c r="CZ11">
        <v>1100</v>
      </c>
      <c r="DA11">
        <v>2015000009</v>
      </c>
      <c r="DB11">
        <v>2015000009</v>
      </c>
      <c r="DC11">
        <v>1</v>
      </c>
      <c r="DD11">
        <v>1</v>
      </c>
      <c r="DF11">
        <v>1</v>
      </c>
      <c r="DG11">
        <v>2</v>
      </c>
      <c r="DI11">
        <v>1</v>
      </c>
      <c r="DJ11" s="31">
        <v>5.3999999999999896E-79</v>
      </c>
      <c r="DK11">
        <v>1</v>
      </c>
      <c r="DT11">
        <v>5</v>
      </c>
      <c r="DU11">
        <v>77</v>
      </c>
      <c r="DV11">
        <v>88</v>
      </c>
      <c r="DW11">
        <v>77</v>
      </c>
      <c r="DX11">
        <v>1</v>
      </c>
      <c r="DY11">
        <v>1</v>
      </c>
      <c r="DZ11">
        <v>2</v>
      </c>
      <c r="EB11">
        <v>1</v>
      </c>
      <c r="ED11">
        <v>3</v>
      </c>
      <c r="EG11" t="str">
        <f t="shared" si="6"/>
        <v/>
      </c>
      <c r="EH11">
        <v>7</v>
      </c>
      <c r="EI11" t="str">
        <f t="shared" si="7"/>
        <v>Don’t Know</v>
      </c>
      <c r="EK11" t="str">
        <f t="shared" si="8"/>
        <v/>
      </c>
      <c r="EM11" t="str">
        <f t="shared" si="9"/>
        <v/>
      </c>
      <c r="EN11">
        <v>2</v>
      </c>
      <c r="EO11" t="str">
        <f t="shared" si="10"/>
        <v>No</v>
      </c>
      <c r="EP11">
        <v>2</v>
      </c>
      <c r="EQ11" t="str">
        <f t="shared" si="11"/>
        <v>No</v>
      </c>
      <c r="ER11">
        <v>2</v>
      </c>
      <c r="ES11" t="str">
        <f t="shared" si="12"/>
        <v>No</v>
      </c>
      <c r="ET11">
        <v>2</v>
      </c>
      <c r="EW11" t="str">
        <f t="shared" si="13"/>
        <v/>
      </c>
      <c r="EX11">
        <v>2</v>
      </c>
      <c r="EY11" t="str">
        <f t="shared" si="14"/>
        <v>No</v>
      </c>
      <c r="EZ11">
        <v>2</v>
      </c>
      <c r="FA11" t="str">
        <f t="shared" si="0"/>
        <v>No</v>
      </c>
      <c r="FB11">
        <v>2</v>
      </c>
      <c r="FC11" t="str">
        <f t="shared" si="15"/>
        <v>Yes</v>
      </c>
      <c r="FD11">
        <v>1</v>
      </c>
      <c r="FE11" t="str">
        <f t="shared" si="16"/>
        <v>Yes</v>
      </c>
      <c r="FF11">
        <v>2</v>
      </c>
      <c r="FG11" t="str">
        <f t="shared" si="17"/>
        <v>No</v>
      </c>
      <c r="FH11">
        <v>2</v>
      </c>
      <c r="FI11" t="str">
        <f t="shared" si="18"/>
        <v>No</v>
      </c>
      <c r="FJ11">
        <v>3</v>
      </c>
      <c r="FK11" t="str">
        <f t="shared" si="19"/>
        <v>No</v>
      </c>
      <c r="FM11" t="str">
        <f t="shared" si="20"/>
        <v/>
      </c>
      <c r="FN11">
        <v>2</v>
      </c>
      <c r="FO11" t="str">
        <f t="shared" si="21"/>
        <v>Female</v>
      </c>
      <c r="FP11">
        <v>3</v>
      </c>
      <c r="FQ11" t="str">
        <f t="shared" si="22"/>
        <v>Widowed</v>
      </c>
      <c r="FR11">
        <v>3</v>
      </c>
      <c r="FS11" t="str">
        <f t="shared" si="23"/>
        <v>Some High School</v>
      </c>
      <c r="FT11">
        <v>1</v>
      </c>
      <c r="FU11" t="str">
        <f t="shared" si="24"/>
        <v>Own</v>
      </c>
      <c r="FV11">
        <v>2</v>
      </c>
      <c r="FZ11">
        <v>1</v>
      </c>
      <c r="GB11">
        <v>2</v>
      </c>
      <c r="GD11">
        <v>5</v>
      </c>
      <c r="GF11">
        <v>88</v>
      </c>
      <c r="GH11">
        <v>77</v>
      </c>
      <c r="GJ11">
        <v>2</v>
      </c>
      <c r="GL11">
        <v>84</v>
      </c>
      <c r="GM11">
        <v>503</v>
      </c>
      <c r="GO11">
        <v>1</v>
      </c>
      <c r="GP11">
        <v>1</v>
      </c>
      <c r="GQ11">
        <v>2</v>
      </c>
      <c r="GR11">
        <v>2</v>
      </c>
      <c r="GS11">
        <v>7</v>
      </c>
      <c r="GT11">
        <v>2</v>
      </c>
      <c r="GU11">
        <v>2</v>
      </c>
      <c r="GV11">
        <v>2</v>
      </c>
      <c r="GZ11">
        <v>3</v>
      </c>
      <c r="HA11">
        <v>888</v>
      </c>
      <c r="HE11">
        <v>777</v>
      </c>
      <c r="HF11">
        <v>777</v>
      </c>
      <c r="HG11">
        <v>302</v>
      </c>
      <c r="HH11">
        <v>302</v>
      </c>
      <c r="HI11">
        <v>777</v>
      </c>
      <c r="HJ11">
        <v>777</v>
      </c>
      <c r="HK11">
        <v>1</v>
      </c>
      <c r="HL11">
        <v>98</v>
      </c>
      <c r="HM11">
        <v>103</v>
      </c>
      <c r="HN11">
        <v>100</v>
      </c>
      <c r="HO11">
        <v>88</v>
      </c>
      <c r="HR11">
        <v>777</v>
      </c>
      <c r="HS11">
        <v>2</v>
      </c>
      <c r="HT11">
        <v>1</v>
      </c>
      <c r="HU11">
        <v>2</v>
      </c>
      <c r="HV11">
        <v>6</v>
      </c>
      <c r="HW11">
        <v>1</v>
      </c>
      <c r="HX11">
        <v>1</v>
      </c>
      <c r="HY11">
        <v>777777</v>
      </c>
      <c r="HZ11">
        <v>1</v>
      </c>
      <c r="IA11">
        <v>1</v>
      </c>
      <c r="IB11">
        <v>2</v>
      </c>
      <c r="IE11">
        <v>1</v>
      </c>
      <c r="IF11">
        <v>3</v>
      </c>
      <c r="IT11">
        <v>2</v>
      </c>
      <c r="JB11">
        <v>2</v>
      </c>
      <c r="JL11">
        <v>2</v>
      </c>
      <c r="JR11">
        <v>7</v>
      </c>
      <c r="JT11">
        <v>1</v>
      </c>
      <c r="LC11">
        <v>2</v>
      </c>
      <c r="LE11">
        <v>2</v>
      </c>
      <c r="LO11" t="s">
        <v>507</v>
      </c>
      <c r="LP11">
        <v>5</v>
      </c>
      <c r="LQ11">
        <v>5</v>
      </c>
      <c r="LU11">
        <v>98</v>
      </c>
      <c r="MN11">
        <v>10</v>
      </c>
      <c r="MO11">
        <v>1</v>
      </c>
      <c r="MP11" t="s">
        <v>534</v>
      </c>
      <c r="MQ11" t="s">
        <v>507</v>
      </c>
      <c r="MR11">
        <v>1</v>
      </c>
      <c r="MS11">
        <v>11011</v>
      </c>
      <c r="MT11">
        <v>28.781560200000001</v>
      </c>
      <c r="MU11">
        <v>1</v>
      </c>
      <c r="MV11">
        <v>28.781560200000001</v>
      </c>
      <c r="NA11">
        <v>1</v>
      </c>
      <c r="NB11">
        <v>0.61412468200000003</v>
      </c>
      <c r="NC11">
        <v>211.21029539999901</v>
      </c>
      <c r="ND11">
        <v>2</v>
      </c>
      <c r="NE11">
        <v>9</v>
      </c>
      <c r="NF11">
        <v>1</v>
      </c>
      <c r="NG11">
        <v>9</v>
      </c>
      <c r="NI11">
        <v>2</v>
      </c>
      <c r="NJ11">
        <v>1</v>
      </c>
      <c r="NK11">
        <v>1</v>
      </c>
      <c r="NL11">
        <v>3</v>
      </c>
      <c r="NM11">
        <v>1</v>
      </c>
      <c r="NN11">
        <v>1</v>
      </c>
      <c r="NO11">
        <v>1</v>
      </c>
      <c r="NP11">
        <v>2</v>
      </c>
      <c r="NQ11">
        <v>1</v>
      </c>
      <c r="NR11" t="str">
        <f t="shared" si="25"/>
        <v>White</v>
      </c>
      <c r="NS11">
        <v>1</v>
      </c>
      <c r="NT11">
        <v>1</v>
      </c>
      <c r="NU11">
        <v>1</v>
      </c>
      <c r="NV11">
        <v>13</v>
      </c>
      <c r="NW11">
        <v>2</v>
      </c>
      <c r="NX11">
        <v>80</v>
      </c>
      <c r="NY11">
        <v>6</v>
      </c>
      <c r="NZ11">
        <v>63</v>
      </c>
      <c r="OB11">
        <v>160</v>
      </c>
      <c r="OC11">
        <v>3810</v>
      </c>
      <c r="OD11">
        <v>1488</v>
      </c>
      <c r="OE11">
        <f t="shared" si="26"/>
        <v>1488</v>
      </c>
      <c r="OF11">
        <v>1</v>
      </c>
      <c r="OG11" t="str">
        <f t="shared" si="27"/>
        <v>Under Weight</v>
      </c>
      <c r="OH11">
        <v>1</v>
      </c>
      <c r="OI11">
        <v>1</v>
      </c>
      <c r="OJ11">
        <v>1</v>
      </c>
      <c r="OK11">
        <v>9</v>
      </c>
      <c r="OL11">
        <v>4</v>
      </c>
      <c r="OM11">
        <v>1</v>
      </c>
      <c r="ON11">
        <v>2</v>
      </c>
      <c r="OO11" s="31">
        <v>5.3999999999999896E-79</v>
      </c>
      <c r="OP11">
        <v>1</v>
      </c>
      <c r="OQ11" s="31">
        <v>5.3999999999999896E-79</v>
      </c>
      <c r="OR11">
        <v>1</v>
      </c>
      <c r="OU11">
        <v>7</v>
      </c>
      <c r="OV11">
        <v>7</v>
      </c>
      <c r="OY11">
        <v>2</v>
      </c>
      <c r="OZ11">
        <v>2</v>
      </c>
      <c r="PA11" s="31">
        <v>5.3999999999999896E-79</v>
      </c>
      <c r="PB11" s="31"/>
      <c r="PC11" s="31">
        <v>5.3999999999999896E-79</v>
      </c>
      <c r="PD11" s="31"/>
      <c r="PI11">
        <v>9</v>
      </c>
      <c r="PJ11">
        <v>9</v>
      </c>
      <c r="PK11">
        <v>1</v>
      </c>
      <c r="PL11">
        <v>1</v>
      </c>
      <c r="PM11">
        <v>1</v>
      </c>
      <c r="PO11">
        <v>1</v>
      </c>
      <c r="PQ11">
        <v>1</v>
      </c>
      <c r="PR11">
        <v>45</v>
      </c>
      <c r="PS11" s="31">
        <v>5.3999999999999896E-79</v>
      </c>
      <c r="PT11">
        <v>1618</v>
      </c>
      <c r="PU11">
        <v>277</v>
      </c>
      <c r="PV11">
        <v>2</v>
      </c>
      <c r="PW11" s="31">
        <v>5.3999999999999896E-79</v>
      </c>
      <c r="PX11">
        <v>60</v>
      </c>
      <c r="PZ11">
        <v>3000</v>
      </c>
      <c r="QC11">
        <v>180</v>
      </c>
      <c r="QD11" s="31">
        <v>5.3999999999999896E-79</v>
      </c>
      <c r="QF11" s="31">
        <v>5.3999999999999896E-79</v>
      </c>
      <c r="QG11">
        <v>360</v>
      </c>
      <c r="QI11" s="31">
        <v>5.3999999999999896E-79</v>
      </c>
      <c r="QJ11" s="31"/>
      <c r="QK11">
        <v>360</v>
      </c>
      <c r="QM11">
        <v>180</v>
      </c>
      <c r="QN11" s="31">
        <v>5.3999999999999896E-79</v>
      </c>
      <c r="QO11">
        <v>180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9</v>
      </c>
      <c r="QV11">
        <v>9</v>
      </c>
      <c r="QW11">
        <v>9</v>
      </c>
      <c r="QX11">
        <v>2</v>
      </c>
      <c r="QY11">
        <v>1</v>
      </c>
      <c r="QZ11">
        <v>2</v>
      </c>
      <c r="RA11">
        <v>1</v>
      </c>
      <c r="RB11">
        <v>1</v>
      </c>
      <c r="RC11">
        <v>1</v>
      </c>
      <c r="RD11">
        <v>1</v>
      </c>
      <c r="RE11">
        <v>2</v>
      </c>
      <c r="RF11">
        <v>1</v>
      </c>
      <c r="RG11" t="str">
        <f t="shared" si="28"/>
        <v>Strongly Disagree</v>
      </c>
      <c r="RH11">
        <v>5</v>
      </c>
      <c r="RI11" t="str">
        <f t="shared" si="29"/>
        <v>NA</v>
      </c>
      <c r="RJ11">
        <v>5</v>
      </c>
      <c r="RK11" t="str">
        <f t="shared" si="29"/>
        <v>NA</v>
      </c>
      <c r="RL11">
        <v>5</v>
      </c>
      <c r="RM11" t="str">
        <f t="shared" si="30"/>
        <v>NA</v>
      </c>
      <c r="RN11">
        <v>1</v>
      </c>
      <c r="RO11" t="str">
        <f t="shared" si="30"/>
        <v>Strongly Disagree</v>
      </c>
      <c r="RP11">
        <v>2</v>
      </c>
      <c r="RQ11" t="str">
        <f t="shared" si="31"/>
        <v>Disagree</v>
      </c>
      <c r="RR11">
        <v>2</v>
      </c>
      <c r="RS11" t="str">
        <f t="shared" si="31"/>
        <v>Disagree</v>
      </c>
      <c r="RT11">
        <v>5</v>
      </c>
      <c r="RU11" t="str">
        <f t="shared" si="32"/>
        <v>NA</v>
      </c>
      <c r="RV11">
        <v>1</v>
      </c>
      <c r="RW11" t="str">
        <f t="shared" si="32"/>
        <v>Strongly Disagree</v>
      </c>
      <c r="RX11">
        <v>2</v>
      </c>
      <c r="RY11" t="str">
        <f t="shared" si="33"/>
        <v>Disagree</v>
      </c>
      <c r="RZ11">
        <v>4</v>
      </c>
      <c r="SA11" t="str">
        <f t="shared" si="33"/>
        <v>Strongly Agree</v>
      </c>
      <c r="SB11">
        <v>2</v>
      </c>
      <c r="SC11" t="str">
        <f t="shared" si="34"/>
        <v>Disagree</v>
      </c>
      <c r="SD11">
        <v>1</v>
      </c>
      <c r="SE11" t="str">
        <f t="shared" si="34"/>
        <v>Strongly Disagree</v>
      </c>
    </row>
    <row r="12" spans="1:586" x14ac:dyDescent="0.3">
      <c r="A12">
        <v>9</v>
      </c>
      <c r="B12">
        <v>2020</v>
      </c>
      <c r="C12" t="s">
        <v>535</v>
      </c>
      <c r="D12" s="24">
        <v>19196</v>
      </c>
      <c r="E12">
        <v>68</v>
      </c>
      <c r="F12">
        <v>6</v>
      </c>
      <c r="G12" t="s">
        <v>499</v>
      </c>
      <c r="H12">
        <v>1</v>
      </c>
      <c r="I12" t="str">
        <f t="shared" si="1"/>
        <v>White</v>
      </c>
      <c r="J12">
        <v>1</v>
      </c>
      <c r="K12">
        <v>1</v>
      </c>
      <c r="L12">
        <v>1</v>
      </c>
      <c r="M12">
        <v>1</v>
      </c>
      <c r="N12">
        <v>0</v>
      </c>
      <c r="O12" s="25">
        <v>67</v>
      </c>
      <c r="P12" s="26">
        <f t="shared" si="2"/>
        <v>170.18</v>
      </c>
      <c r="Q12">
        <v>161</v>
      </c>
      <c r="R12" s="26">
        <f t="shared" si="3"/>
        <v>73.028371570000004</v>
      </c>
      <c r="S12" s="27">
        <f t="shared" si="4"/>
        <v>25.215906064135584</v>
      </c>
      <c r="T12" s="27" t="str">
        <f t="shared" si="5"/>
        <v>Overweight</v>
      </c>
      <c r="U12">
        <v>1</v>
      </c>
      <c r="V12">
        <v>3</v>
      </c>
      <c r="W12">
        <v>0</v>
      </c>
      <c r="X12">
        <v>0</v>
      </c>
      <c r="Y12">
        <v>0</v>
      </c>
      <c r="Z12">
        <v>8</v>
      </c>
      <c r="AA12">
        <v>3.8</v>
      </c>
      <c r="AB12">
        <v>0</v>
      </c>
      <c r="AC12">
        <v>3.8</v>
      </c>
      <c r="AD12" t="s">
        <v>509</v>
      </c>
      <c r="AE12" t="s">
        <v>510</v>
      </c>
      <c r="AF12" t="s">
        <v>511</v>
      </c>
      <c r="AG12">
        <v>91</v>
      </c>
      <c r="AH12">
        <v>1</v>
      </c>
      <c r="AI12">
        <v>0</v>
      </c>
      <c r="AJ12">
        <v>10</v>
      </c>
      <c r="AK12">
        <v>54</v>
      </c>
      <c r="AL12">
        <v>27</v>
      </c>
      <c r="AM12">
        <v>0</v>
      </c>
      <c r="AN12" s="28">
        <v>6919</v>
      </c>
      <c r="AO12" s="28">
        <v>6918.55</v>
      </c>
      <c r="AP12" s="28">
        <v>576.54999999999995</v>
      </c>
      <c r="AQ12">
        <v>91</v>
      </c>
      <c r="AR12">
        <v>7.6</v>
      </c>
      <c r="AS12">
        <v>1</v>
      </c>
      <c r="AT12">
        <v>0</v>
      </c>
      <c r="AU12">
        <v>21</v>
      </c>
      <c r="AW12">
        <v>5</v>
      </c>
      <c r="AX12">
        <v>12</v>
      </c>
      <c r="AY12">
        <v>9</v>
      </c>
      <c r="AZ12">
        <v>7</v>
      </c>
      <c r="BA12">
        <v>4</v>
      </c>
      <c r="BB12">
        <v>2</v>
      </c>
      <c r="BD12">
        <v>4</v>
      </c>
      <c r="BE12">
        <v>8</v>
      </c>
      <c r="BF12">
        <v>16</v>
      </c>
      <c r="BG12">
        <v>7</v>
      </c>
      <c r="BI12">
        <v>3</v>
      </c>
      <c r="BL12">
        <v>4</v>
      </c>
      <c r="BM12" t="s">
        <v>535</v>
      </c>
      <c r="BN12">
        <v>161</v>
      </c>
      <c r="BO12">
        <v>161</v>
      </c>
      <c r="BP12">
        <v>163</v>
      </c>
      <c r="BQ12">
        <v>167</v>
      </c>
      <c r="BR12">
        <v>167</v>
      </c>
      <c r="BS12" s="26">
        <v>149.30000000000001</v>
      </c>
      <c r="BT12">
        <v>6.7</v>
      </c>
      <c r="BU12">
        <v>86</v>
      </c>
      <c r="BV12">
        <v>86</v>
      </c>
      <c r="BW12">
        <v>85</v>
      </c>
      <c r="BX12">
        <v>89</v>
      </c>
      <c r="BY12">
        <v>91</v>
      </c>
      <c r="BZ12">
        <v>90</v>
      </c>
      <c r="CA12">
        <v>128</v>
      </c>
      <c r="CB12">
        <v>125</v>
      </c>
      <c r="CC12">
        <v>128</v>
      </c>
      <c r="CD12">
        <v>130</v>
      </c>
      <c r="CE12">
        <v>128</v>
      </c>
      <c r="CF12">
        <v>127</v>
      </c>
      <c r="CG12">
        <v>145</v>
      </c>
      <c r="CH12">
        <v>144</v>
      </c>
      <c r="CI12">
        <v>148</v>
      </c>
      <c r="CJ12">
        <v>146</v>
      </c>
      <c r="CK12">
        <v>149</v>
      </c>
      <c r="CL12">
        <v>154</v>
      </c>
      <c r="CM12">
        <v>52</v>
      </c>
      <c r="CN12">
        <v>58</v>
      </c>
      <c r="CO12">
        <v>62</v>
      </c>
      <c r="CP12">
        <v>68</v>
      </c>
      <c r="CQ12">
        <v>67</v>
      </c>
      <c r="CR12">
        <v>64</v>
      </c>
      <c r="CS12">
        <v>9</v>
      </c>
      <c r="CT12">
        <v>1</v>
      </c>
      <c r="CU12">
        <v>1</v>
      </c>
      <c r="CV12" t="s">
        <v>536</v>
      </c>
      <c r="CW12" t="s">
        <v>504</v>
      </c>
      <c r="CX12" t="s">
        <v>537</v>
      </c>
      <c r="CY12" t="s">
        <v>506</v>
      </c>
      <c r="CZ12">
        <v>1100</v>
      </c>
      <c r="DA12">
        <v>2015000010</v>
      </c>
      <c r="DB12">
        <v>2015000010</v>
      </c>
      <c r="DC12">
        <v>1</v>
      </c>
      <c r="DD12">
        <v>1</v>
      </c>
      <c r="DF12">
        <v>1</v>
      </c>
      <c r="DG12">
        <v>2</v>
      </c>
      <c r="DI12">
        <v>2</v>
      </c>
      <c r="DJ12">
        <v>1</v>
      </c>
      <c r="DK12">
        <v>1</v>
      </c>
      <c r="DT12">
        <v>2</v>
      </c>
      <c r="DU12">
        <v>2</v>
      </c>
      <c r="DV12">
        <v>88</v>
      </c>
      <c r="DW12">
        <v>2</v>
      </c>
      <c r="DX12">
        <v>1</v>
      </c>
      <c r="DY12">
        <v>1</v>
      </c>
      <c r="DZ12">
        <v>2</v>
      </c>
      <c r="EB12">
        <v>1</v>
      </c>
      <c r="ED12">
        <v>1</v>
      </c>
      <c r="EF12">
        <v>1</v>
      </c>
      <c r="EG12" t="str">
        <f t="shared" si="6"/>
        <v>Yes</v>
      </c>
      <c r="EH12">
        <v>1</v>
      </c>
      <c r="EI12" t="str">
        <f t="shared" si="7"/>
        <v>Yes</v>
      </c>
      <c r="EJ12">
        <v>1</v>
      </c>
      <c r="EK12" t="str">
        <f t="shared" si="8"/>
        <v>Yes</v>
      </c>
      <c r="EL12">
        <v>1</v>
      </c>
      <c r="EM12" t="str">
        <f t="shared" si="9"/>
        <v>Yes</v>
      </c>
      <c r="EN12">
        <v>2</v>
      </c>
      <c r="EO12" t="str">
        <f t="shared" si="10"/>
        <v>No</v>
      </c>
      <c r="EP12">
        <v>2</v>
      </c>
      <c r="EQ12" t="str">
        <f t="shared" si="11"/>
        <v>No</v>
      </c>
      <c r="ER12">
        <v>2</v>
      </c>
      <c r="ES12" t="str">
        <f t="shared" si="12"/>
        <v>No</v>
      </c>
      <c r="ET12">
        <v>2</v>
      </c>
      <c r="EW12" t="str">
        <f t="shared" si="13"/>
        <v/>
      </c>
      <c r="EX12">
        <v>2</v>
      </c>
      <c r="EY12" t="str">
        <f t="shared" si="14"/>
        <v>No</v>
      </c>
      <c r="EZ12">
        <v>2</v>
      </c>
      <c r="FA12" t="str">
        <f t="shared" si="0"/>
        <v>No</v>
      </c>
      <c r="FB12">
        <v>2</v>
      </c>
      <c r="FC12" t="str">
        <f t="shared" si="15"/>
        <v>No</v>
      </c>
      <c r="FD12">
        <v>2</v>
      </c>
      <c r="FE12" t="str">
        <f t="shared" si="16"/>
        <v>No</v>
      </c>
      <c r="FF12">
        <v>2</v>
      </c>
      <c r="FG12" t="str">
        <f t="shared" si="17"/>
        <v>No</v>
      </c>
      <c r="FH12">
        <v>2</v>
      </c>
      <c r="FI12" t="str">
        <f t="shared" si="18"/>
        <v>Yes</v>
      </c>
      <c r="FJ12">
        <v>3</v>
      </c>
      <c r="FK12" t="str">
        <f t="shared" si="19"/>
        <v>No</v>
      </c>
      <c r="FM12" t="str">
        <f t="shared" si="20"/>
        <v/>
      </c>
      <c r="FN12">
        <v>1</v>
      </c>
      <c r="FO12" t="str">
        <f t="shared" si="21"/>
        <v>Male</v>
      </c>
      <c r="FP12">
        <v>1</v>
      </c>
      <c r="FQ12" t="str">
        <f t="shared" si="22"/>
        <v>Married</v>
      </c>
      <c r="FR12">
        <v>6</v>
      </c>
      <c r="FS12" t="str">
        <f t="shared" si="23"/>
        <v>College Graduate</v>
      </c>
      <c r="FT12">
        <v>1</v>
      </c>
      <c r="FU12" t="str">
        <f t="shared" si="24"/>
        <v>Own</v>
      </c>
      <c r="FV12">
        <v>2</v>
      </c>
      <c r="FZ12">
        <v>1</v>
      </c>
      <c r="GB12">
        <v>2</v>
      </c>
      <c r="GD12">
        <v>7</v>
      </c>
      <c r="GF12">
        <v>88</v>
      </c>
      <c r="GH12">
        <v>8</v>
      </c>
      <c r="GJ12">
        <v>1</v>
      </c>
      <c r="GL12">
        <v>161</v>
      </c>
      <c r="GM12">
        <v>507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1</v>
      </c>
      <c r="GW12">
        <v>3</v>
      </c>
      <c r="GY12">
        <v>7</v>
      </c>
      <c r="GZ12">
        <v>3</v>
      </c>
      <c r="HA12">
        <v>888</v>
      </c>
      <c r="HE12">
        <v>201</v>
      </c>
      <c r="HF12">
        <v>101</v>
      </c>
      <c r="HG12">
        <v>204</v>
      </c>
      <c r="HH12">
        <v>205</v>
      </c>
      <c r="HI12">
        <v>206</v>
      </c>
      <c r="HJ12">
        <v>101</v>
      </c>
      <c r="HK12">
        <v>1</v>
      </c>
      <c r="HL12">
        <v>64</v>
      </c>
      <c r="HM12">
        <v>106</v>
      </c>
      <c r="HN12">
        <v>50</v>
      </c>
      <c r="HO12">
        <v>88</v>
      </c>
      <c r="HR12">
        <v>888</v>
      </c>
      <c r="HW12">
        <v>2</v>
      </c>
      <c r="HX12">
        <v>2</v>
      </c>
      <c r="IA12">
        <v>2</v>
      </c>
      <c r="IB12">
        <v>2</v>
      </c>
      <c r="IE12">
        <v>1</v>
      </c>
      <c r="IF12">
        <v>3</v>
      </c>
      <c r="IT12">
        <v>2</v>
      </c>
      <c r="JB12">
        <v>2</v>
      </c>
      <c r="JL12">
        <v>2</v>
      </c>
      <c r="JR12">
        <v>1</v>
      </c>
      <c r="JS12">
        <v>415</v>
      </c>
      <c r="JT12">
        <v>1</v>
      </c>
      <c r="LC12">
        <v>2</v>
      </c>
      <c r="LE12">
        <v>1</v>
      </c>
      <c r="LF12">
        <v>2</v>
      </c>
      <c r="LG12">
        <v>2</v>
      </c>
      <c r="LO12" t="s">
        <v>507</v>
      </c>
      <c r="LP12">
        <v>5</v>
      </c>
      <c r="LQ12">
        <v>5</v>
      </c>
      <c r="LT12">
        <v>1</v>
      </c>
      <c r="LU12">
        <v>60</v>
      </c>
      <c r="MN12">
        <v>10</v>
      </c>
      <c r="MO12">
        <v>1</v>
      </c>
      <c r="MP12" t="s">
        <v>507</v>
      </c>
      <c r="MQ12" t="s">
        <v>507</v>
      </c>
      <c r="MR12">
        <v>1</v>
      </c>
      <c r="MS12">
        <v>11011</v>
      </c>
      <c r="MT12">
        <v>28.781560200000001</v>
      </c>
      <c r="MU12">
        <v>2</v>
      </c>
      <c r="MV12">
        <v>57.563120390000002</v>
      </c>
      <c r="NA12">
        <v>1</v>
      </c>
      <c r="NB12">
        <v>0.61412468200000003</v>
      </c>
      <c r="NC12">
        <v>215.4728633</v>
      </c>
      <c r="ND12">
        <v>1</v>
      </c>
      <c r="NE12">
        <v>9</v>
      </c>
      <c r="NF12">
        <v>2</v>
      </c>
      <c r="NG12">
        <v>1</v>
      </c>
      <c r="NH12">
        <v>2</v>
      </c>
      <c r="NI12">
        <v>2</v>
      </c>
      <c r="NJ12">
        <v>1</v>
      </c>
      <c r="NK12">
        <v>1</v>
      </c>
      <c r="NL12">
        <v>3</v>
      </c>
      <c r="NM12">
        <v>2</v>
      </c>
      <c r="NN12">
        <v>1</v>
      </c>
      <c r="NO12">
        <v>1</v>
      </c>
      <c r="NP12">
        <v>2</v>
      </c>
      <c r="NQ12">
        <v>1</v>
      </c>
      <c r="NR12" t="str">
        <f t="shared" si="25"/>
        <v>White</v>
      </c>
      <c r="NS12">
        <v>1</v>
      </c>
      <c r="NT12">
        <v>1</v>
      </c>
      <c r="NU12">
        <v>1</v>
      </c>
      <c r="NV12">
        <v>10</v>
      </c>
      <c r="NW12">
        <v>2</v>
      </c>
      <c r="NX12">
        <v>68</v>
      </c>
      <c r="NY12">
        <v>6</v>
      </c>
      <c r="NZ12">
        <v>67</v>
      </c>
      <c r="OB12">
        <v>170</v>
      </c>
      <c r="OC12">
        <v>7303</v>
      </c>
      <c r="OD12">
        <v>2522</v>
      </c>
      <c r="OE12">
        <f t="shared" si="26"/>
        <v>2526</v>
      </c>
      <c r="OF12">
        <v>3</v>
      </c>
      <c r="OG12" t="str">
        <f t="shared" si="27"/>
        <v>Obese</v>
      </c>
      <c r="OH12">
        <v>2</v>
      </c>
      <c r="OI12">
        <v>1</v>
      </c>
      <c r="OJ12">
        <v>4</v>
      </c>
      <c r="OK12">
        <v>5</v>
      </c>
      <c r="OL12">
        <v>3</v>
      </c>
      <c r="OM12">
        <v>1</v>
      </c>
      <c r="ON12">
        <v>2</v>
      </c>
      <c r="OO12" s="31">
        <v>5.3999999999999896E-79</v>
      </c>
      <c r="OP12">
        <v>1</v>
      </c>
      <c r="OQ12" s="31">
        <v>5.3999999999999896E-79</v>
      </c>
      <c r="OR12">
        <v>1</v>
      </c>
      <c r="OS12">
        <v>14</v>
      </c>
      <c r="OT12">
        <v>100</v>
      </c>
      <c r="OU12">
        <v>57</v>
      </c>
      <c r="OV12">
        <v>71</v>
      </c>
      <c r="OW12">
        <v>86</v>
      </c>
      <c r="OX12">
        <v>100</v>
      </c>
      <c r="OY12" s="31">
        <v>5.3999999999999896E-79</v>
      </c>
      <c r="OZ12" s="31">
        <v>5.3999999999999896E-79</v>
      </c>
      <c r="PA12">
        <v>1</v>
      </c>
      <c r="PC12">
        <v>1</v>
      </c>
      <c r="PE12">
        <v>114</v>
      </c>
      <c r="PG12">
        <v>314</v>
      </c>
      <c r="PI12">
        <v>1</v>
      </c>
      <c r="PJ12">
        <v>1</v>
      </c>
      <c r="PK12">
        <v>1</v>
      </c>
      <c r="PL12">
        <v>1</v>
      </c>
      <c r="PM12" s="31">
        <v>5.3999999999999896E-79</v>
      </c>
      <c r="PN12" s="31"/>
      <c r="PO12" s="31">
        <v>5.3999999999999896E-79</v>
      </c>
      <c r="PP12" s="31"/>
      <c r="PQ12">
        <v>1</v>
      </c>
      <c r="PR12">
        <v>35</v>
      </c>
      <c r="PS12" s="31">
        <v>5.3999999999999896E-79</v>
      </c>
      <c r="PT12">
        <v>2260</v>
      </c>
      <c r="PU12">
        <v>387</v>
      </c>
      <c r="PV12">
        <v>1</v>
      </c>
      <c r="PW12" s="31">
        <v>5.3999999999999896E-79</v>
      </c>
      <c r="PX12">
        <v>50</v>
      </c>
      <c r="PZ12">
        <v>6000</v>
      </c>
      <c r="QC12">
        <v>300</v>
      </c>
      <c r="QD12" s="31">
        <v>5.3999999999999896E-79</v>
      </c>
      <c r="QE12" s="31">
        <v>5.3999999999999896E-79</v>
      </c>
      <c r="QF12" s="31">
        <v>5.3999999999999896E-79</v>
      </c>
      <c r="QG12">
        <v>300</v>
      </c>
      <c r="QI12" s="31">
        <v>5.3999999999999896E-79</v>
      </c>
      <c r="QJ12" s="31"/>
      <c r="QK12">
        <v>300</v>
      </c>
      <c r="QM12" s="31">
        <v>5.3999999999999896E-79</v>
      </c>
      <c r="QN12" s="31">
        <v>5.3999999999999896E-79</v>
      </c>
      <c r="QO12" s="31">
        <v>5.3999999999999896E-79</v>
      </c>
      <c r="QP12">
        <v>2</v>
      </c>
      <c r="QQ12">
        <v>1</v>
      </c>
      <c r="QR12">
        <v>1</v>
      </c>
      <c r="QS12">
        <v>2</v>
      </c>
      <c r="QT12">
        <v>2</v>
      </c>
      <c r="QU12">
        <v>2</v>
      </c>
      <c r="QV12">
        <v>2</v>
      </c>
      <c r="QW12">
        <v>2</v>
      </c>
      <c r="QX12">
        <v>3</v>
      </c>
      <c r="QY12">
        <v>3</v>
      </c>
      <c r="QZ12">
        <v>4</v>
      </c>
      <c r="RA12">
        <v>1</v>
      </c>
      <c r="RB12">
        <v>2</v>
      </c>
      <c r="RC12">
        <v>2</v>
      </c>
      <c r="RD12">
        <v>2</v>
      </c>
      <c r="RE12">
        <v>2</v>
      </c>
      <c r="RF12">
        <v>1</v>
      </c>
      <c r="RG12" t="str">
        <f t="shared" si="28"/>
        <v>Strongly Disagree</v>
      </c>
      <c r="RH12">
        <v>5</v>
      </c>
      <c r="RI12" t="str">
        <f t="shared" si="29"/>
        <v>NA</v>
      </c>
      <c r="RJ12">
        <v>1</v>
      </c>
      <c r="RK12" t="str">
        <f t="shared" si="29"/>
        <v>Strongly Disagree</v>
      </c>
      <c r="RL12">
        <v>4</v>
      </c>
      <c r="RM12" t="str">
        <f t="shared" si="30"/>
        <v>Strongly Agree</v>
      </c>
      <c r="RN12">
        <v>1</v>
      </c>
      <c r="RO12" t="str">
        <f t="shared" si="30"/>
        <v>Strongly Disagree</v>
      </c>
      <c r="RP12">
        <v>2</v>
      </c>
      <c r="RQ12" t="str">
        <f t="shared" si="31"/>
        <v>Disagree</v>
      </c>
      <c r="RR12">
        <v>3</v>
      </c>
      <c r="RS12" t="str">
        <f t="shared" si="31"/>
        <v>Agree</v>
      </c>
      <c r="RT12">
        <v>5</v>
      </c>
      <c r="RU12" t="str">
        <f t="shared" si="32"/>
        <v>NA</v>
      </c>
      <c r="RV12">
        <v>2</v>
      </c>
      <c r="RW12" t="str">
        <f t="shared" si="32"/>
        <v>Disagree</v>
      </c>
      <c r="RX12">
        <v>2</v>
      </c>
      <c r="RY12" t="str">
        <f t="shared" si="33"/>
        <v>Disagree</v>
      </c>
      <c r="RZ12">
        <v>2</v>
      </c>
      <c r="SA12" t="str">
        <f t="shared" si="33"/>
        <v>Disagree</v>
      </c>
      <c r="SB12">
        <v>1</v>
      </c>
      <c r="SC12" t="str">
        <f t="shared" si="34"/>
        <v>Strongly Disagree</v>
      </c>
      <c r="SD12">
        <v>3</v>
      </c>
      <c r="SE12" t="str">
        <f t="shared" si="34"/>
        <v>Agree</v>
      </c>
    </row>
    <row r="13" spans="1:586" x14ac:dyDescent="0.3">
      <c r="A13">
        <v>10</v>
      </c>
      <c r="B13">
        <v>2020</v>
      </c>
      <c r="C13" t="s">
        <v>538</v>
      </c>
      <c r="D13" s="24">
        <v>26783</v>
      </c>
      <c r="E13">
        <v>48</v>
      </c>
      <c r="F13">
        <v>4</v>
      </c>
      <c r="G13" t="s">
        <v>499</v>
      </c>
      <c r="H13">
        <v>1</v>
      </c>
      <c r="I13" t="str">
        <f t="shared" si="1"/>
        <v>White</v>
      </c>
      <c r="J13">
        <v>1</v>
      </c>
      <c r="K13">
        <v>0</v>
      </c>
      <c r="L13">
        <v>1</v>
      </c>
      <c r="M13">
        <v>1</v>
      </c>
      <c r="N13">
        <v>0</v>
      </c>
      <c r="O13" s="25">
        <v>64</v>
      </c>
      <c r="P13" s="26">
        <f t="shared" si="2"/>
        <v>162.56</v>
      </c>
      <c r="Q13">
        <v>175</v>
      </c>
      <c r="R13" s="26">
        <f t="shared" si="3"/>
        <v>79.378664749999999</v>
      </c>
      <c r="S13" s="27">
        <f t="shared" si="4"/>
        <v>30.038373153528532</v>
      </c>
      <c r="T13" s="27" t="str">
        <f t="shared" si="5"/>
        <v>Obese</v>
      </c>
      <c r="U13">
        <v>1</v>
      </c>
      <c r="V13">
        <v>1</v>
      </c>
      <c r="W13">
        <v>1</v>
      </c>
      <c r="X13">
        <v>3</v>
      </c>
      <c r="Y13">
        <v>0</v>
      </c>
      <c r="Z13">
        <v>3</v>
      </c>
      <c r="AA13">
        <v>1.8</v>
      </c>
      <c r="AB13">
        <v>3.43</v>
      </c>
      <c r="AC13">
        <v>6.23</v>
      </c>
      <c r="AD13" t="s">
        <v>500</v>
      </c>
      <c r="AE13" t="s">
        <v>510</v>
      </c>
      <c r="AF13" t="s">
        <v>521</v>
      </c>
      <c r="AG13">
        <v>191</v>
      </c>
      <c r="AH13">
        <v>5</v>
      </c>
      <c r="AI13">
        <v>0</v>
      </c>
      <c r="AJ13">
        <v>31</v>
      </c>
      <c r="AK13">
        <v>62</v>
      </c>
      <c r="AL13">
        <v>98</v>
      </c>
      <c r="AM13">
        <v>0</v>
      </c>
      <c r="AN13" s="28">
        <v>9537</v>
      </c>
      <c r="AO13" s="28">
        <v>9536.9599999999991</v>
      </c>
      <c r="AP13" s="28">
        <v>794.75</v>
      </c>
      <c r="AQ13">
        <v>191</v>
      </c>
      <c r="AR13">
        <v>15.9</v>
      </c>
      <c r="AS13">
        <v>5</v>
      </c>
      <c r="AT13">
        <v>0</v>
      </c>
      <c r="AU13">
        <v>27</v>
      </c>
      <c r="AW13">
        <v>1</v>
      </c>
      <c r="AX13">
        <v>37</v>
      </c>
      <c r="AY13">
        <v>33</v>
      </c>
      <c r="AZ13">
        <v>6</v>
      </c>
      <c r="BB13">
        <v>8</v>
      </c>
      <c r="BC13">
        <v>27</v>
      </c>
      <c r="BD13">
        <v>9</v>
      </c>
      <c r="BE13">
        <v>6</v>
      </c>
      <c r="BF13">
        <v>19</v>
      </c>
      <c r="BG13">
        <v>6</v>
      </c>
      <c r="BI13">
        <v>2</v>
      </c>
      <c r="BL13">
        <v>1</v>
      </c>
      <c r="BM13" t="s">
        <v>538</v>
      </c>
      <c r="BN13">
        <v>175</v>
      </c>
      <c r="BO13">
        <v>176</v>
      </c>
      <c r="BP13">
        <v>175</v>
      </c>
      <c r="BQ13">
        <v>178</v>
      </c>
      <c r="BR13">
        <v>179</v>
      </c>
      <c r="BS13" s="26">
        <v>259.3</v>
      </c>
      <c r="BT13">
        <v>6.7</v>
      </c>
      <c r="BU13">
        <v>111</v>
      </c>
      <c r="BV13">
        <v>110</v>
      </c>
      <c r="BW13">
        <v>110</v>
      </c>
      <c r="BX13">
        <v>113</v>
      </c>
      <c r="BY13">
        <v>112</v>
      </c>
      <c r="BZ13">
        <v>113</v>
      </c>
      <c r="CA13">
        <v>153</v>
      </c>
      <c r="CB13">
        <v>156</v>
      </c>
      <c r="CC13">
        <v>157</v>
      </c>
      <c r="CD13">
        <v>156</v>
      </c>
      <c r="CE13">
        <v>155</v>
      </c>
      <c r="CF13">
        <v>154</v>
      </c>
      <c r="CG13">
        <v>151</v>
      </c>
      <c r="CH13">
        <v>155</v>
      </c>
      <c r="CI13">
        <v>155</v>
      </c>
      <c r="CJ13">
        <v>160</v>
      </c>
      <c r="CK13">
        <v>163</v>
      </c>
      <c r="CL13">
        <v>169</v>
      </c>
      <c r="CM13">
        <v>48</v>
      </c>
      <c r="CN13">
        <v>45</v>
      </c>
      <c r="CO13">
        <v>50</v>
      </c>
      <c r="CP13">
        <v>55</v>
      </c>
      <c r="CQ13">
        <v>56</v>
      </c>
      <c r="CR13">
        <v>60</v>
      </c>
      <c r="CS13">
        <v>10</v>
      </c>
      <c r="CT13">
        <v>1</v>
      </c>
      <c r="CU13">
        <v>1</v>
      </c>
      <c r="CV13" t="s">
        <v>539</v>
      </c>
      <c r="CW13" t="s">
        <v>504</v>
      </c>
      <c r="CX13" t="s">
        <v>540</v>
      </c>
      <c r="CY13" t="s">
        <v>506</v>
      </c>
      <c r="CZ13">
        <v>1100</v>
      </c>
      <c r="DA13">
        <v>2015000011</v>
      </c>
      <c r="DB13">
        <v>2015000011</v>
      </c>
      <c r="DC13">
        <v>1</v>
      </c>
      <c r="DD13">
        <v>1</v>
      </c>
      <c r="DF13">
        <v>1</v>
      </c>
      <c r="DG13">
        <v>2</v>
      </c>
      <c r="DI13">
        <v>2</v>
      </c>
      <c r="DJ13">
        <v>1</v>
      </c>
      <c r="DK13">
        <v>1</v>
      </c>
      <c r="DT13">
        <v>3</v>
      </c>
      <c r="DU13">
        <v>14</v>
      </c>
      <c r="DV13">
        <v>88</v>
      </c>
      <c r="DW13">
        <v>14</v>
      </c>
      <c r="DX13">
        <v>1</v>
      </c>
      <c r="DY13">
        <v>1</v>
      </c>
      <c r="DZ13">
        <v>2</v>
      </c>
      <c r="EB13">
        <v>1</v>
      </c>
      <c r="ED13">
        <v>1</v>
      </c>
      <c r="EF13">
        <v>1</v>
      </c>
      <c r="EG13" t="str">
        <f t="shared" si="6"/>
        <v>Yes</v>
      </c>
      <c r="EH13">
        <v>1</v>
      </c>
      <c r="EI13" t="str">
        <f t="shared" si="7"/>
        <v>Yes</v>
      </c>
      <c r="EJ13">
        <v>1</v>
      </c>
      <c r="EK13" t="str">
        <f t="shared" si="8"/>
        <v>Yes</v>
      </c>
      <c r="EL13">
        <v>2</v>
      </c>
      <c r="EM13" t="str">
        <f t="shared" si="9"/>
        <v>No</v>
      </c>
      <c r="EN13">
        <v>2</v>
      </c>
      <c r="EO13" t="str">
        <f t="shared" si="10"/>
        <v>No</v>
      </c>
      <c r="EP13">
        <v>2</v>
      </c>
      <c r="EQ13" t="str">
        <f t="shared" si="11"/>
        <v>No</v>
      </c>
      <c r="ER13">
        <v>2</v>
      </c>
      <c r="ES13" t="str">
        <f t="shared" si="12"/>
        <v>No</v>
      </c>
      <c r="ET13">
        <v>2</v>
      </c>
      <c r="EW13" t="str">
        <f t="shared" si="13"/>
        <v/>
      </c>
      <c r="EX13">
        <v>2</v>
      </c>
      <c r="EY13" t="str">
        <f t="shared" si="14"/>
        <v>No</v>
      </c>
      <c r="EZ13">
        <v>2</v>
      </c>
      <c r="FA13" t="str">
        <f t="shared" si="0"/>
        <v>No</v>
      </c>
      <c r="FB13">
        <v>2</v>
      </c>
      <c r="FC13" t="str">
        <f t="shared" si="15"/>
        <v>No</v>
      </c>
      <c r="FD13">
        <v>2</v>
      </c>
      <c r="FE13" t="str">
        <f t="shared" si="16"/>
        <v>No</v>
      </c>
      <c r="FF13">
        <v>2</v>
      </c>
      <c r="FG13" t="str">
        <f t="shared" si="17"/>
        <v>No</v>
      </c>
      <c r="FH13">
        <v>2</v>
      </c>
      <c r="FI13" t="str">
        <f t="shared" si="18"/>
        <v>No</v>
      </c>
      <c r="FJ13">
        <v>3</v>
      </c>
      <c r="FK13" t="str">
        <f t="shared" si="19"/>
        <v>No</v>
      </c>
      <c r="FM13" t="str">
        <f t="shared" si="20"/>
        <v/>
      </c>
      <c r="FN13">
        <v>2</v>
      </c>
      <c r="FO13" t="str">
        <f t="shared" si="21"/>
        <v>Female</v>
      </c>
      <c r="FP13">
        <v>1</v>
      </c>
      <c r="FQ13" t="str">
        <f t="shared" si="22"/>
        <v>Married</v>
      </c>
      <c r="FR13">
        <v>6</v>
      </c>
      <c r="FS13" t="str">
        <f t="shared" si="23"/>
        <v>College Graduate</v>
      </c>
      <c r="FT13">
        <v>1</v>
      </c>
      <c r="FU13" t="str">
        <f t="shared" si="24"/>
        <v>Own</v>
      </c>
      <c r="FV13">
        <v>2</v>
      </c>
      <c r="FZ13">
        <v>1</v>
      </c>
      <c r="GB13">
        <v>2</v>
      </c>
      <c r="GD13">
        <v>7</v>
      </c>
      <c r="GF13">
        <v>88</v>
      </c>
      <c r="GH13">
        <v>7</v>
      </c>
      <c r="GJ13">
        <v>1</v>
      </c>
      <c r="GL13">
        <v>175</v>
      </c>
      <c r="GM13">
        <v>504</v>
      </c>
      <c r="GO13">
        <v>2</v>
      </c>
      <c r="GP13">
        <v>2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1</v>
      </c>
      <c r="GW13">
        <v>3</v>
      </c>
      <c r="GY13">
        <v>77</v>
      </c>
      <c r="GZ13">
        <v>3</v>
      </c>
      <c r="HA13">
        <v>888</v>
      </c>
      <c r="HE13">
        <v>202</v>
      </c>
      <c r="HF13">
        <v>201</v>
      </c>
      <c r="HG13">
        <v>303</v>
      </c>
      <c r="HH13">
        <v>202</v>
      </c>
      <c r="HI13">
        <v>201</v>
      </c>
      <c r="HJ13">
        <v>203</v>
      </c>
      <c r="HK13">
        <v>2</v>
      </c>
      <c r="HR13">
        <v>888</v>
      </c>
      <c r="HW13">
        <v>1</v>
      </c>
      <c r="HX13">
        <v>1</v>
      </c>
      <c r="HY13">
        <v>92014</v>
      </c>
      <c r="HZ13">
        <v>1</v>
      </c>
      <c r="IA13">
        <v>1</v>
      </c>
      <c r="IB13">
        <v>2</v>
      </c>
      <c r="IE13">
        <v>1</v>
      </c>
      <c r="IF13">
        <v>3</v>
      </c>
      <c r="IT13">
        <v>2</v>
      </c>
      <c r="JB13">
        <v>2</v>
      </c>
      <c r="JL13">
        <v>2</v>
      </c>
      <c r="JR13">
        <v>1</v>
      </c>
      <c r="JS13">
        <v>405</v>
      </c>
      <c r="JT13">
        <v>1</v>
      </c>
      <c r="LC13">
        <v>1</v>
      </c>
      <c r="LD13">
        <v>2</v>
      </c>
      <c r="LE13">
        <v>1</v>
      </c>
      <c r="LF13">
        <v>2</v>
      </c>
      <c r="LG13">
        <v>2</v>
      </c>
      <c r="LO13" t="s">
        <v>507</v>
      </c>
      <c r="LP13">
        <v>5</v>
      </c>
      <c r="LQ13">
        <v>5</v>
      </c>
      <c r="LT13">
        <v>1</v>
      </c>
      <c r="LU13">
        <v>40</v>
      </c>
      <c r="MN13">
        <v>10</v>
      </c>
      <c r="MO13">
        <v>1</v>
      </c>
      <c r="MP13" t="s">
        <v>507</v>
      </c>
      <c r="MQ13" t="s">
        <v>507</v>
      </c>
      <c r="MR13">
        <v>1</v>
      </c>
      <c r="MS13">
        <v>11011</v>
      </c>
      <c r="MT13">
        <v>28.781560200000001</v>
      </c>
      <c r="MU13">
        <v>2</v>
      </c>
      <c r="MV13">
        <v>57.563120390000002</v>
      </c>
      <c r="NA13">
        <v>1</v>
      </c>
      <c r="NB13">
        <v>0.61412468200000003</v>
      </c>
      <c r="NC13">
        <v>136.1448642</v>
      </c>
      <c r="ND13">
        <v>1</v>
      </c>
      <c r="NE13">
        <v>1</v>
      </c>
      <c r="NF13">
        <v>2</v>
      </c>
      <c r="NG13">
        <v>1</v>
      </c>
      <c r="NH13">
        <v>1</v>
      </c>
      <c r="NI13">
        <v>2</v>
      </c>
      <c r="NJ13">
        <v>1</v>
      </c>
      <c r="NK13">
        <v>1</v>
      </c>
      <c r="NL13">
        <v>3</v>
      </c>
      <c r="NM13">
        <v>2</v>
      </c>
      <c r="NN13">
        <v>1</v>
      </c>
      <c r="NO13">
        <v>1</v>
      </c>
      <c r="NP13">
        <v>2</v>
      </c>
      <c r="NQ13">
        <v>1</v>
      </c>
      <c r="NR13" t="str">
        <f t="shared" si="25"/>
        <v>White</v>
      </c>
      <c r="NS13">
        <v>1</v>
      </c>
      <c r="NT13">
        <v>1</v>
      </c>
      <c r="NU13">
        <v>1</v>
      </c>
      <c r="NV13">
        <v>9</v>
      </c>
      <c r="NW13">
        <v>1</v>
      </c>
      <c r="NX13">
        <v>62</v>
      </c>
      <c r="NY13">
        <v>5</v>
      </c>
      <c r="NZ13">
        <v>64</v>
      </c>
      <c r="OB13">
        <v>163</v>
      </c>
      <c r="OC13">
        <v>7938</v>
      </c>
      <c r="OD13">
        <v>3004</v>
      </c>
      <c r="OE13">
        <f t="shared" si="26"/>
        <v>2987</v>
      </c>
      <c r="OF13">
        <v>4</v>
      </c>
      <c r="OG13" t="str">
        <f t="shared" si="27"/>
        <v>Morbid Obese</v>
      </c>
      <c r="OH13">
        <v>2</v>
      </c>
      <c r="OI13">
        <v>1</v>
      </c>
      <c r="OJ13">
        <v>4</v>
      </c>
      <c r="OK13">
        <v>5</v>
      </c>
      <c r="OL13">
        <v>3</v>
      </c>
      <c r="OM13">
        <v>1</v>
      </c>
      <c r="ON13">
        <v>2</v>
      </c>
      <c r="OO13" s="31">
        <v>5.3999999999999896E-79</v>
      </c>
      <c r="OP13">
        <v>1</v>
      </c>
      <c r="OQ13" s="31">
        <v>5.3999999999999896E-79</v>
      </c>
      <c r="OR13">
        <v>1</v>
      </c>
      <c r="OS13">
        <v>29</v>
      </c>
      <c r="OT13">
        <v>14</v>
      </c>
      <c r="OU13">
        <v>10</v>
      </c>
      <c r="OV13">
        <v>29</v>
      </c>
      <c r="OW13">
        <v>14</v>
      </c>
      <c r="OX13">
        <v>43</v>
      </c>
      <c r="OY13" s="31">
        <v>5.3999999999999896E-79</v>
      </c>
      <c r="OZ13" s="31">
        <v>5.3999999999999896E-79</v>
      </c>
      <c r="PA13">
        <v>1</v>
      </c>
      <c r="PC13">
        <v>1</v>
      </c>
      <c r="PE13">
        <v>43</v>
      </c>
      <c r="PG13">
        <v>96</v>
      </c>
      <c r="PI13">
        <v>2</v>
      </c>
      <c r="PJ13">
        <v>2</v>
      </c>
      <c r="PK13">
        <v>1</v>
      </c>
      <c r="PL13">
        <v>1</v>
      </c>
      <c r="PM13" s="31">
        <v>5.3999999999999896E-79</v>
      </c>
      <c r="PN13" s="31"/>
      <c r="PO13" s="31">
        <v>5.3999999999999896E-79</v>
      </c>
      <c r="PP13" s="31"/>
      <c r="PQ13">
        <v>2</v>
      </c>
      <c r="PT13">
        <v>2506</v>
      </c>
      <c r="PU13">
        <v>430</v>
      </c>
      <c r="QE13" s="31">
        <v>5.3999999999999896E-79</v>
      </c>
      <c r="QF13" s="31">
        <v>5.3999999999999896E-79</v>
      </c>
      <c r="QP13">
        <v>4</v>
      </c>
      <c r="QQ13">
        <v>2</v>
      </c>
      <c r="QR13">
        <v>3</v>
      </c>
      <c r="QS13">
        <v>3</v>
      </c>
      <c r="QT13">
        <v>2</v>
      </c>
      <c r="QU13">
        <v>2</v>
      </c>
      <c r="QV13">
        <v>4</v>
      </c>
      <c r="QW13">
        <v>2</v>
      </c>
      <c r="QX13">
        <v>3</v>
      </c>
      <c r="QY13">
        <v>3</v>
      </c>
      <c r="QZ13">
        <v>4</v>
      </c>
      <c r="RA13">
        <v>1</v>
      </c>
      <c r="RB13">
        <v>1</v>
      </c>
      <c r="RE13">
        <v>2</v>
      </c>
      <c r="RF13">
        <v>1</v>
      </c>
      <c r="RG13" t="str">
        <f t="shared" si="28"/>
        <v>Strongly Disagree</v>
      </c>
      <c r="RH13">
        <v>3</v>
      </c>
      <c r="RI13" t="str">
        <f t="shared" si="29"/>
        <v>Agree</v>
      </c>
      <c r="RJ13">
        <v>3</v>
      </c>
      <c r="RK13" t="str">
        <f t="shared" si="29"/>
        <v>Agree</v>
      </c>
      <c r="RL13">
        <v>4</v>
      </c>
      <c r="RM13" t="str">
        <f t="shared" si="30"/>
        <v>Strongly Agree</v>
      </c>
      <c r="RN13">
        <v>2</v>
      </c>
      <c r="RO13" t="str">
        <f t="shared" si="30"/>
        <v>Disagree</v>
      </c>
      <c r="RP13">
        <v>4</v>
      </c>
      <c r="RQ13" t="str">
        <f t="shared" si="31"/>
        <v>Strongly Agree</v>
      </c>
      <c r="RR13">
        <v>5</v>
      </c>
      <c r="RS13" t="str">
        <f t="shared" si="31"/>
        <v>NA</v>
      </c>
      <c r="RT13">
        <v>2</v>
      </c>
      <c r="RU13" t="str">
        <f t="shared" si="32"/>
        <v>Disagree</v>
      </c>
      <c r="RV13">
        <v>1</v>
      </c>
      <c r="RW13" t="str">
        <f t="shared" si="32"/>
        <v>Strongly Disagree</v>
      </c>
      <c r="RX13">
        <v>4</v>
      </c>
      <c r="RY13" t="str">
        <f t="shared" si="33"/>
        <v>Strongly Agree</v>
      </c>
      <c r="RZ13">
        <v>1</v>
      </c>
      <c r="SA13" t="str">
        <f t="shared" si="33"/>
        <v>Strongly Disagree</v>
      </c>
      <c r="SB13">
        <v>4</v>
      </c>
      <c r="SC13" t="str">
        <f t="shared" si="34"/>
        <v>Strongly Agree</v>
      </c>
      <c r="SD13">
        <v>3</v>
      </c>
      <c r="SE13" t="str">
        <f t="shared" si="34"/>
        <v>Agree</v>
      </c>
    </row>
    <row r="14" spans="1:586" x14ac:dyDescent="0.3">
      <c r="A14">
        <v>11</v>
      </c>
      <c r="B14">
        <v>2020</v>
      </c>
      <c r="C14" t="s">
        <v>541</v>
      </c>
      <c r="D14" s="24">
        <v>17875</v>
      </c>
      <c r="E14">
        <v>72</v>
      </c>
      <c r="F14">
        <v>7</v>
      </c>
      <c r="G14" t="s">
        <v>520</v>
      </c>
      <c r="H14">
        <v>1</v>
      </c>
      <c r="I14" t="str">
        <f t="shared" si="1"/>
        <v>White</v>
      </c>
      <c r="J14">
        <v>0</v>
      </c>
      <c r="K14">
        <v>0</v>
      </c>
      <c r="L14">
        <v>1</v>
      </c>
      <c r="M14">
        <v>1</v>
      </c>
      <c r="N14">
        <v>0</v>
      </c>
      <c r="O14" s="25">
        <v>64</v>
      </c>
      <c r="P14" s="26">
        <f t="shared" si="2"/>
        <v>162.56</v>
      </c>
      <c r="Q14">
        <v>150</v>
      </c>
      <c r="R14" s="26">
        <f t="shared" si="3"/>
        <v>68.038855499999997</v>
      </c>
      <c r="S14" s="27">
        <f t="shared" si="4"/>
        <v>25.747176988738744</v>
      </c>
      <c r="T14" s="27" t="str">
        <f t="shared" si="5"/>
        <v>Overweight</v>
      </c>
      <c r="U14">
        <v>1</v>
      </c>
      <c r="V14">
        <v>3</v>
      </c>
      <c r="W14">
        <v>0</v>
      </c>
      <c r="X14">
        <v>0</v>
      </c>
      <c r="Y14">
        <v>0</v>
      </c>
      <c r="Z14">
        <v>4</v>
      </c>
      <c r="AA14">
        <v>4.2</v>
      </c>
      <c r="AB14">
        <v>0</v>
      </c>
      <c r="AC14">
        <v>4.2</v>
      </c>
      <c r="AD14" t="s">
        <v>509</v>
      </c>
      <c r="AE14" t="s">
        <v>510</v>
      </c>
      <c r="AF14" t="s">
        <v>511</v>
      </c>
      <c r="AG14">
        <v>76</v>
      </c>
      <c r="AH14">
        <v>0</v>
      </c>
      <c r="AI14">
        <v>0</v>
      </c>
      <c r="AJ14">
        <v>14</v>
      </c>
      <c r="AK14">
        <v>29</v>
      </c>
      <c r="AL14">
        <v>33</v>
      </c>
      <c r="AM14">
        <v>0</v>
      </c>
      <c r="AN14" s="28">
        <v>5216</v>
      </c>
      <c r="AO14" s="28">
        <v>5216.2700000000004</v>
      </c>
      <c r="AP14" s="28">
        <v>434.69</v>
      </c>
      <c r="AQ14">
        <v>76</v>
      </c>
      <c r="AR14">
        <v>6.3</v>
      </c>
      <c r="AS14">
        <v>0</v>
      </c>
      <c r="AT14">
        <v>0</v>
      </c>
      <c r="AU14">
        <v>4</v>
      </c>
      <c r="AX14">
        <v>3</v>
      </c>
      <c r="BB14">
        <v>4</v>
      </c>
      <c r="BC14">
        <v>2</v>
      </c>
      <c r="BD14">
        <v>1</v>
      </c>
      <c r="BE14">
        <v>12</v>
      </c>
      <c r="BF14">
        <v>2</v>
      </c>
      <c r="BG14">
        <v>32</v>
      </c>
      <c r="BI14">
        <v>1</v>
      </c>
      <c r="BL14">
        <v>1</v>
      </c>
      <c r="BM14" t="s">
        <v>541</v>
      </c>
      <c r="BN14">
        <v>150</v>
      </c>
      <c r="BO14">
        <v>148</v>
      </c>
      <c r="BP14">
        <v>147</v>
      </c>
      <c r="BQ14">
        <v>146</v>
      </c>
      <c r="BR14">
        <v>147</v>
      </c>
      <c r="BS14" s="26">
        <v>146.9</v>
      </c>
      <c r="BT14">
        <v>6.7</v>
      </c>
      <c r="BU14">
        <v>104</v>
      </c>
      <c r="BV14">
        <v>106</v>
      </c>
      <c r="BW14">
        <v>106</v>
      </c>
      <c r="BX14">
        <v>110</v>
      </c>
      <c r="BY14">
        <v>113</v>
      </c>
      <c r="BZ14">
        <v>115</v>
      </c>
      <c r="CA14">
        <v>145</v>
      </c>
      <c r="CB14">
        <v>145</v>
      </c>
      <c r="CC14">
        <v>142</v>
      </c>
      <c r="CD14">
        <v>144</v>
      </c>
      <c r="CE14">
        <v>147</v>
      </c>
      <c r="CF14">
        <v>145</v>
      </c>
      <c r="CG14">
        <v>140</v>
      </c>
      <c r="CH14">
        <v>143</v>
      </c>
      <c r="CI14">
        <v>140</v>
      </c>
      <c r="CJ14">
        <v>140</v>
      </c>
      <c r="CK14">
        <v>137</v>
      </c>
      <c r="CL14">
        <v>141</v>
      </c>
      <c r="CM14">
        <v>62</v>
      </c>
      <c r="CN14">
        <v>66</v>
      </c>
      <c r="CO14">
        <v>70</v>
      </c>
      <c r="CP14">
        <v>69</v>
      </c>
      <c r="CQ14">
        <v>69</v>
      </c>
      <c r="CR14">
        <v>66</v>
      </c>
      <c r="CS14">
        <v>11</v>
      </c>
      <c r="CT14">
        <v>1</v>
      </c>
      <c r="CU14">
        <v>1</v>
      </c>
      <c r="CV14" t="s">
        <v>542</v>
      </c>
      <c r="CW14" t="s">
        <v>504</v>
      </c>
      <c r="CX14" t="s">
        <v>543</v>
      </c>
      <c r="CY14" t="s">
        <v>506</v>
      </c>
      <c r="CZ14">
        <v>1100</v>
      </c>
      <c r="DA14">
        <v>2015000012</v>
      </c>
      <c r="DB14">
        <v>2015000012</v>
      </c>
      <c r="DC14">
        <v>1</v>
      </c>
      <c r="DD14">
        <v>1</v>
      </c>
      <c r="DF14">
        <v>1</v>
      </c>
      <c r="DG14">
        <v>2</v>
      </c>
      <c r="DI14">
        <v>1</v>
      </c>
      <c r="DJ14" s="31">
        <v>5.3999999999999896E-79</v>
      </c>
      <c r="DK14">
        <v>1</v>
      </c>
      <c r="DT14">
        <v>5</v>
      </c>
      <c r="DU14">
        <v>88</v>
      </c>
      <c r="DV14">
        <v>88</v>
      </c>
      <c r="DX14">
        <v>1</v>
      </c>
      <c r="DY14">
        <v>1</v>
      </c>
      <c r="DZ14">
        <v>1</v>
      </c>
      <c r="EB14">
        <v>1</v>
      </c>
      <c r="ED14">
        <v>1</v>
      </c>
      <c r="EF14">
        <v>1</v>
      </c>
      <c r="EG14" t="str">
        <f t="shared" si="6"/>
        <v>Yes</v>
      </c>
      <c r="EH14">
        <v>1</v>
      </c>
      <c r="EI14" t="str">
        <f t="shared" si="7"/>
        <v>Yes</v>
      </c>
      <c r="EJ14">
        <v>1</v>
      </c>
      <c r="EK14" t="str">
        <f t="shared" si="8"/>
        <v>Yes</v>
      </c>
      <c r="EL14">
        <v>1</v>
      </c>
      <c r="EM14" t="str">
        <f t="shared" si="9"/>
        <v>Yes</v>
      </c>
      <c r="EN14">
        <v>2</v>
      </c>
      <c r="EO14" t="str">
        <f t="shared" si="10"/>
        <v>No</v>
      </c>
      <c r="EP14">
        <v>1</v>
      </c>
      <c r="EQ14" t="str">
        <f t="shared" si="11"/>
        <v>Yes</v>
      </c>
      <c r="ER14">
        <v>1</v>
      </c>
      <c r="ES14" t="str">
        <f t="shared" si="12"/>
        <v>No</v>
      </c>
      <c r="ET14">
        <v>2</v>
      </c>
      <c r="EW14" t="str">
        <f t="shared" si="13"/>
        <v/>
      </c>
      <c r="EX14">
        <v>1</v>
      </c>
      <c r="EY14" t="str">
        <f t="shared" si="14"/>
        <v>Yes</v>
      </c>
      <c r="EZ14">
        <v>1</v>
      </c>
      <c r="FA14" t="str">
        <f t="shared" si="0"/>
        <v>Yes</v>
      </c>
      <c r="FB14">
        <v>1</v>
      </c>
      <c r="FC14" t="str">
        <f t="shared" si="15"/>
        <v>Yes</v>
      </c>
      <c r="FD14">
        <v>1</v>
      </c>
      <c r="FE14" t="str">
        <f t="shared" si="16"/>
        <v>Yes</v>
      </c>
      <c r="FF14">
        <v>2</v>
      </c>
      <c r="FG14" t="str">
        <f t="shared" si="17"/>
        <v>No</v>
      </c>
      <c r="FH14">
        <v>2</v>
      </c>
      <c r="FI14" t="str">
        <f t="shared" si="18"/>
        <v>No</v>
      </c>
      <c r="FJ14">
        <v>1</v>
      </c>
      <c r="FK14" t="str">
        <f t="shared" si="19"/>
        <v>Yes</v>
      </c>
      <c r="FL14">
        <v>98</v>
      </c>
      <c r="FM14" t="str">
        <f t="shared" si="20"/>
        <v>Do not Know</v>
      </c>
      <c r="FN14">
        <v>2</v>
      </c>
      <c r="FO14" t="str">
        <f t="shared" si="21"/>
        <v>Female</v>
      </c>
      <c r="FP14">
        <v>3</v>
      </c>
      <c r="FQ14" t="str">
        <f t="shared" si="22"/>
        <v>Widowed</v>
      </c>
      <c r="FR14">
        <v>5</v>
      </c>
      <c r="FS14" t="str">
        <f t="shared" si="23"/>
        <v>Some College</v>
      </c>
      <c r="FT14">
        <v>1</v>
      </c>
      <c r="FU14" t="str">
        <f t="shared" si="24"/>
        <v>Own</v>
      </c>
      <c r="FV14">
        <v>2</v>
      </c>
      <c r="FZ14">
        <v>1</v>
      </c>
      <c r="GB14">
        <v>2</v>
      </c>
      <c r="GD14">
        <v>8</v>
      </c>
      <c r="GF14">
        <v>88</v>
      </c>
      <c r="GH14">
        <v>77</v>
      </c>
      <c r="GJ14">
        <v>2</v>
      </c>
      <c r="GL14">
        <v>150</v>
      </c>
      <c r="GM14">
        <v>504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2</v>
      </c>
      <c r="GZ14">
        <v>3</v>
      </c>
      <c r="HA14">
        <v>888</v>
      </c>
      <c r="HE14">
        <v>203</v>
      </c>
      <c r="HF14">
        <v>203</v>
      </c>
      <c r="HG14">
        <v>201</v>
      </c>
      <c r="HH14">
        <v>304</v>
      </c>
      <c r="HI14">
        <v>205</v>
      </c>
      <c r="HJ14">
        <v>306</v>
      </c>
      <c r="HK14">
        <v>2</v>
      </c>
      <c r="HR14">
        <v>888</v>
      </c>
      <c r="HS14">
        <v>1</v>
      </c>
      <c r="HT14">
        <v>1</v>
      </c>
      <c r="HU14">
        <v>1</v>
      </c>
      <c r="HV14">
        <v>9</v>
      </c>
      <c r="HW14">
        <v>1</v>
      </c>
      <c r="HX14">
        <v>1</v>
      </c>
      <c r="HY14">
        <v>92014</v>
      </c>
      <c r="HZ14">
        <v>1</v>
      </c>
      <c r="IA14">
        <v>1</v>
      </c>
      <c r="IB14">
        <v>2</v>
      </c>
      <c r="IT14">
        <v>2</v>
      </c>
      <c r="JB14">
        <v>2</v>
      </c>
      <c r="JL14">
        <v>1</v>
      </c>
      <c r="JM14">
        <v>7</v>
      </c>
      <c r="JN14">
        <v>1</v>
      </c>
      <c r="JO14">
        <v>1</v>
      </c>
      <c r="JP14">
        <v>1</v>
      </c>
      <c r="JQ14">
        <v>1</v>
      </c>
      <c r="JR14">
        <v>2</v>
      </c>
      <c r="JT14">
        <v>2</v>
      </c>
      <c r="LC14">
        <v>1</v>
      </c>
      <c r="LD14">
        <v>1</v>
      </c>
      <c r="LE14">
        <v>1</v>
      </c>
      <c r="LF14">
        <v>2</v>
      </c>
      <c r="LG14">
        <v>1</v>
      </c>
      <c r="LO14" t="s">
        <v>507</v>
      </c>
      <c r="LP14">
        <v>3</v>
      </c>
      <c r="LQ14">
        <v>5</v>
      </c>
      <c r="LU14">
        <v>97</v>
      </c>
      <c r="MN14">
        <v>10</v>
      </c>
      <c r="MO14">
        <v>1</v>
      </c>
      <c r="MP14" t="s">
        <v>507</v>
      </c>
      <c r="MQ14" t="s">
        <v>507</v>
      </c>
      <c r="MR14">
        <v>2</v>
      </c>
      <c r="MS14">
        <v>11011</v>
      </c>
      <c r="MT14">
        <v>28.781560200000001</v>
      </c>
      <c r="MU14">
        <v>1</v>
      </c>
      <c r="MV14">
        <v>28.781560200000001</v>
      </c>
      <c r="NA14">
        <v>1</v>
      </c>
      <c r="NB14">
        <v>0.61412468200000003</v>
      </c>
      <c r="NC14">
        <v>119.44576699999899</v>
      </c>
      <c r="ND14">
        <v>2</v>
      </c>
      <c r="NE14">
        <v>9</v>
      </c>
      <c r="NF14">
        <v>2</v>
      </c>
      <c r="NG14">
        <v>1</v>
      </c>
      <c r="NH14">
        <v>2</v>
      </c>
      <c r="NI14">
        <v>1</v>
      </c>
      <c r="NJ14">
        <v>1</v>
      </c>
      <c r="NK14">
        <v>1</v>
      </c>
      <c r="NL14">
        <v>3</v>
      </c>
      <c r="NM14">
        <v>1</v>
      </c>
      <c r="NN14">
        <v>1</v>
      </c>
      <c r="NO14">
        <v>1</v>
      </c>
      <c r="NP14">
        <v>2</v>
      </c>
      <c r="NQ14">
        <v>1</v>
      </c>
      <c r="NR14" t="str">
        <f t="shared" si="25"/>
        <v>White</v>
      </c>
      <c r="NS14">
        <v>1</v>
      </c>
      <c r="NT14">
        <v>1</v>
      </c>
      <c r="NU14">
        <v>1</v>
      </c>
      <c r="NV14">
        <v>13</v>
      </c>
      <c r="NW14">
        <v>2</v>
      </c>
      <c r="NX14">
        <v>80</v>
      </c>
      <c r="NY14">
        <v>6</v>
      </c>
      <c r="NZ14">
        <v>64</v>
      </c>
      <c r="OB14">
        <v>163</v>
      </c>
      <c r="OC14">
        <v>6804</v>
      </c>
      <c r="OD14">
        <v>2575</v>
      </c>
      <c r="OE14">
        <f t="shared" si="26"/>
        <v>2560</v>
      </c>
      <c r="OF14">
        <v>3</v>
      </c>
      <c r="OG14" t="str">
        <f t="shared" si="27"/>
        <v>Obese</v>
      </c>
      <c r="OH14">
        <v>2</v>
      </c>
      <c r="OI14">
        <v>1</v>
      </c>
      <c r="OJ14">
        <v>3</v>
      </c>
      <c r="OK14">
        <v>9</v>
      </c>
      <c r="OL14">
        <v>4</v>
      </c>
      <c r="OM14">
        <v>1</v>
      </c>
      <c r="ON14">
        <v>2</v>
      </c>
      <c r="OO14" s="31">
        <v>5.3999999999999896E-79</v>
      </c>
      <c r="OP14">
        <v>1</v>
      </c>
      <c r="OQ14" s="31">
        <v>5.3999999999999896E-79</v>
      </c>
      <c r="OR14">
        <v>1</v>
      </c>
      <c r="OS14">
        <v>43</v>
      </c>
      <c r="OT14">
        <v>43</v>
      </c>
      <c r="OU14">
        <v>14</v>
      </c>
      <c r="OV14">
        <v>13</v>
      </c>
      <c r="OW14">
        <v>71</v>
      </c>
      <c r="OX14">
        <v>20</v>
      </c>
      <c r="OY14" s="31">
        <v>5.3999999999999896E-79</v>
      </c>
      <c r="OZ14" s="31">
        <v>5.3999999999999896E-79</v>
      </c>
      <c r="PA14">
        <v>1</v>
      </c>
      <c r="PC14">
        <v>1</v>
      </c>
      <c r="PE14">
        <v>86</v>
      </c>
      <c r="PG14">
        <v>118</v>
      </c>
      <c r="PI14">
        <v>2</v>
      </c>
      <c r="PJ14">
        <v>1</v>
      </c>
      <c r="PK14">
        <v>1</v>
      </c>
      <c r="PL14">
        <v>1</v>
      </c>
      <c r="PM14" s="31">
        <v>5.3999999999999896E-79</v>
      </c>
      <c r="PN14" s="31"/>
      <c r="PO14" s="31">
        <v>5.3999999999999896E-79</v>
      </c>
      <c r="PP14" s="31"/>
      <c r="PQ14">
        <v>2</v>
      </c>
      <c r="PT14">
        <v>1618</v>
      </c>
      <c r="PU14">
        <v>277</v>
      </c>
      <c r="QE14" s="31">
        <v>5.3999999999999896E-79</v>
      </c>
      <c r="QF14" s="31">
        <v>5.3999999999999896E-79</v>
      </c>
      <c r="QP14">
        <v>4</v>
      </c>
      <c r="QQ14">
        <v>2</v>
      </c>
      <c r="QR14">
        <v>3</v>
      </c>
      <c r="QS14">
        <v>3</v>
      </c>
      <c r="QT14">
        <v>2</v>
      </c>
      <c r="QU14">
        <v>2</v>
      </c>
      <c r="QV14">
        <v>4</v>
      </c>
      <c r="QW14">
        <v>2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2</v>
      </c>
      <c r="RF14">
        <v>3</v>
      </c>
      <c r="RG14" t="str">
        <f t="shared" si="28"/>
        <v>Agree</v>
      </c>
      <c r="RH14">
        <v>4</v>
      </c>
      <c r="RI14" t="str">
        <f t="shared" si="29"/>
        <v>Strongly Agree</v>
      </c>
      <c r="RJ14">
        <v>4</v>
      </c>
      <c r="RK14" t="str">
        <f t="shared" si="29"/>
        <v>Strongly Agree</v>
      </c>
      <c r="RL14">
        <v>1</v>
      </c>
      <c r="RM14" t="str">
        <f t="shared" si="30"/>
        <v>Strongly Disagree</v>
      </c>
      <c r="RN14">
        <v>4</v>
      </c>
      <c r="RO14" t="str">
        <f t="shared" si="30"/>
        <v>Strongly Agree</v>
      </c>
      <c r="RP14">
        <v>1</v>
      </c>
      <c r="RQ14" t="str">
        <f t="shared" si="31"/>
        <v>Strongly Disagree</v>
      </c>
      <c r="RR14">
        <v>1</v>
      </c>
      <c r="RS14" t="str">
        <f t="shared" si="31"/>
        <v>Strongly Disagree</v>
      </c>
      <c r="RT14">
        <v>2</v>
      </c>
      <c r="RU14" t="str">
        <f t="shared" si="32"/>
        <v>Disagree</v>
      </c>
      <c r="RV14">
        <v>5</v>
      </c>
      <c r="RW14" t="str">
        <f t="shared" si="32"/>
        <v>NA</v>
      </c>
      <c r="RX14">
        <v>1</v>
      </c>
      <c r="RY14" t="str">
        <f t="shared" si="33"/>
        <v>Strongly Disagree</v>
      </c>
      <c r="RZ14">
        <v>5</v>
      </c>
      <c r="SA14" t="str">
        <f t="shared" si="33"/>
        <v>NA</v>
      </c>
      <c r="SB14">
        <v>2</v>
      </c>
      <c r="SC14" t="str">
        <f t="shared" si="34"/>
        <v>Disagree</v>
      </c>
      <c r="SD14">
        <v>1</v>
      </c>
      <c r="SE14" t="str">
        <f t="shared" si="34"/>
        <v>Strongly Disagree</v>
      </c>
    </row>
    <row r="15" spans="1:586" x14ac:dyDescent="0.3">
      <c r="A15">
        <v>12</v>
      </c>
      <c r="B15">
        <v>2020</v>
      </c>
      <c r="C15" t="s">
        <v>544</v>
      </c>
      <c r="D15" s="24">
        <v>13775</v>
      </c>
      <c r="E15">
        <v>83</v>
      </c>
      <c r="F15">
        <v>8</v>
      </c>
      <c r="G15" t="s">
        <v>520</v>
      </c>
      <c r="H15">
        <v>1</v>
      </c>
      <c r="I15" t="str">
        <f t="shared" si="1"/>
        <v>White</v>
      </c>
      <c r="J15">
        <v>0</v>
      </c>
      <c r="K15">
        <v>1</v>
      </c>
      <c r="L15">
        <v>1</v>
      </c>
      <c r="M15">
        <v>1</v>
      </c>
      <c r="N15">
        <v>1</v>
      </c>
      <c r="O15" s="25">
        <v>61</v>
      </c>
      <c r="P15" s="26">
        <f t="shared" si="2"/>
        <v>154.94</v>
      </c>
      <c r="Q15">
        <v>9999</v>
      </c>
      <c r="R15" s="26">
        <f t="shared" si="3"/>
        <v>4535.4701076299998</v>
      </c>
      <c r="S15" s="27">
        <f t="shared" si="4"/>
        <v>1889.275121422186</v>
      </c>
      <c r="T15" s="27" t="str">
        <f t="shared" si="5"/>
        <v>Morbidly Obese</v>
      </c>
      <c r="U15">
        <v>1</v>
      </c>
      <c r="V15">
        <v>3</v>
      </c>
      <c r="W15">
        <v>1</v>
      </c>
      <c r="X15">
        <v>2</v>
      </c>
      <c r="Y15">
        <v>1</v>
      </c>
      <c r="Z15">
        <v>5</v>
      </c>
      <c r="AA15">
        <v>5.3</v>
      </c>
      <c r="AB15">
        <v>1.91</v>
      </c>
      <c r="AC15">
        <v>9.2100000000000009</v>
      </c>
      <c r="AD15" t="s">
        <v>500</v>
      </c>
      <c r="AE15" t="s">
        <v>510</v>
      </c>
      <c r="AF15" t="s">
        <v>521</v>
      </c>
      <c r="AG15">
        <v>119</v>
      </c>
      <c r="AH15">
        <v>3</v>
      </c>
      <c r="AI15">
        <v>0</v>
      </c>
      <c r="AJ15">
        <v>14</v>
      </c>
      <c r="AK15">
        <v>65</v>
      </c>
      <c r="AL15">
        <v>40</v>
      </c>
      <c r="AM15">
        <v>0</v>
      </c>
      <c r="AN15" s="28">
        <v>9118</v>
      </c>
      <c r="AO15" s="28">
        <v>9118.26</v>
      </c>
      <c r="AP15" s="28">
        <v>759.86</v>
      </c>
      <c r="AQ15">
        <v>119</v>
      </c>
      <c r="AR15">
        <v>9.9</v>
      </c>
      <c r="AS15">
        <v>3</v>
      </c>
      <c r="AT15">
        <v>0</v>
      </c>
      <c r="AU15">
        <v>9</v>
      </c>
      <c r="AW15">
        <v>9</v>
      </c>
      <c r="AX15">
        <v>19</v>
      </c>
      <c r="AY15">
        <v>24</v>
      </c>
      <c r="AZ15">
        <v>3</v>
      </c>
      <c r="BA15">
        <v>2</v>
      </c>
      <c r="BB15">
        <v>5</v>
      </c>
      <c r="BC15">
        <v>16</v>
      </c>
      <c r="BD15">
        <v>1</v>
      </c>
      <c r="BE15">
        <v>7</v>
      </c>
      <c r="BF15">
        <v>8</v>
      </c>
      <c r="BG15">
        <v>33</v>
      </c>
      <c r="BH15">
        <v>11</v>
      </c>
      <c r="BI15">
        <v>15</v>
      </c>
      <c r="BL15">
        <v>7</v>
      </c>
      <c r="BM15" t="s">
        <v>544</v>
      </c>
      <c r="BN15">
        <v>9999</v>
      </c>
      <c r="BO15">
        <v>10000</v>
      </c>
      <c r="BP15">
        <v>10001</v>
      </c>
      <c r="BQ15">
        <v>10000</v>
      </c>
      <c r="BR15">
        <v>10000</v>
      </c>
      <c r="BS15" s="26">
        <v>171.4</v>
      </c>
      <c r="BT15">
        <v>8.6999999999999993</v>
      </c>
      <c r="BU15">
        <v>82</v>
      </c>
      <c r="BV15">
        <v>82</v>
      </c>
      <c r="BW15">
        <v>83</v>
      </c>
      <c r="BX15">
        <v>84</v>
      </c>
      <c r="BY15">
        <v>84</v>
      </c>
      <c r="BZ15">
        <v>84</v>
      </c>
      <c r="CA15">
        <v>121</v>
      </c>
      <c r="CB15">
        <v>123</v>
      </c>
      <c r="CC15">
        <v>126</v>
      </c>
      <c r="CD15">
        <v>125</v>
      </c>
      <c r="CE15">
        <v>127</v>
      </c>
      <c r="CF15">
        <v>130</v>
      </c>
      <c r="CG15">
        <v>102</v>
      </c>
      <c r="CH15">
        <v>108</v>
      </c>
      <c r="CI15">
        <v>114</v>
      </c>
      <c r="CJ15">
        <v>113</v>
      </c>
      <c r="CK15">
        <v>113</v>
      </c>
      <c r="CL15">
        <v>117</v>
      </c>
      <c r="CM15">
        <v>48</v>
      </c>
      <c r="CN15">
        <v>44</v>
      </c>
      <c r="CO15">
        <v>50</v>
      </c>
      <c r="CP15">
        <v>47</v>
      </c>
      <c r="CQ15">
        <v>48</v>
      </c>
      <c r="CR15">
        <v>51</v>
      </c>
      <c r="CS15">
        <v>12</v>
      </c>
      <c r="CT15">
        <v>1</v>
      </c>
      <c r="CU15">
        <v>1</v>
      </c>
      <c r="CV15" t="s">
        <v>512</v>
      </c>
      <c r="CW15" t="s">
        <v>504</v>
      </c>
      <c r="CX15" t="s">
        <v>513</v>
      </c>
      <c r="CY15" t="s">
        <v>506</v>
      </c>
      <c r="CZ15">
        <v>1200</v>
      </c>
      <c r="DA15">
        <v>2015000013</v>
      </c>
      <c r="DB15">
        <v>2015000013</v>
      </c>
      <c r="DC15">
        <v>1</v>
      </c>
      <c r="DD15">
        <v>1</v>
      </c>
      <c r="DF15">
        <v>1</v>
      </c>
      <c r="DG15">
        <v>2</v>
      </c>
      <c r="DI15">
        <v>1</v>
      </c>
      <c r="DJ15" s="31">
        <v>5.3999999999999896E-79</v>
      </c>
      <c r="DK15">
        <v>1</v>
      </c>
      <c r="DT15">
        <v>5</v>
      </c>
      <c r="DU15">
        <v>5</v>
      </c>
      <c r="DV15">
        <v>88</v>
      </c>
      <c r="DW15">
        <v>88</v>
      </c>
      <c r="DX15">
        <v>1</v>
      </c>
      <c r="DY15">
        <v>1</v>
      </c>
      <c r="DZ15">
        <v>2</v>
      </c>
      <c r="EB15">
        <v>1</v>
      </c>
      <c r="ED15">
        <v>1</v>
      </c>
      <c r="EF15">
        <v>1</v>
      </c>
      <c r="EG15" t="str">
        <f t="shared" si="6"/>
        <v>Yes</v>
      </c>
      <c r="EH15">
        <v>1</v>
      </c>
      <c r="EI15" t="str">
        <f t="shared" si="7"/>
        <v>Yes</v>
      </c>
      <c r="EJ15">
        <v>1</v>
      </c>
      <c r="EK15" t="str">
        <f t="shared" si="8"/>
        <v>Yes</v>
      </c>
      <c r="EL15">
        <v>1</v>
      </c>
      <c r="EM15" t="str">
        <f t="shared" si="9"/>
        <v>Yes</v>
      </c>
      <c r="EN15">
        <v>2</v>
      </c>
      <c r="EO15" t="str">
        <f t="shared" si="10"/>
        <v>No</v>
      </c>
      <c r="EP15">
        <v>2</v>
      </c>
      <c r="EQ15" t="str">
        <f t="shared" si="11"/>
        <v>No</v>
      </c>
      <c r="ER15">
        <v>1</v>
      </c>
      <c r="ES15" t="str">
        <f t="shared" si="12"/>
        <v>Yes</v>
      </c>
      <c r="ET15">
        <v>1</v>
      </c>
      <c r="EV15">
        <v>2</v>
      </c>
      <c r="EW15" t="str">
        <f t="shared" si="13"/>
        <v>No</v>
      </c>
      <c r="EX15">
        <v>1</v>
      </c>
      <c r="EY15" t="str">
        <f t="shared" si="14"/>
        <v>Yes</v>
      </c>
      <c r="EZ15">
        <v>1</v>
      </c>
      <c r="FA15" t="str">
        <f t="shared" si="0"/>
        <v>Yes</v>
      </c>
      <c r="FB15">
        <v>2</v>
      </c>
      <c r="FC15" t="str">
        <f t="shared" si="15"/>
        <v>Yes</v>
      </c>
      <c r="FD15">
        <v>1</v>
      </c>
      <c r="FE15" t="str">
        <f t="shared" si="16"/>
        <v>Yes</v>
      </c>
      <c r="FF15">
        <v>2</v>
      </c>
      <c r="FG15" t="str">
        <f t="shared" si="17"/>
        <v>No</v>
      </c>
      <c r="FH15">
        <v>2</v>
      </c>
      <c r="FI15" t="str">
        <f t="shared" si="18"/>
        <v>No</v>
      </c>
      <c r="FJ15">
        <v>1</v>
      </c>
      <c r="FK15" t="str">
        <f t="shared" si="19"/>
        <v>Yes</v>
      </c>
      <c r="FL15">
        <v>60</v>
      </c>
      <c r="FM15">
        <f t="shared" si="20"/>
        <v>60</v>
      </c>
      <c r="FN15">
        <v>2</v>
      </c>
      <c r="FO15" t="str">
        <f t="shared" si="21"/>
        <v>Female</v>
      </c>
      <c r="FP15">
        <v>1</v>
      </c>
      <c r="FQ15" t="str">
        <f t="shared" si="22"/>
        <v>Married</v>
      </c>
      <c r="FR15">
        <v>5</v>
      </c>
      <c r="FS15" t="str">
        <f t="shared" si="23"/>
        <v>Some College</v>
      </c>
      <c r="FT15">
        <v>1</v>
      </c>
      <c r="FU15" t="str">
        <f t="shared" si="24"/>
        <v>Own</v>
      </c>
      <c r="FV15">
        <v>2</v>
      </c>
      <c r="FZ15">
        <v>1</v>
      </c>
      <c r="GB15">
        <v>2</v>
      </c>
      <c r="GD15">
        <v>7</v>
      </c>
      <c r="GF15">
        <v>88</v>
      </c>
      <c r="GH15">
        <v>5</v>
      </c>
      <c r="GJ15">
        <v>1</v>
      </c>
      <c r="GL15">
        <v>9999</v>
      </c>
      <c r="GM15">
        <v>501</v>
      </c>
      <c r="GO15">
        <v>1</v>
      </c>
      <c r="GP15">
        <v>1</v>
      </c>
      <c r="GQ15">
        <v>2</v>
      </c>
      <c r="GR15">
        <v>2</v>
      </c>
      <c r="GS15">
        <v>1</v>
      </c>
      <c r="GT15">
        <v>2</v>
      </c>
      <c r="GU15">
        <v>1</v>
      </c>
      <c r="GV15">
        <v>1</v>
      </c>
      <c r="GW15">
        <v>3</v>
      </c>
      <c r="GY15">
        <v>7</v>
      </c>
      <c r="GZ15">
        <v>3</v>
      </c>
      <c r="HA15">
        <v>888</v>
      </c>
      <c r="LO15" t="s">
        <v>507</v>
      </c>
      <c r="MN15">
        <v>10</v>
      </c>
      <c r="MO15">
        <v>1</v>
      </c>
      <c r="MP15" t="s">
        <v>507</v>
      </c>
      <c r="MQ15" t="s">
        <v>507</v>
      </c>
      <c r="MR15">
        <v>2</v>
      </c>
      <c r="MS15">
        <v>11011</v>
      </c>
      <c r="MT15">
        <v>28.781560200000001</v>
      </c>
      <c r="MU15">
        <v>1</v>
      </c>
      <c r="MV15">
        <v>28.781560200000001</v>
      </c>
      <c r="NA15">
        <v>1</v>
      </c>
      <c r="NB15">
        <v>0.61412468200000003</v>
      </c>
      <c r="NC15">
        <v>119.1576685</v>
      </c>
      <c r="ND15">
        <v>2</v>
      </c>
      <c r="NE15">
        <v>9</v>
      </c>
      <c r="NF15">
        <v>2</v>
      </c>
      <c r="NG15">
        <v>1</v>
      </c>
      <c r="NH15">
        <v>2</v>
      </c>
      <c r="NI15">
        <v>2</v>
      </c>
      <c r="NJ15">
        <v>2</v>
      </c>
      <c r="NK15">
        <v>1</v>
      </c>
      <c r="NL15">
        <v>2</v>
      </c>
      <c r="NM15">
        <v>1</v>
      </c>
      <c r="NN15">
        <v>1</v>
      </c>
      <c r="NO15">
        <v>1</v>
      </c>
      <c r="NP15">
        <v>2</v>
      </c>
      <c r="NQ15">
        <v>1</v>
      </c>
      <c r="NR15" t="str">
        <f t="shared" si="25"/>
        <v>White</v>
      </c>
      <c r="NS15">
        <v>1</v>
      </c>
      <c r="NT15">
        <v>1</v>
      </c>
      <c r="NU15">
        <v>1</v>
      </c>
      <c r="NV15">
        <v>11</v>
      </c>
      <c r="NW15">
        <v>2</v>
      </c>
      <c r="NX15">
        <v>72</v>
      </c>
      <c r="NY15">
        <v>6</v>
      </c>
      <c r="NZ15">
        <v>61</v>
      </c>
      <c r="OB15">
        <v>155</v>
      </c>
      <c r="OE15">
        <f t="shared" si="26"/>
        <v>0</v>
      </c>
      <c r="OG15" t="b">
        <f t="shared" si="27"/>
        <v>0</v>
      </c>
      <c r="OH15">
        <v>9</v>
      </c>
      <c r="OI15">
        <v>1</v>
      </c>
      <c r="OJ15">
        <v>3</v>
      </c>
      <c r="OK15">
        <v>3</v>
      </c>
      <c r="OL15">
        <v>3</v>
      </c>
      <c r="OM15">
        <v>1</v>
      </c>
      <c r="ON15">
        <v>2</v>
      </c>
      <c r="OO15" s="31">
        <v>5.3999999999999896E-79</v>
      </c>
      <c r="OP15">
        <v>1</v>
      </c>
      <c r="OQ15" s="31">
        <v>5.3999999999999896E-79</v>
      </c>
      <c r="OR15">
        <v>1</v>
      </c>
      <c r="OY15">
        <v>2</v>
      </c>
      <c r="OZ15">
        <v>4</v>
      </c>
      <c r="PA15" s="31">
        <v>5.3999999999999896E-79</v>
      </c>
      <c r="PB15" s="31"/>
      <c r="PC15" s="31">
        <v>5.3999999999999896E-79</v>
      </c>
      <c r="PD15" s="31"/>
      <c r="PI15">
        <v>9</v>
      </c>
      <c r="PJ15">
        <v>9</v>
      </c>
      <c r="PK15">
        <v>1</v>
      </c>
      <c r="PL15">
        <v>1</v>
      </c>
      <c r="PM15">
        <v>1</v>
      </c>
      <c r="PO15">
        <v>1</v>
      </c>
      <c r="PQ15">
        <v>9</v>
      </c>
      <c r="PT15">
        <v>2136</v>
      </c>
      <c r="PU15">
        <v>366</v>
      </c>
      <c r="QF15">
        <v>9</v>
      </c>
      <c r="QP15">
        <v>9</v>
      </c>
      <c r="QQ15">
        <v>9</v>
      </c>
      <c r="QR15">
        <v>9</v>
      </c>
      <c r="QS15">
        <v>9</v>
      </c>
      <c r="QT15">
        <v>9</v>
      </c>
      <c r="QU15">
        <v>9</v>
      </c>
      <c r="QV15">
        <v>9</v>
      </c>
      <c r="QW15">
        <v>9</v>
      </c>
      <c r="QX15">
        <v>9</v>
      </c>
      <c r="QY15">
        <v>9</v>
      </c>
      <c r="QZ15">
        <v>9</v>
      </c>
      <c r="RA15">
        <v>9</v>
      </c>
      <c r="RB15">
        <v>9</v>
      </c>
      <c r="RC15">
        <v>9</v>
      </c>
      <c r="RD15">
        <v>9</v>
      </c>
      <c r="RF15">
        <v>1</v>
      </c>
      <c r="RG15" t="str">
        <f t="shared" si="28"/>
        <v>Strongly Disagree</v>
      </c>
      <c r="RH15">
        <v>3</v>
      </c>
      <c r="RI15" t="str">
        <f t="shared" si="29"/>
        <v>Agree</v>
      </c>
      <c r="RJ15">
        <v>4</v>
      </c>
      <c r="RK15" t="str">
        <f t="shared" si="29"/>
        <v>Strongly Agree</v>
      </c>
      <c r="RL15">
        <v>5</v>
      </c>
      <c r="RM15" t="str">
        <f t="shared" si="30"/>
        <v>NA</v>
      </c>
      <c r="RN15">
        <v>2</v>
      </c>
      <c r="RO15" t="str">
        <f t="shared" si="30"/>
        <v>Disagree</v>
      </c>
      <c r="RP15">
        <v>3</v>
      </c>
      <c r="RQ15" t="str">
        <f t="shared" si="31"/>
        <v>Agree</v>
      </c>
      <c r="RR15">
        <v>3</v>
      </c>
      <c r="RS15" t="str">
        <f t="shared" si="31"/>
        <v>Agree</v>
      </c>
      <c r="RT15">
        <v>2</v>
      </c>
      <c r="RU15" t="str">
        <f t="shared" si="32"/>
        <v>Disagree</v>
      </c>
      <c r="RV15">
        <v>5</v>
      </c>
      <c r="RW15" t="str">
        <f t="shared" si="32"/>
        <v>NA</v>
      </c>
      <c r="RX15">
        <v>1</v>
      </c>
      <c r="RY15" t="str">
        <f t="shared" si="33"/>
        <v>Strongly Disagree</v>
      </c>
      <c r="RZ15">
        <v>2</v>
      </c>
      <c r="SA15" t="str">
        <f t="shared" si="33"/>
        <v>Disagree</v>
      </c>
      <c r="SB15">
        <v>1</v>
      </c>
      <c r="SC15" t="str">
        <f t="shared" si="34"/>
        <v>Strongly Disagree</v>
      </c>
      <c r="SD15">
        <v>1</v>
      </c>
      <c r="SE15" t="str">
        <f t="shared" si="34"/>
        <v>Strongly Disagree</v>
      </c>
    </row>
    <row r="16" spans="1:586" x14ac:dyDescent="0.3">
      <c r="A16">
        <v>13</v>
      </c>
      <c r="B16">
        <v>2020</v>
      </c>
      <c r="C16" t="s">
        <v>545</v>
      </c>
      <c r="D16" s="24">
        <v>20278</v>
      </c>
      <c r="E16">
        <v>65</v>
      </c>
      <c r="F16">
        <v>6</v>
      </c>
      <c r="G16" t="s">
        <v>520</v>
      </c>
      <c r="H16">
        <v>1</v>
      </c>
      <c r="I16" t="str">
        <f t="shared" si="1"/>
        <v>White</v>
      </c>
      <c r="J16">
        <v>0</v>
      </c>
      <c r="K16">
        <v>1</v>
      </c>
      <c r="L16">
        <v>1</v>
      </c>
      <c r="M16">
        <v>1</v>
      </c>
      <c r="N16">
        <v>0</v>
      </c>
      <c r="O16" s="25">
        <v>66</v>
      </c>
      <c r="P16" s="26">
        <f t="shared" si="2"/>
        <v>167.64000000000001</v>
      </c>
      <c r="Q16">
        <v>140</v>
      </c>
      <c r="R16" s="26">
        <f t="shared" si="3"/>
        <v>63.502931800000006</v>
      </c>
      <c r="S16" s="27">
        <f t="shared" si="4"/>
        <v>22.596359308880231</v>
      </c>
      <c r="T16" s="27" t="str">
        <f t="shared" si="5"/>
        <v>Healthy Weight</v>
      </c>
      <c r="U16">
        <v>1</v>
      </c>
      <c r="V16">
        <v>3</v>
      </c>
      <c r="W16">
        <v>0</v>
      </c>
      <c r="X16">
        <v>0</v>
      </c>
      <c r="Y16">
        <v>0</v>
      </c>
      <c r="Z16">
        <v>7</v>
      </c>
      <c r="AA16">
        <v>3.5</v>
      </c>
      <c r="AB16">
        <v>0</v>
      </c>
      <c r="AC16">
        <v>3.5</v>
      </c>
      <c r="AD16" t="s">
        <v>509</v>
      </c>
      <c r="AE16" t="s">
        <v>510</v>
      </c>
      <c r="AF16" t="s">
        <v>511</v>
      </c>
      <c r="AG16">
        <v>11</v>
      </c>
      <c r="AH16">
        <v>0</v>
      </c>
      <c r="AI16">
        <v>0</v>
      </c>
      <c r="AJ16">
        <v>1</v>
      </c>
      <c r="AK16">
        <v>2</v>
      </c>
      <c r="AL16">
        <v>8</v>
      </c>
      <c r="AM16">
        <v>0</v>
      </c>
      <c r="AN16" s="28">
        <v>99</v>
      </c>
      <c r="AO16" s="28">
        <v>98.74</v>
      </c>
      <c r="AP16" s="28">
        <v>19.75</v>
      </c>
      <c r="AQ16">
        <v>11</v>
      </c>
      <c r="AR16">
        <v>2.2000000000000002</v>
      </c>
      <c r="AS16">
        <v>0</v>
      </c>
      <c r="AT16">
        <v>0</v>
      </c>
      <c r="AU16">
        <v>2</v>
      </c>
      <c r="AY16">
        <v>2</v>
      </c>
      <c r="BB16">
        <v>1</v>
      </c>
      <c r="BC16">
        <v>2</v>
      </c>
      <c r="BG16">
        <v>1</v>
      </c>
      <c r="BM16" t="s">
        <v>545</v>
      </c>
      <c r="BN16">
        <v>140</v>
      </c>
      <c r="BO16">
        <v>139</v>
      </c>
      <c r="BP16">
        <v>138</v>
      </c>
      <c r="BQ16">
        <v>139</v>
      </c>
      <c r="BR16">
        <v>140</v>
      </c>
      <c r="BS16" s="26">
        <v>147.30000000000001</v>
      </c>
      <c r="BT16">
        <v>5.7</v>
      </c>
      <c r="BU16">
        <v>123</v>
      </c>
      <c r="BV16">
        <v>125</v>
      </c>
      <c r="BW16">
        <v>126</v>
      </c>
      <c r="BX16">
        <v>128</v>
      </c>
      <c r="BY16">
        <v>127</v>
      </c>
      <c r="BZ16">
        <v>126</v>
      </c>
      <c r="CA16">
        <v>165</v>
      </c>
      <c r="CB16">
        <v>164</v>
      </c>
      <c r="CC16">
        <v>167</v>
      </c>
      <c r="CD16">
        <v>166</v>
      </c>
      <c r="CE16">
        <v>166</v>
      </c>
      <c r="CF16">
        <v>168</v>
      </c>
      <c r="CG16">
        <v>103</v>
      </c>
      <c r="CH16">
        <v>99</v>
      </c>
      <c r="CI16">
        <v>102</v>
      </c>
      <c r="CJ16">
        <v>108</v>
      </c>
      <c r="CK16">
        <v>107</v>
      </c>
      <c r="CL16">
        <v>113</v>
      </c>
      <c r="CM16">
        <v>45</v>
      </c>
      <c r="CN16">
        <v>45</v>
      </c>
      <c r="CO16">
        <v>47</v>
      </c>
      <c r="CP16">
        <v>48</v>
      </c>
      <c r="CQ16">
        <v>45</v>
      </c>
      <c r="CR16">
        <v>45</v>
      </c>
      <c r="CS16">
        <v>13</v>
      </c>
      <c r="CT16">
        <v>1</v>
      </c>
      <c r="CU16">
        <v>1</v>
      </c>
      <c r="CV16" t="s">
        <v>512</v>
      </c>
      <c r="CW16" t="s">
        <v>504</v>
      </c>
      <c r="CX16" t="s">
        <v>513</v>
      </c>
      <c r="CY16" t="s">
        <v>506</v>
      </c>
      <c r="CZ16">
        <v>1200</v>
      </c>
      <c r="DA16">
        <v>2015000014</v>
      </c>
      <c r="DB16">
        <v>2015000014</v>
      </c>
      <c r="DC16">
        <v>1</v>
      </c>
      <c r="DD16">
        <v>1</v>
      </c>
      <c r="DF16">
        <v>1</v>
      </c>
      <c r="DG16">
        <v>2</v>
      </c>
      <c r="DI16">
        <v>2</v>
      </c>
      <c r="DJ16">
        <v>1</v>
      </c>
      <c r="DK16">
        <v>1</v>
      </c>
      <c r="DT16">
        <v>4</v>
      </c>
      <c r="DU16">
        <v>30</v>
      </c>
      <c r="DV16">
        <v>88</v>
      </c>
      <c r="DW16">
        <v>5</v>
      </c>
      <c r="DX16">
        <v>1</v>
      </c>
      <c r="DY16">
        <v>1</v>
      </c>
      <c r="DZ16">
        <v>2</v>
      </c>
      <c r="EB16">
        <v>1</v>
      </c>
      <c r="ED16">
        <v>3</v>
      </c>
      <c r="EG16" t="str">
        <f t="shared" si="6"/>
        <v/>
      </c>
      <c r="EH16">
        <v>1</v>
      </c>
      <c r="EI16" t="str">
        <f t="shared" si="7"/>
        <v>Yes</v>
      </c>
      <c r="EJ16">
        <v>1</v>
      </c>
      <c r="EK16" t="str">
        <f t="shared" si="8"/>
        <v>Yes</v>
      </c>
      <c r="EL16">
        <v>1</v>
      </c>
      <c r="EM16" t="str">
        <f t="shared" si="9"/>
        <v>Yes</v>
      </c>
      <c r="EN16">
        <v>2</v>
      </c>
      <c r="EO16" t="str">
        <f t="shared" si="10"/>
        <v>No</v>
      </c>
      <c r="EP16">
        <v>2</v>
      </c>
      <c r="EQ16" t="str">
        <f t="shared" si="11"/>
        <v>No</v>
      </c>
      <c r="ER16">
        <v>2</v>
      </c>
      <c r="ES16" t="str">
        <f t="shared" si="12"/>
        <v>No</v>
      </c>
      <c r="ET16">
        <v>2</v>
      </c>
      <c r="EW16" t="str">
        <f t="shared" si="13"/>
        <v/>
      </c>
      <c r="EX16">
        <v>2</v>
      </c>
      <c r="EY16" t="str">
        <f t="shared" si="14"/>
        <v>No</v>
      </c>
      <c r="EZ16">
        <v>2</v>
      </c>
      <c r="FA16" t="str">
        <f t="shared" si="0"/>
        <v>No</v>
      </c>
      <c r="FB16">
        <v>2</v>
      </c>
      <c r="FC16" t="str">
        <f t="shared" si="15"/>
        <v>Yes</v>
      </c>
      <c r="FD16">
        <v>1</v>
      </c>
      <c r="FE16" t="str">
        <f t="shared" si="16"/>
        <v>Yes</v>
      </c>
      <c r="FF16">
        <v>2</v>
      </c>
      <c r="FG16" t="str">
        <f t="shared" si="17"/>
        <v>No</v>
      </c>
      <c r="FH16">
        <v>2</v>
      </c>
      <c r="FI16" t="str">
        <f t="shared" si="18"/>
        <v>No</v>
      </c>
      <c r="FJ16">
        <v>3</v>
      </c>
      <c r="FK16" t="str">
        <f t="shared" si="19"/>
        <v>No</v>
      </c>
      <c r="FM16" t="str">
        <f t="shared" si="20"/>
        <v/>
      </c>
      <c r="FN16">
        <v>2</v>
      </c>
      <c r="FO16" t="str">
        <f t="shared" si="21"/>
        <v>Female</v>
      </c>
      <c r="FP16">
        <v>1</v>
      </c>
      <c r="FQ16" t="str">
        <f t="shared" si="22"/>
        <v>Married</v>
      </c>
      <c r="FR16">
        <v>5</v>
      </c>
      <c r="FS16" t="str">
        <f t="shared" si="23"/>
        <v>Some College</v>
      </c>
      <c r="FT16">
        <v>1</v>
      </c>
      <c r="FU16" t="str">
        <f t="shared" si="24"/>
        <v>Own</v>
      </c>
      <c r="FV16">
        <v>2</v>
      </c>
      <c r="FZ16">
        <v>1</v>
      </c>
      <c r="GB16">
        <v>2</v>
      </c>
      <c r="GD16">
        <v>7</v>
      </c>
      <c r="GF16">
        <v>88</v>
      </c>
      <c r="GH16">
        <v>7</v>
      </c>
      <c r="GJ16">
        <v>2</v>
      </c>
      <c r="GL16">
        <v>140</v>
      </c>
      <c r="GM16">
        <v>506</v>
      </c>
      <c r="GO16">
        <v>2</v>
      </c>
      <c r="GP16">
        <v>2</v>
      </c>
      <c r="GQ16">
        <v>1</v>
      </c>
      <c r="GR16">
        <v>2</v>
      </c>
      <c r="GS16">
        <v>1</v>
      </c>
      <c r="GT16">
        <v>1</v>
      </c>
      <c r="GU16">
        <v>2</v>
      </c>
      <c r="GV16">
        <v>2</v>
      </c>
      <c r="GZ16">
        <v>3</v>
      </c>
      <c r="HA16">
        <v>888</v>
      </c>
      <c r="HE16">
        <v>101</v>
      </c>
      <c r="HF16">
        <v>101</v>
      </c>
      <c r="HG16">
        <v>320</v>
      </c>
      <c r="HH16">
        <v>305</v>
      </c>
      <c r="IE16">
        <v>1</v>
      </c>
      <c r="IF16">
        <v>3</v>
      </c>
      <c r="LO16" t="s">
        <v>507</v>
      </c>
      <c r="MN16">
        <v>10</v>
      </c>
      <c r="MO16">
        <v>1</v>
      </c>
      <c r="MP16" t="s">
        <v>507</v>
      </c>
      <c r="MQ16" t="s">
        <v>507</v>
      </c>
      <c r="MR16">
        <v>5</v>
      </c>
      <c r="MS16">
        <v>11011</v>
      </c>
      <c r="MT16">
        <v>28.781560200000001</v>
      </c>
      <c r="MU16">
        <v>2</v>
      </c>
      <c r="MV16">
        <v>57.563120390000002</v>
      </c>
      <c r="NA16">
        <v>1</v>
      </c>
      <c r="NB16">
        <v>0.61412468200000003</v>
      </c>
      <c r="NC16">
        <v>217.19107500000001</v>
      </c>
      <c r="ND16">
        <v>2</v>
      </c>
      <c r="NE16">
        <v>9</v>
      </c>
      <c r="NF16">
        <v>1</v>
      </c>
      <c r="NG16">
        <v>1</v>
      </c>
      <c r="NH16">
        <v>2</v>
      </c>
      <c r="NI16">
        <v>2</v>
      </c>
      <c r="NJ16">
        <v>1</v>
      </c>
      <c r="NK16">
        <v>1</v>
      </c>
      <c r="NL16">
        <v>3</v>
      </c>
      <c r="NM16">
        <v>1</v>
      </c>
      <c r="NN16">
        <v>1</v>
      </c>
      <c r="NO16">
        <v>1</v>
      </c>
      <c r="NP16">
        <v>2</v>
      </c>
      <c r="NQ16">
        <v>1</v>
      </c>
      <c r="NR16" t="str">
        <f t="shared" si="25"/>
        <v>White</v>
      </c>
      <c r="NS16">
        <v>1</v>
      </c>
      <c r="NT16">
        <v>1</v>
      </c>
      <c r="NU16">
        <v>1</v>
      </c>
      <c r="NV16">
        <v>13</v>
      </c>
      <c r="NW16">
        <v>2</v>
      </c>
      <c r="NX16">
        <v>80</v>
      </c>
      <c r="NY16">
        <v>6</v>
      </c>
      <c r="NZ16">
        <v>66</v>
      </c>
      <c r="OB16">
        <v>168</v>
      </c>
      <c r="OC16">
        <v>6350</v>
      </c>
      <c r="OD16">
        <v>2260</v>
      </c>
      <c r="OE16">
        <f t="shared" si="26"/>
        <v>2249</v>
      </c>
      <c r="OF16">
        <v>2</v>
      </c>
      <c r="OG16" t="str">
        <f t="shared" si="27"/>
        <v>Healthy weight</v>
      </c>
      <c r="OH16">
        <v>1</v>
      </c>
      <c r="OI16">
        <v>1</v>
      </c>
      <c r="OJ16">
        <v>3</v>
      </c>
      <c r="OK16">
        <v>5</v>
      </c>
      <c r="OL16">
        <v>4</v>
      </c>
      <c r="OM16">
        <v>1</v>
      </c>
      <c r="ON16">
        <v>2</v>
      </c>
      <c r="OO16" s="31">
        <v>5.3999999999999896E-79</v>
      </c>
      <c r="OP16">
        <v>1</v>
      </c>
      <c r="OQ16" s="31">
        <v>5.3999999999999896E-79</v>
      </c>
      <c r="OR16">
        <v>1</v>
      </c>
      <c r="OS16">
        <v>100</v>
      </c>
      <c r="OT16">
        <v>100</v>
      </c>
      <c r="OU16">
        <v>67</v>
      </c>
      <c r="OV16">
        <v>17</v>
      </c>
      <c r="OY16" s="31">
        <v>5.3999999999999896E-79</v>
      </c>
      <c r="OZ16">
        <v>2</v>
      </c>
      <c r="PA16">
        <v>1</v>
      </c>
      <c r="PC16" s="31">
        <v>5.3999999999999896E-79</v>
      </c>
      <c r="PD16" s="31"/>
      <c r="PE16">
        <v>200</v>
      </c>
      <c r="PI16">
        <v>1</v>
      </c>
      <c r="PJ16">
        <v>9</v>
      </c>
      <c r="PK16">
        <v>1</v>
      </c>
      <c r="PL16">
        <v>1</v>
      </c>
      <c r="PM16" s="31">
        <v>5.3999999999999896E-79</v>
      </c>
      <c r="PN16" s="31"/>
      <c r="PO16">
        <v>1</v>
      </c>
      <c r="PQ16">
        <v>9</v>
      </c>
      <c r="PT16">
        <v>1729</v>
      </c>
      <c r="PU16">
        <v>296</v>
      </c>
      <c r="QF16">
        <v>9</v>
      </c>
      <c r="QP16">
        <v>9</v>
      </c>
      <c r="QQ16">
        <v>9</v>
      </c>
      <c r="QR16">
        <v>9</v>
      </c>
      <c r="QS16">
        <v>9</v>
      </c>
      <c r="QT16">
        <v>9</v>
      </c>
      <c r="QU16">
        <v>9</v>
      </c>
      <c r="QV16">
        <v>9</v>
      </c>
      <c r="QW16">
        <v>9</v>
      </c>
      <c r="QX16">
        <v>9</v>
      </c>
      <c r="QY16">
        <v>9</v>
      </c>
      <c r="QZ16">
        <v>9</v>
      </c>
      <c r="RA16">
        <v>9</v>
      </c>
      <c r="RB16">
        <v>9</v>
      </c>
      <c r="RC16">
        <v>9</v>
      </c>
      <c r="RD16">
        <v>9</v>
      </c>
      <c r="RF16">
        <v>4</v>
      </c>
      <c r="RG16" t="str">
        <f t="shared" si="28"/>
        <v>Strongly Agree</v>
      </c>
      <c r="RH16">
        <v>3</v>
      </c>
      <c r="RI16" t="str">
        <f t="shared" si="29"/>
        <v>Agree</v>
      </c>
      <c r="RJ16">
        <v>4</v>
      </c>
      <c r="RK16" t="str">
        <f t="shared" si="29"/>
        <v>Strongly Agree</v>
      </c>
      <c r="RL16">
        <v>4</v>
      </c>
      <c r="RM16" t="str">
        <f t="shared" si="30"/>
        <v>Strongly Agree</v>
      </c>
      <c r="RN16">
        <v>4</v>
      </c>
      <c r="RO16" t="str">
        <f t="shared" si="30"/>
        <v>Strongly Agree</v>
      </c>
      <c r="RP16">
        <v>2</v>
      </c>
      <c r="RQ16" t="str">
        <f t="shared" si="31"/>
        <v>Disagree</v>
      </c>
      <c r="RR16">
        <v>4</v>
      </c>
      <c r="RS16" t="str">
        <f t="shared" si="31"/>
        <v>Strongly Agree</v>
      </c>
      <c r="RT16">
        <v>5</v>
      </c>
      <c r="RU16" t="str">
        <f t="shared" si="32"/>
        <v>NA</v>
      </c>
      <c r="RV16">
        <v>4</v>
      </c>
      <c r="RW16" t="str">
        <f t="shared" si="32"/>
        <v>Strongly Agree</v>
      </c>
      <c r="RX16">
        <v>2</v>
      </c>
      <c r="RY16" t="str">
        <f t="shared" si="33"/>
        <v>Disagree</v>
      </c>
      <c r="RZ16">
        <v>4</v>
      </c>
      <c r="SA16" t="str">
        <f t="shared" si="33"/>
        <v>Strongly Agree</v>
      </c>
      <c r="SB16">
        <v>5</v>
      </c>
      <c r="SC16" t="str">
        <f t="shared" si="34"/>
        <v>NA</v>
      </c>
      <c r="SD16">
        <v>2</v>
      </c>
      <c r="SE16" t="str">
        <f t="shared" si="34"/>
        <v>Disagree</v>
      </c>
    </row>
    <row r="17" spans="1:499" x14ac:dyDescent="0.3">
      <c r="A17">
        <v>14</v>
      </c>
      <c r="B17">
        <v>2020</v>
      </c>
      <c r="C17" t="s">
        <v>546</v>
      </c>
      <c r="D17" s="24">
        <v>45115</v>
      </c>
      <c r="E17">
        <v>97</v>
      </c>
      <c r="F17">
        <v>9</v>
      </c>
      <c r="G17" t="s">
        <v>499</v>
      </c>
      <c r="H17">
        <v>1</v>
      </c>
      <c r="I17" t="str">
        <f t="shared" si="1"/>
        <v>White</v>
      </c>
      <c r="J17">
        <v>1</v>
      </c>
      <c r="K17">
        <v>1</v>
      </c>
      <c r="L17">
        <v>1</v>
      </c>
      <c r="M17">
        <v>0</v>
      </c>
      <c r="N17">
        <v>1</v>
      </c>
      <c r="O17" s="25">
        <v>67</v>
      </c>
      <c r="P17" s="26">
        <f t="shared" si="2"/>
        <v>170.18</v>
      </c>
      <c r="Q17">
        <v>170</v>
      </c>
      <c r="R17" s="26">
        <f t="shared" si="3"/>
        <v>77.110702900000007</v>
      </c>
      <c r="S17" s="27">
        <f t="shared" si="4"/>
        <v>26.625490875174222</v>
      </c>
      <c r="T17" s="27" t="str">
        <f t="shared" si="5"/>
        <v>Overweight</v>
      </c>
      <c r="U17">
        <v>1</v>
      </c>
      <c r="V17">
        <v>3</v>
      </c>
      <c r="W17">
        <v>1</v>
      </c>
      <c r="X17">
        <v>0</v>
      </c>
      <c r="Y17">
        <v>1</v>
      </c>
      <c r="Z17">
        <v>8</v>
      </c>
      <c r="AA17">
        <v>0</v>
      </c>
      <c r="AB17">
        <v>0</v>
      </c>
      <c r="AC17">
        <v>2</v>
      </c>
      <c r="AD17" t="s">
        <v>547</v>
      </c>
      <c r="AE17" t="s">
        <v>501</v>
      </c>
      <c r="AF17" t="s">
        <v>548</v>
      </c>
      <c r="AG17">
        <v>85</v>
      </c>
      <c r="AH17">
        <v>1</v>
      </c>
      <c r="AI17">
        <v>0</v>
      </c>
      <c r="AJ17">
        <v>3</v>
      </c>
      <c r="AK17">
        <v>33</v>
      </c>
      <c r="AL17">
        <v>49</v>
      </c>
      <c r="AM17">
        <v>0</v>
      </c>
      <c r="AN17" s="28">
        <v>8001</v>
      </c>
      <c r="AO17" s="28">
        <v>8000.91</v>
      </c>
      <c r="AP17" s="28">
        <v>727.36</v>
      </c>
      <c r="AQ17">
        <v>85</v>
      </c>
      <c r="AR17">
        <v>7.7</v>
      </c>
      <c r="AS17">
        <v>0</v>
      </c>
      <c r="AT17">
        <v>0</v>
      </c>
      <c r="AU17">
        <v>14</v>
      </c>
      <c r="AW17">
        <v>2</v>
      </c>
      <c r="AX17">
        <v>3</v>
      </c>
      <c r="AY17">
        <v>21</v>
      </c>
      <c r="AZ17">
        <v>8</v>
      </c>
      <c r="BA17">
        <v>7</v>
      </c>
      <c r="BB17">
        <v>6</v>
      </c>
      <c r="BC17">
        <v>1</v>
      </c>
      <c r="BE17">
        <v>6</v>
      </c>
      <c r="BF17">
        <v>3</v>
      </c>
      <c r="BG17">
        <v>8</v>
      </c>
      <c r="BH17">
        <v>1</v>
      </c>
      <c r="BI17">
        <v>1</v>
      </c>
      <c r="BL17">
        <v>4</v>
      </c>
      <c r="BM17" t="s">
        <v>546</v>
      </c>
      <c r="BN17">
        <v>170</v>
      </c>
      <c r="BO17">
        <v>170</v>
      </c>
      <c r="BP17">
        <v>169</v>
      </c>
      <c r="BQ17">
        <v>167</v>
      </c>
      <c r="BR17">
        <v>168</v>
      </c>
      <c r="BS17" s="26">
        <v>136.1</v>
      </c>
      <c r="BT17">
        <v>9.6999999999999993</v>
      </c>
      <c r="BU17">
        <v>105</v>
      </c>
      <c r="BV17">
        <v>105</v>
      </c>
      <c r="BW17">
        <v>105</v>
      </c>
      <c r="BX17">
        <v>105</v>
      </c>
      <c r="BY17">
        <v>105</v>
      </c>
      <c r="BZ17">
        <v>107</v>
      </c>
      <c r="CA17">
        <v>147</v>
      </c>
      <c r="CB17">
        <v>144</v>
      </c>
      <c r="CC17">
        <v>142</v>
      </c>
      <c r="CD17">
        <v>144</v>
      </c>
      <c r="CE17">
        <v>142</v>
      </c>
      <c r="CF17">
        <v>143</v>
      </c>
      <c r="CG17">
        <v>122</v>
      </c>
      <c r="CH17">
        <v>126</v>
      </c>
      <c r="CI17">
        <v>130</v>
      </c>
      <c r="CJ17">
        <v>128</v>
      </c>
      <c r="CK17">
        <v>128</v>
      </c>
      <c r="CL17">
        <v>127</v>
      </c>
      <c r="CM17">
        <v>48</v>
      </c>
      <c r="CN17">
        <v>46</v>
      </c>
      <c r="CO17">
        <v>45</v>
      </c>
      <c r="CP17">
        <v>47</v>
      </c>
      <c r="CQ17">
        <v>48</v>
      </c>
      <c r="CR17">
        <v>52</v>
      </c>
      <c r="CS17">
        <v>14</v>
      </c>
      <c r="CT17">
        <v>1</v>
      </c>
      <c r="CU17">
        <v>1</v>
      </c>
      <c r="CV17" t="s">
        <v>512</v>
      </c>
      <c r="CW17" t="s">
        <v>504</v>
      </c>
      <c r="CX17" t="s">
        <v>513</v>
      </c>
      <c r="CY17" t="s">
        <v>506</v>
      </c>
      <c r="CZ17">
        <v>1200</v>
      </c>
      <c r="DA17">
        <v>2015000015</v>
      </c>
      <c r="DB17">
        <v>2015000015</v>
      </c>
      <c r="DC17">
        <v>1</v>
      </c>
      <c r="DD17">
        <v>1</v>
      </c>
      <c r="DF17">
        <v>1</v>
      </c>
      <c r="DG17">
        <v>2</v>
      </c>
      <c r="DI17">
        <v>1</v>
      </c>
      <c r="DJ17" s="31">
        <v>5.3999999999999896E-79</v>
      </c>
      <c r="DK17">
        <v>1</v>
      </c>
      <c r="DT17">
        <v>3</v>
      </c>
      <c r="DU17">
        <v>88</v>
      </c>
      <c r="DV17">
        <v>88</v>
      </c>
      <c r="DX17">
        <v>1</v>
      </c>
      <c r="DY17">
        <v>2</v>
      </c>
      <c r="DZ17">
        <v>2</v>
      </c>
      <c r="EB17">
        <v>1</v>
      </c>
      <c r="ED17">
        <v>1</v>
      </c>
      <c r="EF17">
        <v>1</v>
      </c>
      <c r="EG17" t="str">
        <f t="shared" si="6"/>
        <v>Yes</v>
      </c>
      <c r="EH17">
        <v>1</v>
      </c>
      <c r="EI17" t="str">
        <f t="shared" si="7"/>
        <v>Yes</v>
      </c>
      <c r="EJ17">
        <v>1</v>
      </c>
      <c r="EK17" t="str">
        <f t="shared" si="8"/>
        <v>Yes</v>
      </c>
      <c r="EL17">
        <v>2</v>
      </c>
      <c r="EM17" t="str">
        <f t="shared" si="9"/>
        <v>No</v>
      </c>
      <c r="EN17">
        <v>2</v>
      </c>
      <c r="EO17" t="str">
        <f t="shared" si="10"/>
        <v>No</v>
      </c>
      <c r="EP17">
        <v>1</v>
      </c>
      <c r="EQ17" t="str">
        <f t="shared" si="11"/>
        <v>Yes</v>
      </c>
      <c r="ER17">
        <v>2</v>
      </c>
      <c r="ES17" t="str">
        <f t="shared" si="12"/>
        <v>No</v>
      </c>
      <c r="ET17">
        <v>2</v>
      </c>
      <c r="EW17" t="str">
        <f t="shared" si="13"/>
        <v/>
      </c>
      <c r="EX17">
        <v>2</v>
      </c>
      <c r="EY17" t="str">
        <f t="shared" si="14"/>
        <v>No</v>
      </c>
      <c r="EZ17">
        <v>2</v>
      </c>
      <c r="FA17" t="str">
        <f t="shared" si="0"/>
        <v>No</v>
      </c>
      <c r="FB17">
        <v>2</v>
      </c>
      <c r="FC17" t="str">
        <f t="shared" si="15"/>
        <v>Yes</v>
      </c>
      <c r="FD17">
        <v>1</v>
      </c>
      <c r="FE17" t="str">
        <f t="shared" si="16"/>
        <v>Yes</v>
      </c>
      <c r="FF17">
        <v>2</v>
      </c>
      <c r="FG17" t="str">
        <f t="shared" si="17"/>
        <v>No</v>
      </c>
      <c r="FH17">
        <v>2</v>
      </c>
      <c r="FI17" t="str">
        <f t="shared" si="18"/>
        <v>No</v>
      </c>
      <c r="FJ17">
        <v>3</v>
      </c>
      <c r="FK17" t="str">
        <f t="shared" si="19"/>
        <v>No</v>
      </c>
      <c r="FM17" t="str">
        <f t="shared" si="20"/>
        <v/>
      </c>
      <c r="FN17">
        <v>2</v>
      </c>
      <c r="FO17" t="str">
        <f t="shared" si="21"/>
        <v>Female</v>
      </c>
      <c r="FP17">
        <v>3</v>
      </c>
      <c r="FQ17" t="str">
        <f t="shared" si="22"/>
        <v>Widowed</v>
      </c>
      <c r="FR17">
        <v>5</v>
      </c>
      <c r="FS17" t="str">
        <f t="shared" si="23"/>
        <v>Some College</v>
      </c>
      <c r="FT17">
        <v>2</v>
      </c>
      <c r="FU17" t="str">
        <f t="shared" si="24"/>
        <v>Rent</v>
      </c>
      <c r="FV17">
        <v>2</v>
      </c>
      <c r="FZ17">
        <v>2</v>
      </c>
      <c r="GB17">
        <v>2</v>
      </c>
      <c r="GD17">
        <v>5</v>
      </c>
      <c r="GF17">
        <v>88</v>
      </c>
      <c r="GH17">
        <v>77</v>
      </c>
      <c r="GJ17">
        <v>2</v>
      </c>
      <c r="GL17">
        <v>170</v>
      </c>
      <c r="GM17">
        <v>507</v>
      </c>
      <c r="GO17">
        <v>1</v>
      </c>
      <c r="GP17">
        <v>1</v>
      </c>
      <c r="GQ17">
        <v>2</v>
      </c>
      <c r="GR17">
        <v>1</v>
      </c>
      <c r="GS17">
        <v>1</v>
      </c>
      <c r="GT17">
        <v>2</v>
      </c>
      <c r="GU17">
        <v>1</v>
      </c>
      <c r="GV17">
        <v>2</v>
      </c>
      <c r="GZ17">
        <v>3</v>
      </c>
      <c r="HA17">
        <v>888</v>
      </c>
      <c r="IE17">
        <v>7</v>
      </c>
      <c r="IF17">
        <v>3</v>
      </c>
      <c r="LO17" t="s">
        <v>507</v>
      </c>
      <c r="MN17">
        <v>10</v>
      </c>
      <c r="MO17">
        <v>1</v>
      </c>
      <c r="MP17" t="s">
        <v>507</v>
      </c>
      <c r="MQ17" t="s">
        <v>507</v>
      </c>
      <c r="MR17">
        <v>1</v>
      </c>
      <c r="MS17">
        <v>11011</v>
      </c>
      <c r="MT17">
        <v>28.781560200000001</v>
      </c>
      <c r="MU17">
        <v>1</v>
      </c>
      <c r="MV17">
        <v>28.781560200000001</v>
      </c>
      <c r="NA17">
        <v>9</v>
      </c>
      <c r="NC17">
        <v>73.485767499999994</v>
      </c>
      <c r="ND17">
        <v>1</v>
      </c>
      <c r="NE17">
        <v>9</v>
      </c>
      <c r="NF17">
        <v>2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3</v>
      </c>
      <c r="NM17">
        <v>1</v>
      </c>
      <c r="NN17">
        <v>1</v>
      </c>
      <c r="NO17">
        <v>1</v>
      </c>
      <c r="NP17">
        <v>2</v>
      </c>
      <c r="NQ17">
        <v>1</v>
      </c>
      <c r="NR17" t="str">
        <f t="shared" si="25"/>
        <v>White</v>
      </c>
      <c r="NS17">
        <v>1</v>
      </c>
      <c r="NT17">
        <v>1</v>
      </c>
      <c r="NU17">
        <v>1</v>
      </c>
      <c r="NV17">
        <v>13</v>
      </c>
      <c r="NW17">
        <v>2</v>
      </c>
      <c r="NX17">
        <v>80</v>
      </c>
      <c r="NY17">
        <v>6</v>
      </c>
      <c r="NZ17">
        <v>67</v>
      </c>
      <c r="OB17">
        <v>170</v>
      </c>
      <c r="OC17">
        <v>7711</v>
      </c>
      <c r="OD17">
        <v>2663</v>
      </c>
      <c r="OE17">
        <f t="shared" si="26"/>
        <v>2668</v>
      </c>
      <c r="OF17">
        <v>3</v>
      </c>
      <c r="OG17" t="str">
        <f t="shared" si="27"/>
        <v>Obese</v>
      </c>
      <c r="OH17">
        <v>2</v>
      </c>
      <c r="OI17">
        <v>1</v>
      </c>
      <c r="OJ17">
        <v>3</v>
      </c>
      <c r="OK17">
        <v>9</v>
      </c>
      <c r="OL17">
        <v>4</v>
      </c>
      <c r="OM17">
        <v>1</v>
      </c>
      <c r="ON17">
        <v>2</v>
      </c>
      <c r="OO17" s="31">
        <v>5.3999999999999896E-79</v>
      </c>
      <c r="OP17">
        <v>1</v>
      </c>
      <c r="OQ17" s="31">
        <v>5.3999999999999896E-79</v>
      </c>
      <c r="OR17">
        <v>1</v>
      </c>
      <c r="OY17">
        <v>2</v>
      </c>
      <c r="OZ17">
        <v>4</v>
      </c>
      <c r="PA17" s="31">
        <v>5.3999999999999896E-79</v>
      </c>
      <c r="PB17" s="31"/>
      <c r="PC17" s="31">
        <v>5.3999999999999896E-79</v>
      </c>
      <c r="PD17" s="31"/>
      <c r="PI17">
        <v>9</v>
      </c>
      <c r="PJ17">
        <v>9</v>
      </c>
      <c r="PK17">
        <v>1</v>
      </c>
      <c r="PL17">
        <v>1</v>
      </c>
      <c r="PM17">
        <v>1</v>
      </c>
      <c r="PO17">
        <v>1</v>
      </c>
      <c r="PQ17">
        <v>9</v>
      </c>
      <c r="PT17">
        <v>1507</v>
      </c>
      <c r="PU17">
        <v>258</v>
      </c>
      <c r="QF17">
        <v>9</v>
      </c>
      <c r="QP17">
        <v>9</v>
      </c>
      <c r="QQ17">
        <v>9</v>
      </c>
      <c r="QR17">
        <v>9</v>
      </c>
      <c r="QS17">
        <v>9</v>
      </c>
      <c r="QT17">
        <v>9</v>
      </c>
      <c r="QU17">
        <v>9</v>
      </c>
      <c r="QV17">
        <v>9</v>
      </c>
      <c r="QW17">
        <v>9</v>
      </c>
      <c r="QX17">
        <v>9</v>
      </c>
      <c r="QY17">
        <v>9</v>
      </c>
      <c r="QZ17">
        <v>9</v>
      </c>
      <c r="RA17">
        <v>9</v>
      </c>
      <c r="RB17">
        <v>9</v>
      </c>
      <c r="RC17">
        <v>9</v>
      </c>
      <c r="RD17">
        <v>9</v>
      </c>
      <c r="RF17">
        <v>4</v>
      </c>
      <c r="RG17" t="str">
        <f t="shared" si="28"/>
        <v>Strongly Agree</v>
      </c>
      <c r="RH17">
        <v>4</v>
      </c>
      <c r="RI17" t="str">
        <f t="shared" si="29"/>
        <v>Strongly Agree</v>
      </c>
      <c r="RJ17">
        <v>2</v>
      </c>
      <c r="RK17" t="str">
        <f t="shared" si="29"/>
        <v>Disagree</v>
      </c>
      <c r="RL17">
        <v>1</v>
      </c>
      <c r="RM17" t="str">
        <f t="shared" si="30"/>
        <v>Strongly Disagree</v>
      </c>
      <c r="RN17">
        <v>2</v>
      </c>
      <c r="RO17" t="str">
        <f t="shared" si="30"/>
        <v>Disagree</v>
      </c>
      <c r="RP17">
        <v>2</v>
      </c>
      <c r="RQ17" t="str">
        <f t="shared" si="31"/>
        <v>Disagree</v>
      </c>
      <c r="RR17">
        <v>3</v>
      </c>
      <c r="RS17" t="str">
        <f t="shared" si="31"/>
        <v>Agree</v>
      </c>
      <c r="RT17">
        <v>5</v>
      </c>
      <c r="RU17" t="str">
        <f t="shared" si="32"/>
        <v>NA</v>
      </c>
      <c r="RV17">
        <v>3</v>
      </c>
      <c r="RW17" t="str">
        <f t="shared" si="32"/>
        <v>Agree</v>
      </c>
      <c r="RX17">
        <v>3</v>
      </c>
      <c r="RY17" t="str">
        <f t="shared" si="33"/>
        <v>Agree</v>
      </c>
      <c r="RZ17">
        <v>5</v>
      </c>
      <c r="SA17" t="str">
        <f t="shared" si="33"/>
        <v>NA</v>
      </c>
      <c r="SB17">
        <v>2</v>
      </c>
      <c r="SC17" t="str">
        <f t="shared" si="34"/>
        <v>Disagree</v>
      </c>
      <c r="SD17">
        <v>3</v>
      </c>
      <c r="SE17" t="str">
        <f t="shared" si="34"/>
        <v>Agree</v>
      </c>
    </row>
    <row r="18" spans="1:499" x14ac:dyDescent="0.3">
      <c r="A18">
        <v>15</v>
      </c>
      <c r="B18">
        <v>2020</v>
      </c>
      <c r="C18" t="s">
        <v>549</v>
      </c>
      <c r="D18" s="24">
        <v>13946</v>
      </c>
      <c r="E18">
        <v>83</v>
      </c>
      <c r="F18">
        <v>8</v>
      </c>
      <c r="G18" t="s">
        <v>520</v>
      </c>
      <c r="H18">
        <v>1</v>
      </c>
      <c r="I18" t="str">
        <f t="shared" si="1"/>
        <v>White</v>
      </c>
      <c r="J18">
        <v>0</v>
      </c>
      <c r="K18">
        <v>1</v>
      </c>
      <c r="L18">
        <v>0</v>
      </c>
      <c r="M18">
        <v>1</v>
      </c>
      <c r="N18">
        <v>0</v>
      </c>
      <c r="O18" s="25">
        <v>60</v>
      </c>
      <c r="P18" s="26">
        <f t="shared" si="2"/>
        <v>152.4</v>
      </c>
      <c r="Q18">
        <v>128</v>
      </c>
      <c r="R18" s="26">
        <f t="shared" si="3"/>
        <v>58.059823360000003</v>
      </c>
      <c r="S18" s="27">
        <f t="shared" si="4"/>
        <v>24.998029498281216</v>
      </c>
      <c r="T18" s="27" t="str">
        <f t="shared" si="5"/>
        <v>Healthy Weight</v>
      </c>
      <c r="U18">
        <v>0</v>
      </c>
      <c r="V18">
        <v>3</v>
      </c>
      <c r="W18">
        <v>0</v>
      </c>
      <c r="X18">
        <v>3</v>
      </c>
      <c r="Y18">
        <v>0</v>
      </c>
      <c r="Z18">
        <v>6</v>
      </c>
      <c r="AA18">
        <v>5.3</v>
      </c>
      <c r="AB18">
        <v>3.49</v>
      </c>
      <c r="AC18">
        <v>8.7899999999999991</v>
      </c>
      <c r="AD18" t="s">
        <v>500</v>
      </c>
      <c r="AE18" t="s">
        <v>510</v>
      </c>
      <c r="AF18" t="s">
        <v>521</v>
      </c>
      <c r="AG18">
        <v>8</v>
      </c>
      <c r="AH18">
        <v>0</v>
      </c>
      <c r="AI18">
        <v>0</v>
      </c>
      <c r="AJ18">
        <v>4</v>
      </c>
      <c r="AK18">
        <v>4</v>
      </c>
      <c r="AL18">
        <v>0</v>
      </c>
      <c r="AM18">
        <v>0</v>
      </c>
      <c r="AN18" s="28">
        <v>604</v>
      </c>
      <c r="AO18" s="28">
        <v>604.32000000000005</v>
      </c>
      <c r="AP18" s="28">
        <v>201.44</v>
      </c>
      <c r="AQ18">
        <v>8</v>
      </c>
      <c r="AR18">
        <v>2.7</v>
      </c>
      <c r="AS18">
        <v>0</v>
      </c>
      <c r="AT18">
        <v>0</v>
      </c>
      <c r="AU18">
        <v>1</v>
      </c>
      <c r="AX18">
        <v>3</v>
      </c>
      <c r="AY18">
        <v>8</v>
      </c>
      <c r="BB18">
        <v>1</v>
      </c>
      <c r="BG18">
        <v>1</v>
      </c>
      <c r="BM18" t="s">
        <v>549</v>
      </c>
      <c r="BN18">
        <v>128</v>
      </c>
      <c r="BO18">
        <v>130</v>
      </c>
      <c r="BP18">
        <v>131</v>
      </c>
      <c r="BQ18">
        <v>132</v>
      </c>
      <c r="BR18">
        <v>133</v>
      </c>
      <c r="BS18" s="26">
        <v>274.2</v>
      </c>
      <c r="BT18">
        <v>9.6999999999999993</v>
      </c>
      <c r="BU18">
        <v>83</v>
      </c>
      <c r="BV18">
        <v>85</v>
      </c>
      <c r="BW18">
        <v>86</v>
      </c>
      <c r="BX18">
        <v>86</v>
      </c>
      <c r="BY18">
        <v>87</v>
      </c>
      <c r="BZ18">
        <v>87</v>
      </c>
      <c r="CA18">
        <v>124</v>
      </c>
      <c r="CB18">
        <v>127</v>
      </c>
      <c r="CC18">
        <v>126</v>
      </c>
      <c r="CD18">
        <v>125</v>
      </c>
      <c r="CE18">
        <v>126</v>
      </c>
      <c r="CF18">
        <v>130</v>
      </c>
      <c r="CG18">
        <v>106</v>
      </c>
      <c r="CH18">
        <v>106</v>
      </c>
      <c r="CI18">
        <v>106</v>
      </c>
      <c r="CJ18">
        <v>106</v>
      </c>
      <c r="CK18">
        <v>110</v>
      </c>
      <c r="CL18">
        <v>116</v>
      </c>
      <c r="CM18">
        <v>50</v>
      </c>
      <c r="CN18">
        <v>46</v>
      </c>
      <c r="CO18">
        <v>42</v>
      </c>
      <c r="CP18">
        <v>40</v>
      </c>
      <c r="CQ18">
        <v>42</v>
      </c>
      <c r="CR18">
        <v>38</v>
      </c>
      <c r="CS18">
        <v>15</v>
      </c>
      <c r="CT18">
        <v>1</v>
      </c>
      <c r="CU18">
        <v>1</v>
      </c>
      <c r="CV18" t="s">
        <v>522</v>
      </c>
      <c r="CW18" t="s">
        <v>504</v>
      </c>
      <c r="CX18" t="s">
        <v>523</v>
      </c>
      <c r="CY18" t="s">
        <v>506</v>
      </c>
      <c r="CZ18">
        <v>1100</v>
      </c>
      <c r="DA18">
        <v>2015000016</v>
      </c>
      <c r="DB18">
        <v>2015000016</v>
      </c>
      <c r="DC18">
        <v>1</v>
      </c>
      <c r="DD18">
        <v>1</v>
      </c>
      <c r="DF18">
        <v>1</v>
      </c>
      <c r="DG18">
        <v>2</v>
      </c>
      <c r="DI18">
        <v>1</v>
      </c>
      <c r="DJ18" s="31">
        <v>5.3999999999999896E-79</v>
      </c>
      <c r="DK18">
        <v>1</v>
      </c>
      <c r="DT18">
        <v>3</v>
      </c>
      <c r="DU18">
        <v>88</v>
      </c>
      <c r="DV18">
        <v>88</v>
      </c>
      <c r="DX18">
        <v>1</v>
      </c>
      <c r="DY18">
        <v>1</v>
      </c>
      <c r="DZ18">
        <v>2</v>
      </c>
      <c r="EB18">
        <v>1</v>
      </c>
      <c r="ED18">
        <v>1</v>
      </c>
      <c r="EF18">
        <v>1</v>
      </c>
      <c r="EG18" t="str">
        <f t="shared" si="6"/>
        <v>Yes</v>
      </c>
      <c r="EH18">
        <v>1</v>
      </c>
      <c r="EI18" t="str">
        <f t="shared" si="7"/>
        <v>Yes</v>
      </c>
      <c r="EJ18">
        <v>1</v>
      </c>
      <c r="EK18" t="str">
        <f t="shared" si="8"/>
        <v>Yes</v>
      </c>
      <c r="EL18">
        <v>1</v>
      </c>
      <c r="EM18" t="str">
        <f t="shared" si="9"/>
        <v>Yes</v>
      </c>
      <c r="EN18">
        <v>2</v>
      </c>
      <c r="EO18" t="str">
        <f t="shared" si="10"/>
        <v>No</v>
      </c>
      <c r="EP18">
        <v>2</v>
      </c>
      <c r="EQ18" t="str">
        <f t="shared" si="11"/>
        <v>No</v>
      </c>
      <c r="ER18">
        <v>2</v>
      </c>
      <c r="ES18" t="str">
        <f t="shared" si="12"/>
        <v>Yes</v>
      </c>
      <c r="ET18">
        <v>1</v>
      </c>
      <c r="EV18">
        <v>1</v>
      </c>
      <c r="EW18" t="str">
        <f t="shared" si="13"/>
        <v>Yes</v>
      </c>
      <c r="EX18">
        <v>1</v>
      </c>
      <c r="EY18" t="str">
        <f t="shared" si="14"/>
        <v>Yes</v>
      </c>
      <c r="EZ18">
        <v>2</v>
      </c>
      <c r="FA18" t="str">
        <f t="shared" si="0"/>
        <v>No</v>
      </c>
      <c r="FB18">
        <v>1</v>
      </c>
      <c r="FC18" t="str">
        <f t="shared" si="15"/>
        <v>Yes</v>
      </c>
      <c r="FD18">
        <v>1</v>
      </c>
      <c r="FE18" t="str">
        <f t="shared" si="16"/>
        <v>Yes</v>
      </c>
      <c r="FF18">
        <v>2</v>
      </c>
      <c r="FG18" t="str">
        <f t="shared" si="17"/>
        <v>No</v>
      </c>
      <c r="FH18">
        <v>2</v>
      </c>
      <c r="FI18" t="str">
        <f t="shared" si="18"/>
        <v>No</v>
      </c>
      <c r="FJ18">
        <v>3</v>
      </c>
      <c r="FK18" t="str">
        <f t="shared" si="19"/>
        <v>No</v>
      </c>
      <c r="FM18" t="str">
        <f t="shared" si="20"/>
        <v/>
      </c>
      <c r="FN18">
        <v>2</v>
      </c>
      <c r="FO18" t="str">
        <f t="shared" si="21"/>
        <v>Female</v>
      </c>
      <c r="FP18">
        <v>3</v>
      </c>
      <c r="FQ18" t="str">
        <f t="shared" si="22"/>
        <v>Widowed</v>
      </c>
      <c r="FR18">
        <v>4</v>
      </c>
      <c r="FS18" t="str">
        <f t="shared" si="23"/>
        <v>High School Graduate</v>
      </c>
      <c r="FT18">
        <v>1</v>
      </c>
      <c r="FU18" t="str">
        <f t="shared" si="24"/>
        <v>Own</v>
      </c>
      <c r="FV18">
        <v>2</v>
      </c>
      <c r="FZ18">
        <v>1</v>
      </c>
      <c r="GB18">
        <v>2</v>
      </c>
      <c r="GD18">
        <v>5</v>
      </c>
      <c r="GF18">
        <v>88</v>
      </c>
      <c r="GH18">
        <v>4</v>
      </c>
      <c r="GJ18">
        <v>1</v>
      </c>
      <c r="GL18">
        <v>128</v>
      </c>
      <c r="GM18">
        <v>500</v>
      </c>
      <c r="GO18">
        <v>1</v>
      </c>
      <c r="GP18">
        <v>2</v>
      </c>
      <c r="GQ18">
        <v>2</v>
      </c>
      <c r="GR18">
        <v>2</v>
      </c>
      <c r="GS18">
        <v>1</v>
      </c>
      <c r="GT18">
        <v>2</v>
      </c>
      <c r="GU18">
        <v>2</v>
      </c>
      <c r="GV18">
        <v>1</v>
      </c>
      <c r="GW18">
        <v>1</v>
      </c>
      <c r="GX18">
        <v>1</v>
      </c>
      <c r="GZ18">
        <v>3</v>
      </c>
      <c r="HA18">
        <v>202</v>
      </c>
      <c r="HB18">
        <v>2</v>
      </c>
      <c r="HC18">
        <v>88</v>
      </c>
      <c r="HD18">
        <v>2</v>
      </c>
      <c r="HE18">
        <v>302</v>
      </c>
      <c r="HF18">
        <v>308</v>
      </c>
      <c r="HG18">
        <v>320</v>
      </c>
      <c r="HH18">
        <v>320</v>
      </c>
      <c r="HI18">
        <v>310</v>
      </c>
      <c r="HJ18">
        <v>330</v>
      </c>
      <c r="HK18">
        <v>1</v>
      </c>
      <c r="HL18">
        <v>64</v>
      </c>
      <c r="HM18">
        <v>103</v>
      </c>
      <c r="HN18">
        <v>20</v>
      </c>
      <c r="HO18">
        <v>73</v>
      </c>
      <c r="HP18">
        <v>101</v>
      </c>
      <c r="HQ18">
        <v>230</v>
      </c>
      <c r="HR18">
        <v>888</v>
      </c>
      <c r="HS18">
        <v>2</v>
      </c>
      <c r="HT18">
        <v>2</v>
      </c>
      <c r="HU18">
        <v>3</v>
      </c>
      <c r="HV18">
        <v>4</v>
      </c>
      <c r="HW18">
        <v>1</v>
      </c>
      <c r="HX18">
        <v>1</v>
      </c>
      <c r="HY18">
        <v>122014</v>
      </c>
      <c r="HZ18">
        <v>1</v>
      </c>
      <c r="IA18">
        <v>1</v>
      </c>
      <c r="IB18">
        <v>2</v>
      </c>
      <c r="IE18">
        <v>2</v>
      </c>
      <c r="IF18">
        <v>3</v>
      </c>
      <c r="IT18">
        <v>1</v>
      </c>
      <c r="IU18">
        <v>10</v>
      </c>
      <c r="IV18">
        <v>4</v>
      </c>
      <c r="IW18">
        <v>2</v>
      </c>
      <c r="IX18">
        <v>10</v>
      </c>
      <c r="IY18">
        <v>2</v>
      </c>
      <c r="IZ18">
        <v>1</v>
      </c>
      <c r="JA18">
        <v>6</v>
      </c>
      <c r="JL18">
        <v>2</v>
      </c>
      <c r="JR18">
        <v>1</v>
      </c>
      <c r="JS18">
        <v>405</v>
      </c>
      <c r="JT18">
        <v>1</v>
      </c>
      <c r="LC18">
        <v>1</v>
      </c>
      <c r="LD18">
        <v>2</v>
      </c>
      <c r="LE18">
        <v>1</v>
      </c>
      <c r="LF18">
        <v>2</v>
      </c>
      <c r="LG18">
        <v>7</v>
      </c>
      <c r="LO18" t="s">
        <v>507</v>
      </c>
      <c r="LP18">
        <v>4</v>
      </c>
      <c r="LQ18">
        <v>4</v>
      </c>
      <c r="LU18">
        <v>97</v>
      </c>
      <c r="MN18">
        <v>10</v>
      </c>
      <c r="MO18">
        <v>1</v>
      </c>
      <c r="MP18" t="s">
        <v>507</v>
      </c>
      <c r="MQ18" t="s">
        <v>507</v>
      </c>
      <c r="MR18">
        <v>3</v>
      </c>
      <c r="MS18">
        <v>11011</v>
      </c>
      <c r="MT18">
        <v>28.781560200000001</v>
      </c>
      <c r="MU18">
        <v>1</v>
      </c>
      <c r="MV18">
        <v>28.781560200000001</v>
      </c>
      <c r="NA18">
        <v>1</v>
      </c>
      <c r="NB18">
        <v>0.61412468200000003</v>
      </c>
      <c r="NC18">
        <v>127.63239830000001</v>
      </c>
      <c r="ND18">
        <v>1</v>
      </c>
      <c r="NE18">
        <v>9</v>
      </c>
      <c r="NF18">
        <v>2</v>
      </c>
      <c r="NG18">
        <v>1</v>
      </c>
      <c r="NH18">
        <v>2</v>
      </c>
      <c r="NI18">
        <v>2</v>
      </c>
      <c r="NJ18">
        <v>2</v>
      </c>
      <c r="NK18">
        <v>2</v>
      </c>
      <c r="NL18">
        <v>1</v>
      </c>
      <c r="NM18">
        <v>1</v>
      </c>
      <c r="NN18">
        <v>1</v>
      </c>
      <c r="NO18">
        <v>1</v>
      </c>
      <c r="NP18">
        <v>2</v>
      </c>
      <c r="NQ18">
        <v>1</v>
      </c>
      <c r="NR18" t="str">
        <f t="shared" si="25"/>
        <v>White</v>
      </c>
      <c r="NS18">
        <v>1</v>
      </c>
      <c r="NT18">
        <v>1</v>
      </c>
      <c r="NU18">
        <v>1</v>
      </c>
      <c r="NV18">
        <v>11</v>
      </c>
      <c r="NW18">
        <v>2</v>
      </c>
      <c r="NX18">
        <v>73</v>
      </c>
      <c r="NY18">
        <v>6</v>
      </c>
      <c r="NZ18">
        <v>60</v>
      </c>
      <c r="OB18">
        <v>152</v>
      </c>
      <c r="OC18">
        <v>5806</v>
      </c>
      <c r="OD18">
        <v>2500</v>
      </c>
      <c r="OE18">
        <f t="shared" si="26"/>
        <v>2512</v>
      </c>
      <c r="OF18">
        <v>3</v>
      </c>
      <c r="OG18" t="str">
        <f t="shared" si="27"/>
        <v>Obese</v>
      </c>
      <c r="OH18">
        <v>2</v>
      </c>
      <c r="OI18">
        <v>1</v>
      </c>
      <c r="OJ18">
        <v>2</v>
      </c>
      <c r="OK18">
        <v>2</v>
      </c>
      <c r="OL18">
        <v>1</v>
      </c>
      <c r="OM18">
        <v>2</v>
      </c>
      <c r="ON18">
        <v>1</v>
      </c>
      <c r="OO18">
        <v>7</v>
      </c>
      <c r="OP18">
        <v>1</v>
      </c>
      <c r="OQ18">
        <v>93</v>
      </c>
      <c r="OR18">
        <v>1</v>
      </c>
      <c r="OS18">
        <v>7</v>
      </c>
      <c r="OT18">
        <v>27</v>
      </c>
      <c r="OU18">
        <v>67</v>
      </c>
      <c r="OV18">
        <v>67</v>
      </c>
      <c r="OW18">
        <v>33</v>
      </c>
      <c r="OX18">
        <v>100</v>
      </c>
      <c r="OY18" s="31">
        <v>5.3999999999999896E-79</v>
      </c>
      <c r="OZ18" s="31">
        <v>5.3999999999999896E-79</v>
      </c>
      <c r="PA18">
        <v>1</v>
      </c>
      <c r="PC18">
        <v>1</v>
      </c>
      <c r="PE18">
        <v>34</v>
      </c>
      <c r="PG18">
        <v>267</v>
      </c>
      <c r="PI18">
        <v>2</v>
      </c>
      <c r="PJ18">
        <v>1</v>
      </c>
      <c r="PK18">
        <v>1</v>
      </c>
      <c r="PL18">
        <v>1</v>
      </c>
      <c r="PM18" s="31">
        <v>5.3999999999999896E-79</v>
      </c>
      <c r="PN18" s="31"/>
      <c r="PO18" s="31">
        <v>5.3999999999999896E-79</v>
      </c>
      <c r="PP18" s="31"/>
      <c r="PQ18">
        <v>1</v>
      </c>
      <c r="PR18">
        <v>35</v>
      </c>
      <c r="PS18">
        <v>33</v>
      </c>
      <c r="PT18">
        <v>2099</v>
      </c>
      <c r="PU18">
        <v>360</v>
      </c>
      <c r="PV18">
        <v>1</v>
      </c>
      <c r="PW18">
        <v>1</v>
      </c>
      <c r="PX18">
        <v>20</v>
      </c>
      <c r="PY18">
        <v>150</v>
      </c>
      <c r="PZ18">
        <v>3000</v>
      </c>
      <c r="QA18">
        <v>1000</v>
      </c>
      <c r="QC18">
        <v>60</v>
      </c>
      <c r="QD18">
        <v>150</v>
      </c>
      <c r="QE18" s="31">
        <v>5.3999999999999896E-79</v>
      </c>
      <c r="QF18" s="31">
        <v>5.3999999999999896E-79</v>
      </c>
      <c r="QG18">
        <v>60</v>
      </c>
      <c r="QI18">
        <v>150</v>
      </c>
      <c r="QK18">
        <v>210</v>
      </c>
      <c r="QM18" s="31">
        <v>5.3999999999999896E-79</v>
      </c>
      <c r="QN18" s="31">
        <v>5.3999999999999896E-79</v>
      </c>
      <c r="QO18" s="31">
        <v>5.3999999999999896E-79</v>
      </c>
      <c r="QP18">
        <v>2</v>
      </c>
      <c r="QQ18">
        <v>1</v>
      </c>
      <c r="QR18">
        <v>1</v>
      </c>
      <c r="QS18">
        <v>2</v>
      </c>
      <c r="QT18">
        <v>2</v>
      </c>
      <c r="QU18">
        <v>2</v>
      </c>
      <c r="QV18">
        <v>2</v>
      </c>
      <c r="QW18">
        <v>2</v>
      </c>
      <c r="QX18">
        <v>2</v>
      </c>
      <c r="QY18">
        <v>2</v>
      </c>
      <c r="QZ18">
        <v>3</v>
      </c>
      <c r="RA18">
        <v>1</v>
      </c>
      <c r="RB18">
        <v>1</v>
      </c>
      <c r="RC18">
        <v>1</v>
      </c>
      <c r="RD18">
        <v>1</v>
      </c>
      <c r="RE18">
        <v>2</v>
      </c>
      <c r="RF18">
        <v>2</v>
      </c>
      <c r="RG18" t="str">
        <f t="shared" si="28"/>
        <v>Disagree</v>
      </c>
      <c r="RH18">
        <v>1</v>
      </c>
      <c r="RI18" t="str">
        <f t="shared" si="29"/>
        <v>Strongly Disagree</v>
      </c>
      <c r="RJ18">
        <v>4</v>
      </c>
      <c r="RK18" t="str">
        <f t="shared" si="29"/>
        <v>Strongly Agree</v>
      </c>
      <c r="RL18">
        <v>2</v>
      </c>
      <c r="RM18" t="str">
        <f t="shared" si="30"/>
        <v>Disagree</v>
      </c>
      <c r="RN18">
        <v>1</v>
      </c>
      <c r="RO18" t="str">
        <f t="shared" si="30"/>
        <v>Strongly Disagree</v>
      </c>
      <c r="RP18">
        <v>2</v>
      </c>
      <c r="RQ18" t="str">
        <f t="shared" si="31"/>
        <v>Disagree</v>
      </c>
      <c r="RR18">
        <v>2</v>
      </c>
      <c r="RS18" t="str">
        <f t="shared" si="31"/>
        <v>Disagree</v>
      </c>
      <c r="RT18">
        <v>2</v>
      </c>
      <c r="RU18" t="str">
        <f t="shared" si="32"/>
        <v>Disagree</v>
      </c>
      <c r="RV18">
        <v>5</v>
      </c>
      <c r="RW18" t="str">
        <f t="shared" si="32"/>
        <v>NA</v>
      </c>
      <c r="RX18">
        <v>3</v>
      </c>
      <c r="RY18" t="str">
        <f t="shared" si="33"/>
        <v>Agree</v>
      </c>
      <c r="RZ18">
        <v>1</v>
      </c>
      <c r="SA18" t="str">
        <f t="shared" si="33"/>
        <v>Strongly Disagree</v>
      </c>
      <c r="SB18">
        <v>1</v>
      </c>
      <c r="SC18" t="str">
        <f t="shared" si="34"/>
        <v>Strongly Disagree</v>
      </c>
      <c r="SD18">
        <v>3</v>
      </c>
      <c r="SE18" t="str">
        <f t="shared" si="34"/>
        <v>Agree</v>
      </c>
    </row>
    <row r="19" spans="1:499" x14ac:dyDescent="0.3">
      <c r="A19">
        <v>16</v>
      </c>
      <c r="B19">
        <v>2020</v>
      </c>
      <c r="C19" t="s">
        <v>550</v>
      </c>
      <c r="D19" s="24">
        <v>13999</v>
      </c>
      <c r="E19">
        <v>83</v>
      </c>
      <c r="F19">
        <v>8</v>
      </c>
      <c r="G19" t="s">
        <v>520</v>
      </c>
      <c r="H19">
        <v>1</v>
      </c>
      <c r="I19" t="str">
        <f t="shared" si="1"/>
        <v>White</v>
      </c>
      <c r="J19">
        <v>0</v>
      </c>
      <c r="K19">
        <v>0</v>
      </c>
      <c r="L19">
        <v>0</v>
      </c>
      <c r="M19">
        <v>0</v>
      </c>
      <c r="N19">
        <v>0</v>
      </c>
      <c r="O19" s="25">
        <v>68</v>
      </c>
      <c r="P19" s="26">
        <f t="shared" si="2"/>
        <v>172.72</v>
      </c>
      <c r="Q19">
        <v>200</v>
      </c>
      <c r="R19" s="26">
        <f t="shared" si="3"/>
        <v>90.718474000000001</v>
      </c>
      <c r="S19" s="27">
        <f t="shared" si="4"/>
        <v>30.409583894427307</v>
      </c>
      <c r="T19" s="27" t="str">
        <f t="shared" si="5"/>
        <v>Obese</v>
      </c>
      <c r="U19">
        <v>0</v>
      </c>
      <c r="V19">
        <v>3</v>
      </c>
      <c r="W19">
        <v>1</v>
      </c>
      <c r="X19">
        <v>0</v>
      </c>
      <c r="Y19">
        <v>0</v>
      </c>
      <c r="Z19">
        <v>3</v>
      </c>
      <c r="AA19">
        <v>5.3</v>
      </c>
      <c r="AB19">
        <v>0</v>
      </c>
      <c r="AC19">
        <v>6.3</v>
      </c>
      <c r="AD19" t="s">
        <v>509</v>
      </c>
      <c r="AE19" t="s">
        <v>501</v>
      </c>
      <c r="AF19" t="s">
        <v>551</v>
      </c>
      <c r="AG19">
        <v>23</v>
      </c>
      <c r="AH19">
        <v>0</v>
      </c>
      <c r="AI19">
        <v>0</v>
      </c>
      <c r="AJ19">
        <v>6</v>
      </c>
      <c r="AK19">
        <v>17</v>
      </c>
      <c r="AL19">
        <v>0</v>
      </c>
      <c r="AM19">
        <v>0</v>
      </c>
      <c r="AN19" s="28">
        <v>1300</v>
      </c>
      <c r="AO19" s="28">
        <v>1300.1500000000001</v>
      </c>
      <c r="AP19" s="28">
        <v>144.46</v>
      </c>
      <c r="AQ19">
        <v>23</v>
      </c>
      <c r="AR19">
        <v>2.6</v>
      </c>
      <c r="AS19">
        <v>0</v>
      </c>
      <c r="AT19">
        <v>0</v>
      </c>
      <c r="AU19">
        <v>5</v>
      </c>
      <c r="AW19">
        <v>11</v>
      </c>
      <c r="AX19">
        <v>3</v>
      </c>
      <c r="AY19">
        <v>5</v>
      </c>
      <c r="BA19">
        <v>1</v>
      </c>
      <c r="BB19">
        <v>6</v>
      </c>
      <c r="BC19">
        <v>3</v>
      </c>
      <c r="BD19">
        <v>3</v>
      </c>
      <c r="BE19">
        <v>1</v>
      </c>
      <c r="BF19">
        <v>2</v>
      </c>
      <c r="BG19">
        <v>2</v>
      </c>
      <c r="BL19">
        <v>2</v>
      </c>
      <c r="BM19" t="s">
        <v>550</v>
      </c>
      <c r="BN19">
        <v>200</v>
      </c>
      <c r="BO19">
        <v>200</v>
      </c>
      <c r="BP19">
        <v>201</v>
      </c>
      <c r="BQ19">
        <v>205</v>
      </c>
      <c r="BR19">
        <v>204</v>
      </c>
      <c r="BS19" s="26">
        <v>136.1</v>
      </c>
      <c r="BT19">
        <v>6.7</v>
      </c>
      <c r="BU19">
        <v>117</v>
      </c>
      <c r="BV19">
        <v>116</v>
      </c>
      <c r="BW19">
        <v>115</v>
      </c>
      <c r="BX19">
        <v>116</v>
      </c>
      <c r="BY19">
        <v>117</v>
      </c>
      <c r="BZ19">
        <v>120</v>
      </c>
      <c r="CA19">
        <v>157</v>
      </c>
      <c r="CB19">
        <v>155</v>
      </c>
      <c r="CC19">
        <v>152</v>
      </c>
      <c r="CD19">
        <v>151</v>
      </c>
      <c r="CE19">
        <v>150</v>
      </c>
      <c r="CF19">
        <v>154</v>
      </c>
      <c r="CG19">
        <v>124</v>
      </c>
      <c r="CH19">
        <v>123</v>
      </c>
      <c r="CI19">
        <v>122</v>
      </c>
      <c r="CJ19">
        <v>127</v>
      </c>
      <c r="CK19">
        <v>124</v>
      </c>
      <c r="CL19">
        <v>125</v>
      </c>
      <c r="CM19">
        <v>45</v>
      </c>
      <c r="CN19">
        <v>42</v>
      </c>
      <c r="CO19">
        <v>43</v>
      </c>
      <c r="CP19">
        <v>42</v>
      </c>
      <c r="CQ19">
        <v>48</v>
      </c>
      <c r="CR19">
        <v>48</v>
      </c>
      <c r="CS19">
        <v>16</v>
      </c>
      <c r="CT19">
        <v>1</v>
      </c>
      <c r="CU19">
        <v>1</v>
      </c>
      <c r="CV19" t="s">
        <v>552</v>
      </c>
      <c r="CW19" t="s">
        <v>504</v>
      </c>
      <c r="CX19" t="s">
        <v>553</v>
      </c>
      <c r="CY19" t="s">
        <v>506</v>
      </c>
      <c r="CZ19">
        <v>1200</v>
      </c>
      <c r="DA19">
        <v>2015000017</v>
      </c>
      <c r="DB19">
        <v>2015000017</v>
      </c>
      <c r="DC19">
        <v>1</v>
      </c>
      <c r="DD19">
        <v>1</v>
      </c>
      <c r="DF19">
        <v>1</v>
      </c>
      <c r="DG19">
        <v>2</v>
      </c>
      <c r="DI19">
        <v>1</v>
      </c>
      <c r="DJ19" s="31">
        <v>5.3999999999999896E-79</v>
      </c>
      <c r="DK19">
        <v>1</v>
      </c>
      <c r="DT19">
        <v>5</v>
      </c>
      <c r="DU19">
        <v>30</v>
      </c>
      <c r="DV19">
        <v>30</v>
      </c>
      <c r="DW19">
        <v>30</v>
      </c>
      <c r="DX19">
        <v>1</v>
      </c>
      <c r="DY19">
        <v>1</v>
      </c>
      <c r="DZ19">
        <v>2</v>
      </c>
      <c r="EB19">
        <v>1</v>
      </c>
      <c r="ED19">
        <v>1</v>
      </c>
      <c r="EF19">
        <v>1</v>
      </c>
      <c r="EG19" t="str">
        <f t="shared" si="6"/>
        <v>Yes</v>
      </c>
      <c r="EH19">
        <v>1</v>
      </c>
      <c r="EI19" t="str">
        <f t="shared" si="7"/>
        <v>Yes</v>
      </c>
      <c r="EJ19">
        <v>1</v>
      </c>
      <c r="EK19" t="str">
        <f t="shared" si="8"/>
        <v>Yes</v>
      </c>
      <c r="EL19">
        <v>1</v>
      </c>
      <c r="EM19" t="str">
        <f t="shared" si="9"/>
        <v>Yes</v>
      </c>
      <c r="EN19">
        <v>1</v>
      </c>
      <c r="EO19" t="str">
        <f t="shared" si="10"/>
        <v>Yes</v>
      </c>
      <c r="EP19">
        <v>2</v>
      </c>
      <c r="EQ19" t="str">
        <f t="shared" si="11"/>
        <v>No</v>
      </c>
      <c r="ER19">
        <v>2</v>
      </c>
      <c r="ES19" t="str">
        <f t="shared" si="12"/>
        <v>No</v>
      </c>
      <c r="ET19">
        <v>2</v>
      </c>
      <c r="EW19" t="str">
        <f t="shared" si="13"/>
        <v/>
      </c>
      <c r="EX19">
        <v>2</v>
      </c>
      <c r="EY19" t="str">
        <f t="shared" si="14"/>
        <v>No</v>
      </c>
      <c r="EZ19">
        <v>1</v>
      </c>
      <c r="FA19" t="str">
        <f t="shared" si="0"/>
        <v>Yes</v>
      </c>
      <c r="FB19">
        <v>1</v>
      </c>
      <c r="FC19" t="str">
        <f t="shared" si="15"/>
        <v>Yes</v>
      </c>
      <c r="FD19">
        <v>1</v>
      </c>
      <c r="FE19" t="str">
        <f t="shared" si="16"/>
        <v>Yes</v>
      </c>
      <c r="FF19">
        <v>1</v>
      </c>
      <c r="FG19" t="str">
        <f t="shared" si="17"/>
        <v>Yes</v>
      </c>
      <c r="FH19">
        <v>2</v>
      </c>
      <c r="FI19" t="str">
        <f t="shared" si="18"/>
        <v>No</v>
      </c>
      <c r="FJ19">
        <v>1</v>
      </c>
      <c r="FK19" t="str">
        <f t="shared" si="19"/>
        <v>Yes</v>
      </c>
      <c r="FL19">
        <v>41</v>
      </c>
      <c r="FM19">
        <f t="shared" si="20"/>
        <v>41</v>
      </c>
      <c r="FN19">
        <v>2</v>
      </c>
      <c r="FO19" t="str">
        <f t="shared" si="21"/>
        <v>Female</v>
      </c>
      <c r="FP19">
        <v>6</v>
      </c>
      <c r="FQ19" t="str">
        <f t="shared" si="22"/>
        <v>A member of unmarried couple</v>
      </c>
      <c r="FR19">
        <v>5</v>
      </c>
      <c r="FS19" t="str">
        <f t="shared" si="23"/>
        <v>Some College</v>
      </c>
      <c r="FT19">
        <v>1</v>
      </c>
      <c r="FU19" t="str">
        <f t="shared" si="24"/>
        <v>Own</v>
      </c>
      <c r="FV19">
        <v>2</v>
      </c>
      <c r="FZ19">
        <v>2</v>
      </c>
      <c r="GB19">
        <v>2</v>
      </c>
      <c r="GD19">
        <v>8</v>
      </c>
      <c r="GF19">
        <v>88</v>
      </c>
      <c r="GH19">
        <v>1</v>
      </c>
      <c r="GJ19">
        <v>1</v>
      </c>
      <c r="GL19">
        <v>200</v>
      </c>
      <c r="GM19">
        <v>508</v>
      </c>
      <c r="GO19">
        <v>1</v>
      </c>
      <c r="GP19">
        <v>2</v>
      </c>
      <c r="GQ19">
        <v>2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2</v>
      </c>
      <c r="GZ19">
        <v>3</v>
      </c>
      <c r="HA19">
        <v>888</v>
      </c>
      <c r="HE19">
        <v>555</v>
      </c>
      <c r="HF19">
        <v>330</v>
      </c>
      <c r="HG19">
        <v>101</v>
      </c>
      <c r="HH19">
        <v>302</v>
      </c>
      <c r="HI19">
        <v>301</v>
      </c>
      <c r="HJ19">
        <v>101</v>
      </c>
      <c r="HK19">
        <v>2</v>
      </c>
      <c r="HR19">
        <v>888</v>
      </c>
      <c r="HS19">
        <v>2</v>
      </c>
      <c r="HT19">
        <v>2</v>
      </c>
      <c r="HU19">
        <v>3</v>
      </c>
      <c r="HV19">
        <v>5</v>
      </c>
      <c r="HW19">
        <v>1</v>
      </c>
      <c r="HX19">
        <v>1</v>
      </c>
      <c r="HY19">
        <v>122014</v>
      </c>
      <c r="HZ19">
        <v>1</v>
      </c>
      <c r="IA19">
        <v>1</v>
      </c>
      <c r="IB19">
        <v>9</v>
      </c>
      <c r="LO19" t="s">
        <v>507</v>
      </c>
      <c r="MN19">
        <v>10</v>
      </c>
      <c r="MO19">
        <v>1</v>
      </c>
      <c r="MP19" t="s">
        <v>507</v>
      </c>
      <c r="MQ19" t="s">
        <v>507</v>
      </c>
      <c r="MR19">
        <v>3</v>
      </c>
      <c r="MS19">
        <v>11011</v>
      </c>
      <c r="MT19">
        <v>28.781560200000001</v>
      </c>
      <c r="MU19">
        <v>1</v>
      </c>
      <c r="MV19">
        <v>28.781560200000001</v>
      </c>
      <c r="NA19">
        <v>9</v>
      </c>
      <c r="NC19">
        <v>156.7946671</v>
      </c>
      <c r="ND19">
        <v>2</v>
      </c>
      <c r="NE19">
        <v>1</v>
      </c>
      <c r="NF19">
        <v>2</v>
      </c>
      <c r="NG19">
        <v>1</v>
      </c>
      <c r="NH19">
        <v>2</v>
      </c>
      <c r="NI19">
        <v>1</v>
      </c>
      <c r="NJ19">
        <v>1</v>
      </c>
      <c r="NK19">
        <v>1</v>
      </c>
      <c r="NL19">
        <v>3</v>
      </c>
      <c r="NM19">
        <v>1</v>
      </c>
      <c r="NN19">
        <v>1</v>
      </c>
      <c r="NO19">
        <v>1</v>
      </c>
      <c r="NP19">
        <v>2</v>
      </c>
      <c r="NQ19">
        <v>1</v>
      </c>
      <c r="NR19" t="str">
        <f t="shared" si="25"/>
        <v>White</v>
      </c>
      <c r="NS19">
        <v>1</v>
      </c>
      <c r="NT19">
        <v>1</v>
      </c>
      <c r="NU19">
        <v>1</v>
      </c>
      <c r="NV19">
        <v>9</v>
      </c>
      <c r="NW19">
        <v>1</v>
      </c>
      <c r="NX19">
        <v>63</v>
      </c>
      <c r="NY19">
        <v>5</v>
      </c>
      <c r="NZ19">
        <v>68</v>
      </c>
      <c r="OB19">
        <v>173</v>
      </c>
      <c r="OC19">
        <v>9072</v>
      </c>
      <c r="OD19">
        <v>3041</v>
      </c>
      <c r="OE19">
        <f t="shared" si="26"/>
        <v>3031</v>
      </c>
      <c r="OF19">
        <v>4</v>
      </c>
      <c r="OG19" t="str">
        <f t="shared" si="27"/>
        <v>Morbid Obese</v>
      </c>
      <c r="OH19">
        <v>2</v>
      </c>
      <c r="OI19">
        <v>1</v>
      </c>
      <c r="OJ19">
        <v>3</v>
      </c>
      <c r="OK19">
        <v>1</v>
      </c>
      <c r="OL19">
        <v>1</v>
      </c>
      <c r="OM19">
        <v>2</v>
      </c>
      <c r="ON19">
        <v>2</v>
      </c>
      <c r="OO19" s="31">
        <v>5.3999999999999896E-79</v>
      </c>
      <c r="OP19">
        <v>1</v>
      </c>
      <c r="OQ19" s="31">
        <v>5.3999999999999896E-79</v>
      </c>
      <c r="OR19">
        <v>1</v>
      </c>
      <c r="OS19" s="31">
        <v>5.3999999999999896E-79</v>
      </c>
      <c r="OT19">
        <v>100</v>
      </c>
      <c r="OU19">
        <v>100</v>
      </c>
      <c r="OV19">
        <v>7</v>
      </c>
      <c r="OW19">
        <v>3</v>
      </c>
      <c r="OX19">
        <v>100</v>
      </c>
      <c r="OY19" s="31">
        <v>5.3999999999999896E-79</v>
      </c>
      <c r="OZ19" s="31">
        <v>5.3999999999999896E-79</v>
      </c>
      <c r="PA19">
        <v>1</v>
      </c>
      <c r="PC19">
        <v>1</v>
      </c>
      <c r="PE19">
        <v>100</v>
      </c>
      <c r="PG19">
        <v>210</v>
      </c>
      <c r="PI19">
        <v>1</v>
      </c>
      <c r="PJ19">
        <v>1</v>
      </c>
      <c r="PK19">
        <v>1</v>
      </c>
      <c r="PL19">
        <v>1</v>
      </c>
      <c r="PM19" s="31">
        <v>5.3999999999999896E-79</v>
      </c>
      <c r="PN19" s="31"/>
      <c r="PO19" s="31">
        <v>5.3999999999999896E-79</v>
      </c>
      <c r="PP19" s="31"/>
      <c r="PQ19">
        <v>2</v>
      </c>
      <c r="PT19">
        <v>2469</v>
      </c>
      <c r="PU19">
        <v>423</v>
      </c>
      <c r="QE19" s="31">
        <v>5.3999999999999896E-79</v>
      </c>
      <c r="QF19" s="31">
        <v>5.3999999999999896E-79</v>
      </c>
      <c r="QP19">
        <v>4</v>
      </c>
      <c r="QQ19">
        <v>2</v>
      </c>
      <c r="QR19">
        <v>3</v>
      </c>
      <c r="QS19">
        <v>3</v>
      </c>
      <c r="QT19">
        <v>2</v>
      </c>
      <c r="QU19">
        <v>2</v>
      </c>
      <c r="QV19">
        <v>4</v>
      </c>
      <c r="QW19">
        <v>2</v>
      </c>
      <c r="QX19">
        <v>2</v>
      </c>
      <c r="QY19">
        <v>2</v>
      </c>
      <c r="QZ19">
        <v>3</v>
      </c>
      <c r="RA19">
        <v>1</v>
      </c>
      <c r="RB19">
        <v>1</v>
      </c>
      <c r="RE19">
        <v>9</v>
      </c>
      <c r="RF19">
        <v>3</v>
      </c>
      <c r="RG19" t="str">
        <f t="shared" si="28"/>
        <v>Agree</v>
      </c>
      <c r="RH19">
        <v>1</v>
      </c>
      <c r="RI19" t="str">
        <f t="shared" si="29"/>
        <v>Strongly Disagree</v>
      </c>
      <c r="RJ19">
        <v>5</v>
      </c>
      <c r="RK19" t="str">
        <f t="shared" si="29"/>
        <v>NA</v>
      </c>
      <c r="RL19">
        <v>4</v>
      </c>
      <c r="RM19" t="str">
        <f t="shared" si="30"/>
        <v>Strongly Agree</v>
      </c>
      <c r="RN19">
        <v>4</v>
      </c>
      <c r="RO19" t="str">
        <f t="shared" si="30"/>
        <v>Strongly Agree</v>
      </c>
      <c r="RP19">
        <v>2</v>
      </c>
      <c r="RQ19" t="str">
        <f t="shared" si="31"/>
        <v>Disagree</v>
      </c>
      <c r="RR19">
        <v>1</v>
      </c>
      <c r="RS19" t="str">
        <f t="shared" si="31"/>
        <v>Strongly Disagree</v>
      </c>
      <c r="RT19">
        <v>4</v>
      </c>
      <c r="RU19" t="str">
        <f t="shared" si="32"/>
        <v>Strongly Agree</v>
      </c>
      <c r="RV19">
        <v>4</v>
      </c>
      <c r="RW19" t="str">
        <f t="shared" si="32"/>
        <v>Strongly Agree</v>
      </c>
      <c r="RX19">
        <v>2</v>
      </c>
      <c r="RY19" t="str">
        <f t="shared" si="33"/>
        <v>Disagree</v>
      </c>
      <c r="RZ19">
        <v>5</v>
      </c>
      <c r="SA19" t="str">
        <f t="shared" si="33"/>
        <v>NA</v>
      </c>
      <c r="SB19">
        <v>4</v>
      </c>
      <c r="SC19" t="str">
        <f t="shared" si="34"/>
        <v>Strongly Agree</v>
      </c>
      <c r="SD19">
        <v>5</v>
      </c>
      <c r="SE19" t="str">
        <f t="shared" si="34"/>
        <v>NA</v>
      </c>
    </row>
    <row r="20" spans="1:499" x14ac:dyDescent="0.3">
      <c r="A20">
        <v>17</v>
      </c>
      <c r="B20">
        <v>2020</v>
      </c>
      <c r="C20" t="s">
        <v>554</v>
      </c>
      <c r="D20" s="24">
        <v>13712</v>
      </c>
      <c r="E20">
        <v>83</v>
      </c>
      <c r="F20">
        <v>8</v>
      </c>
      <c r="G20" t="s">
        <v>499</v>
      </c>
      <c r="H20">
        <v>1</v>
      </c>
      <c r="I20" t="str">
        <f t="shared" si="1"/>
        <v>White</v>
      </c>
      <c r="J20">
        <v>0</v>
      </c>
      <c r="K20">
        <v>1</v>
      </c>
      <c r="L20">
        <v>0</v>
      </c>
      <c r="M20">
        <v>0</v>
      </c>
      <c r="N20">
        <v>1</v>
      </c>
      <c r="O20" s="25">
        <v>70</v>
      </c>
      <c r="P20" s="26">
        <f t="shared" si="2"/>
        <v>177.8</v>
      </c>
      <c r="Q20">
        <v>178</v>
      </c>
      <c r="R20" s="26">
        <f t="shared" si="3"/>
        <v>80.739441859999999</v>
      </c>
      <c r="S20" s="27">
        <f t="shared" si="4"/>
        <v>25.540078607300067</v>
      </c>
      <c r="T20" s="27" t="str">
        <f t="shared" si="5"/>
        <v>Overweight</v>
      </c>
      <c r="U20">
        <v>0</v>
      </c>
      <c r="V20">
        <v>3</v>
      </c>
      <c r="W20">
        <v>0</v>
      </c>
      <c r="X20">
        <v>3</v>
      </c>
      <c r="Y20">
        <v>1</v>
      </c>
      <c r="Z20">
        <v>5</v>
      </c>
      <c r="AA20">
        <v>5.3</v>
      </c>
      <c r="AB20">
        <v>3</v>
      </c>
      <c r="AC20">
        <v>9.3000000000000007</v>
      </c>
      <c r="AD20" t="s">
        <v>500</v>
      </c>
      <c r="AE20" t="s">
        <v>501</v>
      </c>
      <c r="AF20" t="s">
        <v>502</v>
      </c>
      <c r="AG20">
        <v>34</v>
      </c>
      <c r="AH20">
        <v>0</v>
      </c>
      <c r="AI20">
        <v>0</v>
      </c>
      <c r="AJ20">
        <v>1</v>
      </c>
      <c r="AK20">
        <v>14</v>
      </c>
      <c r="AL20">
        <v>19</v>
      </c>
      <c r="AM20">
        <v>0</v>
      </c>
      <c r="AN20" s="28">
        <v>799</v>
      </c>
      <c r="AO20" s="28">
        <v>798.92</v>
      </c>
      <c r="AP20" s="28">
        <v>79.89</v>
      </c>
      <c r="AQ20">
        <v>34</v>
      </c>
      <c r="AR20">
        <v>3.4</v>
      </c>
      <c r="AS20">
        <v>0</v>
      </c>
      <c r="AT20">
        <v>0</v>
      </c>
      <c r="AU20">
        <v>11</v>
      </c>
      <c r="AW20">
        <v>4</v>
      </c>
      <c r="AX20">
        <v>3</v>
      </c>
      <c r="AY20">
        <v>2</v>
      </c>
      <c r="BA20">
        <v>3</v>
      </c>
      <c r="BB20">
        <v>6</v>
      </c>
      <c r="BD20">
        <v>2</v>
      </c>
      <c r="BE20">
        <v>1</v>
      </c>
      <c r="BG20">
        <v>6</v>
      </c>
      <c r="BM20" t="s">
        <v>554</v>
      </c>
      <c r="BN20">
        <v>178</v>
      </c>
      <c r="BO20">
        <v>178</v>
      </c>
      <c r="BP20">
        <v>176</v>
      </c>
      <c r="BQ20">
        <v>173</v>
      </c>
      <c r="BR20">
        <v>174</v>
      </c>
      <c r="BS20" s="26">
        <v>255.5</v>
      </c>
      <c r="BT20">
        <v>7.7</v>
      </c>
      <c r="BU20">
        <v>114</v>
      </c>
      <c r="BV20">
        <v>114</v>
      </c>
      <c r="BW20">
        <v>114</v>
      </c>
      <c r="BX20">
        <v>118</v>
      </c>
      <c r="BY20">
        <v>117</v>
      </c>
      <c r="BZ20">
        <v>116</v>
      </c>
      <c r="CA20">
        <v>153</v>
      </c>
      <c r="CB20">
        <v>154</v>
      </c>
      <c r="CC20">
        <v>152</v>
      </c>
      <c r="CD20">
        <v>152</v>
      </c>
      <c r="CE20">
        <v>153</v>
      </c>
      <c r="CF20">
        <v>156</v>
      </c>
      <c r="CG20">
        <v>182</v>
      </c>
      <c r="CH20">
        <v>182</v>
      </c>
      <c r="CI20">
        <v>186</v>
      </c>
      <c r="CJ20">
        <v>183</v>
      </c>
      <c r="CK20">
        <v>182</v>
      </c>
      <c r="CL20">
        <v>186</v>
      </c>
      <c r="CM20">
        <v>44</v>
      </c>
      <c r="CN20">
        <v>49</v>
      </c>
      <c r="CO20">
        <v>55</v>
      </c>
      <c r="CP20">
        <v>59</v>
      </c>
      <c r="CQ20">
        <v>58</v>
      </c>
      <c r="CR20">
        <v>60</v>
      </c>
      <c r="CS20">
        <v>17</v>
      </c>
      <c r="CT20">
        <v>1</v>
      </c>
      <c r="CU20">
        <v>1</v>
      </c>
      <c r="CV20" t="s">
        <v>512</v>
      </c>
      <c r="CW20" t="s">
        <v>504</v>
      </c>
      <c r="CX20" t="s">
        <v>513</v>
      </c>
      <c r="CY20" t="s">
        <v>506</v>
      </c>
      <c r="CZ20">
        <v>1200</v>
      </c>
      <c r="DA20">
        <v>2015000018</v>
      </c>
      <c r="DB20">
        <v>2015000018</v>
      </c>
      <c r="DC20">
        <v>1</v>
      </c>
      <c r="DD20">
        <v>1</v>
      </c>
      <c r="DF20">
        <v>1</v>
      </c>
      <c r="DG20">
        <v>2</v>
      </c>
      <c r="DI20">
        <v>2</v>
      </c>
      <c r="DJ20">
        <v>1</v>
      </c>
      <c r="DK20">
        <v>1</v>
      </c>
      <c r="DT20">
        <v>3</v>
      </c>
      <c r="DU20">
        <v>88</v>
      </c>
      <c r="DV20">
        <v>88</v>
      </c>
      <c r="DX20">
        <v>1</v>
      </c>
      <c r="DY20">
        <v>1</v>
      </c>
      <c r="DZ20">
        <v>1</v>
      </c>
      <c r="EB20">
        <v>1</v>
      </c>
      <c r="ED20">
        <v>1</v>
      </c>
      <c r="EF20">
        <v>1</v>
      </c>
      <c r="EG20" t="str">
        <f t="shared" si="6"/>
        <v>Yes</v>
      </c>
      <c r="EH20">
        <v>1</v>
      </c>
      <c r="EI20" t="str">
        <f t="shared" si="7"/>
        <v>Yes</v>
      </c>
      <c r="EJ20">
        <v>1</v>
      </c>
      <c r="EK20" t="str">
        <f t="shared" si="8"/>
        <v>Yes</v>
      </c>
      <c r="EL20">
        <v>1</v>
      </c>
      <c r="EM20" t="str">
        <f t="shared" si="9"/>
        <v>Yes</v>
      </c>
      <c r="EN20">
        <v>2</v>
      </c>
      <c r="EO20" t="str">
        <f t="shared" si="10"/>
        <v>No</v>
      </c>
      <c r="EP20">
        <v>2</v>
      </c>
      <c r="EQ20" t="str">
        <f t="shared" si="11"/>
        <v>No</v>
      </c>
      <c r="ER20">
        <v>2</v>
      </c>
      <c r="ES20" t="str">
        <f t="shared" si="12"/>
        <v>No</v>
      </c>
      <c r="ET20">
        <v>2</v>
      </c>
      <c r="EW20" t="str">
        <f t="shared" si="13"/>
        <v/>
      </c>
      <c r="EX20">
        <v>1</v>
      </c>
      <c r="EY20" t="str">
        <f t="shared" si="14"/>
        <v>Yes</v>
      </c>
      <c r="EZ20">
        <v>2</v>
      </c>
      <c r="FA20" t="str">
        <f t="shared" si="0"/>
        <v>No</v>
      </c>
      <c r="FB20">
        <v>2</v>
      </c>
      <c r="FC20" t="str">
        <f t="shared" si="15"/>
        <v>No</v>
      </c>
      <c r="FD20">
        <v>2</v>
      </c>
      <c r="FE20" t="str">
        <f t="shared" si="16"/>
        <v>No</v>
      </c>
      <c r="FF20">
        <v>2</v>
      </c>
      <c r="FG20" t="str">
        <f t="shared" si="17"/>
        <v>No</v>
      </c>
      <c r="FH20">
        <v>2</v>
      </c>
      <c r="FI20" t="str">
        <f t="shared" si="18"/>
        <v>Yes</v>
      </c>
      <c r="FJ20">
        <v>3</v>
      </c>
      <c r="FK20" t="str">
        <f t="shared" si="19"/>
        <v>No</v>
      </c>
      <c r="FM20" t="str">
        <f t="shared" si="20"/>
        <v/>
      </c>
      <c r="FN20">
        <v>1</v>
      </c>
      <c r="FO20" t="str">
        <f t="shared" si="21"/>
        <v>Male</v>
      </c>
      <c r="FP20">
        <v>1</v>
      </c>
      <c r="FQ20" t="str">
        <f t="shared" si="22"/>
        <v>Married</v>
      </c>
      <c r="FR20">
        <v>5</v>
      </c>
      <c r="FS20" t="str">
        <f t="shared" si="23"/>
        <v>Some College</v>
      </c>
      <c r="FT20">
        <v>1</v>
      </c>
      <c r="FU20" t="str">
        <f t="shared" si="24"/>
        <v>Own</v>
      </c>
      <c r="FV20">
        <v>2</v>
      </c>
      <c r="FZ20">
        <v>1</v>
      </c>
      <c r="GB20">
        <v>2</v>
      </c>
      <c r="GD20">
        <v>7</v>
      </c>
      <c r="GF20">
        <v>88</v>
      </c>
      <c r="GH20">
        <v>7</v>
      </c>
      <c r="GJ20">
        <v>2</v>
      </c>
      <c r="GL20">
        <v>178</v>
      </c>
      <c r="GM20">
        <v>510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2</v>
      </c>
      <c r="GU20">
        <v>2</v>
      </c>
      <c r="GV20">
        <v>1</v>
      </c>
      <c r="GW20">
        <v>1</v>
      </c>
      <c r="GX20">
        <v>2</v>
      </c>
      <c r="GZ20">
        <v>3</v>
      </c>
      <c r="HA20">
        <v>888</v>
      </c>
      <c r="IE20">
        <v>1</v>
      </c>
      <c r="IF20">
        <v>1</v>
      </c>
      <c r="LO20" t="s">
        <v>507</v>
      </c>
      <c r="MN20">
        <v>10</v>
      </c>
      <c r="MO20">
        <v>1</v>
      </c>
      <c r="MP20" t="s">
        <v>507</v>
      </c>
      <c r="MQ20" t="s">
        <v>507</v>
      </c>
      <c r="MR20">
        <v>1</v>
      </c>
      <c r="MS20">
        <v>11011</v>
      </c>
      <c r="MT20">
        <v>28.781560200000001</v>
      </c>
      <c r="MU20">
        <v>2</v>
      </c>
      <c r="MV20">
        <v>57.563120390000002</v>
      </c>
      <c r="NA20">
        <v>1</v>
      </c>
      <c r="NB20">
        <v>0.61412468200000003</v>
      </c>
      <c r="NC20">
        <v>308.6561706</v>
      </c>
      <c r="ND20">
        <v>1</v>
      </c>
      <c r="NE20">
        <v>9</v>
      </c>
      <c r="NF20">
        <v>2</v>
      </c>
      <c r="NG20">
        <v>1</v>
      </c>
      <c r="NH20">
        <v>2</v>
      </c>
      <c r="NI20">
        <v>2</v>
      </c>
      <c r="NJ20">
        <v>1</v>
      </c>
      <c r="NK20">
        <v>1</v>
      </c>
      <c r="NL20">
        <v>3</v>
      </c>
      <c r="NM20">
        <v>2</v>
      </c>
      <c r="NN20">
        <v>1</v>
      </c>
      <c r="NO20">
        <v>1</v>
      </c>
      <c r="NP20">
        <v>2</v>
      </c>
      <c r="NQ20">
        <v>1</v>
      </c>
      <c r="NR20" t="str">
        <f t="shared" si="25"/>
        <v>White</v>
      </c>
      <c r="NS20">
        <v>1</v>
      </c>
      <c r="NT20">
        <v>1</v>
      </c>
      <c r="NU20">
        <v>1</v>
      </c>
      <c r="NV20">
        <v>12</v>
      </c>
      <c r="NW20">
        <v>2</v>
      </c>
      <c r="NX20">
        <v>77</v>
      </c>
      <c r="NY20">
        <v>6</v>
      </c>
      <c r="NZ20">
        <v>70</v>
      </c>
      <c r="OB20">
        <v>178</v>
      </c>
      <c r="OC20">
        <v>8074</v>
      </c>
      <c r="OD20">
        <v>2554</v>
      </c>
      <c r="OE20">
        <f t="shared" si="26"/>
        <v>2548</v>
      </c>
      <c r="OF20">
        <v>3</v>
      </c>
      <c r="OG20" t="str">
        <f t="shared" si="27"/>
        <v>Obese</v>
      </c>
      <c r="OH20">
        <v>2</v>
      </c>
      <c r="OI20">
        <v>1</v>
      </c>
      <c r="OJ20">
        <v>3</v>
      </c>
      <c r="OK20">
        <v>5</v>
      </c>
      <c r="OL20">
        <v>1</v>
      </c>
      <c r="OM20">
        <v>2</v>
      </c>
      <c r="ON20">
        <v>2</v>
      </c>
      <c r="OO20" s="31">
        <v>5.3999999999999896E-79</v>
      </c>
      <c r="OP20">
        <v>1</v>
      </c>
      <c r="OQ20" s="31">
        <v>5.3999999999999896E-79</v>
      </c>
      <c r="OR20">
        <v>1</v>
      </c>
      <c r="OY20">
        <v>2</v>
      </c>
      <c r="OZ20">
        <v>4</v>
      </c>
      <c r="PA20" s="31">
        <v>5.3999999999999896E-79</v>
      </c>
      <c r="PB20" s="31"/>
      <c r="PC20" s="31">
        <v>5.3999999999999896E-79</v>
      </c>
      <c r="PD20" s="31"/>
      <c r="PI20">
        <v>9</v>
      </c>
      <c r="PJ20">
        <v>9</v>
      </c>
      <c r="PK20">
        <v>1</v>
      </c>
      <c r="PL20">
        <v>1</v>
      </c>
      <c r="PM20">
        <v>1</v>
      </c>
      <c r="PO20">
        <v>1</v>
      </c>
      <c r="PQ20">
        <v>9</v>
      </c>
      <c r="PT20">
        <v>1765</v>
      </c>
      <c r="PU20">
        <v>303</v>
      </c>
      <c r="QF20">
        <v>9</v>
      </c>
      <c r="QP20">
        <v>9</v>
      </c>
      <c r="QQ20">
        <v>9</v>
      </c>
      <c r="QR20">
        <v>9</v>
      </c>
      <c r="QS20">
        <v>9</v>
      </c>
      <c r="QT20">
        <v>9</v>
      </c>
      <c r="QU20">
        <v>9</v>
      </c>
      <c r="QV20">
        <v>9</v>
      </c>
      <c r="QW20">
        <v>9</v>
      </c>
      <c r="QX20">
        <v>3</v>
      </c>
      <c r="QY20">
        <v>3</v>
      </c>
      <c r="QZ20">
        <v>4</v>
      </c>
      <c r="RA20">
        <v>9</v>
      </c>
      <c r="RB20">
        <v>9</v>
      </c>
      <c r="RC20">
        <v>9</v>
      </c>
      <c r="RD20">
        <v>9</v>
      </c>
      <c r="RF20">
        <v>5</v>
      </c>
      <c r="RG20" t="str">
        <f t="shared" si="28"/>
        <v>NA</v>
      </c>
      <c r="RH20">
        <v>5</v>
      </c>
      <c r="RI20" t="str">
        <f t="shared" ref="RI20:RK35" si="35">IF(RH20=1,"Strongly Disagree",IF(RH20=2,"Disagree",IF(RH20=3,"Agree",IF(RH20=4,"Strongly Agree",IF(RH20=5,"NA")))))</f>
        <v>NA</v>
      </c>
      <c r="RJ20">
        <v>1</v>
      </c>
      <c r="RK20" t="str">
        <f t="shared" si="35"/>
        <v>Strongly Disagree</v>
      </c>
      <c r="RL20">
        <v>4</v>
      </c>
      <c r="RM20" t="str">
        <f t="shared" ref="RM20:RO35" si="36">IF(RL20=1,"Strongly Disagree",IF(RL20=2,"Disagree",IF(RL20=3,"Agree",IF(RL20=4,"Strongly Agree",IF(RL20=5,"NA")))))</f>
        <v>Strongly Agree</v>
      </c>
      <c r="RN20">
        <v>3</v>
      </c>
      <c r="RO20" t="str">
        <f t="shared" si="36"/>
        <v>Agree</v>
      </c>
      <c r="RP20">
        <v>3</v>
      </c>
      <c r="RQ20" t="str">
        <f t="shared" ref="RQ20:RS35" si="37">IF(RP20=1,"Strongly Disagree",IF(RP20=2,"Disagree",IF(RP20=3,"Agree",IF(RP20=4,"Strongly Agree",IF(RP20=5,"NA")))))</f>
        <v>Agree</v>
      </c>
      <c r="RR20">
        <v>5</v>
      </c>
      <c r="RS20" t="str">
        <f t="shared" si="37"/>
        <v>NA</v>
      </c>
      <c r="RT20">
        <v>5</v>
      </c>
      <c r="RU20" t="str">
        <f t="shared" ref="RU20:RW35" si="38">IF(RT20=1,"Strongly Disagree",IF(RT20=2,"Disagree",IF(RT20=3,"Agree",IF(RT20=4,"Strongly Agree",IF(RT20=5,"NA")))))</f>
        <v>NA</v>
      </c>
      <c r="RV20">
        <v>4</v>
      </c>
      <c r="RW20" t="str">
        <f t="shared" si="38"/>
        <v>Strongly Agree</v>
      </c>
      <c r="RX20">
        <v>3</v>
      </c>
      <c r="RY20" t="str">
        <f t="shared" ref="RY20:SA35" si="39">IF(RX20=1,"Strongly Disagree",IF(RX20=2,"Disagree",IF(RX20=3,"Agree",IF(RX20=4,"Strongly Agree",IF(RX20=5,"NA")))))</f>
        <v>Agree</v>
      </c>
      <c r="RZ20">
        <v>1</v>
      </c>
      <c r="SA20" t="str">
        <f t="shared" si="39"/>
        <v>Strongly Disagree</v>
      </c>
      <c r="SB20">
        <v>1</v>
      </c>
      <c r="SC20" t="str">
        <f t="shared" ref="SC20:SE35" si="40">IF(SB20=1,"Strongly Disagree",IF(SB20=2,"Disagree",IF(SB20=3,"Agree",IF(SB20=4,"Strongly Agree",IF(SB20=5,"NA")))))</f>
        <v>Strongly Disagree</v>
      </c>
      <c r="SD20">
        <v>2</v>
      </c>
      <c r="SE20" t="str">
        <f t="shared" si="40"/>
        <v>Disagree</v>
      </c>
    </row>
    <row r="21" spans="1:499" x14ac:dyDescent="0.3">
      <c r="A21">
        <v>18</v>
      </c>
      <c r="B21">
        <v>2020</v>
      </c>
      <c r="C21" t="s">
        <v>555</v>
      </c>
      <c r="D21" s="24">
        <v>13511</v>
      </c>
      <c r="E21">
        <v>84</v>
      </c>
      <c r="F21">
        <v>8</v>
      </c>
      <c r="G21" t="s">
        <v>499</v>
      </c>
      <c r="H21">
        <v>1</v>
      </c>
      <c r="I21" t="str">
        <f t="shared" si="1"/>
        <v>White</v>
      </c>
      <c r="J21">
        <v>1</v>
      </c>
      <c r="K21">
        <v>1</v>
      </c>
      <c r="L21">
        <v>0</v>
      </c>
      <c r="M21">
        <v>0</v>
      </c>
      <c r="N21">
        <v>1</v>
      </c>
      <c r="O21" s="25">
        <v>65</v>
      </c>
      <c r="P21" s="26">
        <f t="shared" si="2"/>
        <v>165.1</v>
      </c>
      <c r="Q21">
        <v>155</v>
      </c>
      <c r="R21" s="26">
        <f t="shared" si="3"/>
        <v>70.306817350000003</v>
      </c>
      <c r="S21" s="27">
        <f t="shared" si="4"/>
        <v>25.793085170194011</v>
      </c>
      <c r="T21" s="27" t="str">
        <f t="shared" si="5"/>
        <v>Overweight</v>
      </c>
      <c r="U21">
        <v>0</v>
      </c>
      <c r="V21">
        <v>3</v>
      </c>
      <c r="W21">
        <v>1</v>
      </c>
      <c r="X21">
        <v>3</v>
      </c>
      <c r="Y21">
        <v>1</v>
      </c>
      <c r="Z21">
        <v>8</v>
      </c>
      <c r="AA21">
        <v>5.4</v>
      </c>
      <c r="AB21">
        <v>3.42</v>
      </c>
      <c r="AC21">
        <v>10.82</v>
      </c>
      <c r="AD21" t="s">
        <v>500</v>
      </c>
      <c r="AE21" t="s">
        <v>501</v>
      </c>
      <c r="AF21" t="s">
        <v>502</v>
      </c>
      <c r="AG21">
        <v>86</v>
      </c>
      <c r="AH21">
        <v>0</v>
      </c>
      <c r="AI21">
        <v>0</v>
      </c>
      <c r="AJ21">
        <v>21</v>
      </c>
      <c r="AK21">
        <v>65</v>
      </c>
      <c r="AL21">
        <v>0</v>
      </c>
      <c r="AM21">
        <v>0</v>
      </c>
      <c r="AN21" s="28">
        <v>42072</v>
      </c>
      <c r="AO21" s="28">
        <v>42071.57</v>
      </c>
      <c r="AP21" s="28">
        <v>3505.96</v>
      </c>
      <c r="AQ21">
        <v>86</v>
      </c>
      <c r="AR21">
        <v>7.2</v>
      </c>
      <c r="AS21">
        <v>0</v>
      </c>
      <c r="AT21">
        <v>0</v>
      </c>
      <c r="AU21">
        <v>16</v>
      </c>
      <c r="AW21">
        <v>36</v>
      </c>
      <c r="AX21">
        <v>13</v>
      </c>
      <c r="AY21">
        <v>22</v>
      </c>
      <c r="AZ21">
        <v>5</v>
      </c>
      <c r="BA21">
        <v>11</v>
      </c>
      <c r="BB21">
        <v>1</v>
      </c>
      <c r="BD21">
        <v>2</v>
      </c>
      <c r="BG21">
        <v>20</v>
      </c>
      <c r="BH21">
        <v>6</v>
      </c>
      <c r="BI21">
        <v>1</v>
      </c>
      <c r="BL21">
        <v>3</v>
      </c>
      <c r="BM21" t="s">
        <v>555</v>
      </c>
      <c r="BN21">
        <v>155</v>
      </c>
      <c r="BO21">
        <v>154</v>
      </c>
      <c r="BP21">
        <v>153</v>
      </c>
      <c r="BQ21">
        <v>157</v>
      </c>
      <c r="BR21">
        <v>156</v>
      </c>
      <c r="BS21" s="26">
        <v>288</v>
      </c>
      <c r="BT21">
        <v>9.6999999999999993</v>
      </c>
      <c r="BU21">
        <v>114</v>
      </c>
      <c r="BV21">
        <v>116</v>
      </c>
      <c r="BW21">
        <v>115</v>
      </c>
      <c r="BX21">
        <v>119</v>
      </c>
      <c r="BY21">
        <v>122</v>
      </c>
      <c r="BZ21">
        <v>122</v>
      </c>
      <c r="CA21">
        <v>155</v>
      </c>
      <c r="CB21">
        <v>155</v>
      </c>
      <c r="CC21">
        <v>158</v>
      </c>
      <c r="CD21">
        <v>161</v>
      </c>
      <c r="CE21">
        <v>162</v>
      </c>
      <c r="CF21">
        <v>163</v>
      </c>
      <c r="CG21">
        <v>130</v>
      </c>
      <c r="CH21">
        <v>135</v>
      </c>
      <c r="CI21">
        <v>134</v>
      </c>
      <c r="CJ21">
        <v>132</v>
      </c>
      <c r="CK21">
        <v>128</v>
      </c>
      <c r="CL21">
        <v>127</v>
      </c>
      <c r="CM21">
        <v>55</v>
      </c>
      <c r="CN21">
        <v>56</v>
      </c>
      <c r="CO21">
        <v>55</v>
      </c>
      <c r="CP21">
        <v>56</v>
      </c>
      <c r="CQ21">
        <v>52</v>
      </c>
      <c r="CR21">
        <v>54</v>
      </c>
      <c r="CS21">
        <v>18</v>
      </c>
      <c r="CT21">
        <v>1</v>
      </c>
      <c r="CU21">
        <v>1</v>
      </c>
      <c r="CV21" t="s">
        <v>556</v>
      </c>
      <c r="CW21" t="s">
        <v>504</v>
      </c>
      <c r="CX21" t="s">
        <v>557</v>
      </c>
      <c r="CY21" t="s">
        <v>506</v>
      </c>
      <c r="CZ21">
        <v>1100</v>
      </c>
      <c r="DA21">
        <v>2015000019</v>
      </c>
      <c r="DB21">
        <v>2015000019</v>
      </c>
      <c r="DC21">
        <v>1</v>
      </c>
      <c r="DD21">
        <v>1</v>
      </c>
      <c r="DF21">
        <v>1</v>
      </c>
      <c r="DG21">
        <v>2</v>
      </c>
      <c r="DI21">
        <v>1</v>
      </c>
      <c r="DJ21" s="31">
        <v>5.3999999999999896E-79</v>
      </c>
      <c r="DK21">
        <v>1</v>
      </c>
      <c r="DT21">
        <v>3</v>
      </c>
      <c r="DU21">
        <v>14</v>
      </c>
      <c r="DV21">
        <v>88</v>
      </c>
      <c r="DW21">
        <v>88</v>
      </c>
      <c r="DX21">
        <v>1</v>
      </c>
      <c r="DY21">
        <v>1</v>
      </c>
      <c r="DZ21">
        <v>2</v>
      </c>
      <c r="EB21">
        <v>1</v>
      </c>
      <c r="ED21">
        <v>1</v>
      </c>
      <c r="EF21">
        <v>1</v>
      </c>
      <c r="EG21" t="str">
        <f t="shared" si="6"/>
        <v>Yes</v>
      </c>
      <c r="EH21">
        <v>1</v>
      </c>
      <c r="EI21" t="str">
        <f t="shared" si="7"/>
        <v>Yes</v>
      </c>
      <c r="EJ21">
        <v>1</v>
      </c>
      <c r="EK21" t="str">
        <f t="shared" si="8"/>
        <v>Yes</v>
      </c>
      <c r="EL21">
        <v>1</v>
      </c>
      <c r="EM21" t="str">
        <f t="shared" si="9"/>
        <v>Yes</v>
      </c>
      <c r="EN21">
        <v>2</v>
      </c>
      <c r="EO21" t="str">
        <f t="shared" si="10"/>
        <v>No</v>
      </c>
      <c r="EP21">
        <v>1</v>
      </c>
      <c r="EQ21" t="str">
        <f t="shared" si="11"/>
        <v>Yes</v>
      </c>
      <c r="ER21">
        <v>1</v>
      </c>
      <c r="ES21" t="str">
        <f t="shared" si="12"/>
        <v>No</v>
      </c>
      <c r="ET21">
        <v>2</v>
      </c>
      <c r="EW21" t="str">
        <f t="shared" si="13"/>
        <v/>
      </c>
      <c r="EX21">
        <v>1</v>
      </c>
      <c r="EY21" t="str">
        <f t="shared" si="14"/>
        <v>Yes</v>
      </c>
      <c r="EZ21">
        <v>2</v>
      </c>
      <c r="FA21" t="str">
        <f t="shared" si="0"/>
        <v>No</v>
      </c>
      <c r="FB21">
        <v>2</v>
      </c>
      <c r="FC21" t="str">
        <f t="shared" si="15"/>
        <v>Yes</v>
      </c>
      <c r="FD21">
        <v>1</v>
      </c>
      <c r="FE21" t="str">
        <f t="shared" si="16"/>
        <v>Yes</v>
      </c>
      <c r="FF21">
        <v>2</v>
      </c>
      <c r="FG21" t="str">
        <f t="shared" si="17"/>
        <v>No</v>
      </c>
      <c r="FH21">
        <v>2</v>
      </c>
      <c r="FI21" t="str">
        <f t="shared" si="18"/>
        <v>No</v>
      </c>
      <c r="FJ21">
        <v>3</v>
      </c>
      <c r="FK21" t="str">
        <f t="shared" si="19"/>
        <v>No</v>
      </c>
      <c r="FM21" t="str">
        <f t="shared" si="20"/>
        <v/>
      </c>
      <c r="FN21">
        <v>2</v>
      </c>
      <c r="FO21" t="str">
        <f t="shared" si="21"/>
        <v>Female</v>
      </c>
      <c r="FP21">
        <v>3</v>
      </c>
      <c r="FQ21" t="str">
        <f t="shared" si="22"/>
        <v>Widowed</v>
      </c>
      <c r="FR21">
        <v>3</v>
      </c>
      <c r="FS21" t="str">
        <f t="shared" si="23"/>
        <v>Some High School</v>
      </c>
      <c r="FT21">
        <v>1</v>
      </c>
      <c r="FU21" t="str">
        <f t="shared" si="24"/>
        <v>Own</v>
      </c>
      <c r="FV21">
        <v>2</v>
      </c>
      <c r="FZ21">
        <v>1</v>
      </c>
      <c r="GB21">
        <v>2</v>
      </c>
      <c r="GD21">
        <v>7</v>
      </c>
      <c r="GF21">
        <v>88</v>
      </c>
      <c r="GH21">
        <v>77</v>
      </c>
      <c r="GJ21">
        <v>2</v>
      </c>
      <c r="GL21">
        <v>155</v>
      </c>
      <c r="GM21">
        <v>505</v>
      </c>
      <c r="GO21">
        <v>1</v>
      </c>
      <c r="GP21">
        <v>1</v>
      </c>
      <c r="GQ21">
        <v>2</v>
      </c>
      <c r="GR21">
        <v>2</v>
      </c>
      <c r="GS21">
        <v>2</v>
      </c>
      <c r="GT21">
        <v>2</v>
      </c>
      <c r="GU21">
        <v>2</v>
      </c>
      <c r="GV21">
        <v>2</v>
      </c>
      <c r="GZ21">
        <v>3</v>
      </c>
      <c r="HA21">
        <v>888</v>
      </c>
      <c r="HE21">
        <v>101</v>
      </c>
      <c r="HF21">
        <v>101</v>
      </c>
      <c r="HG21">
        <v>101</v>
      </c>
      <c r="HH21">
        <v>203</v>
      </c>
      <c r="HI21">
        <v>203</v>
      </c>
      <c r="HJ21">
        <v>203</v>
      </c>
      <c r="HK21">
        <v>1</v>
      </c>
      <c r="HL21">
        <v>64</v>
      </c>
      <c r="HM21">
        <v>103</v>
      </c>
      <c r="HN21">
        <v>15</v>
      </c>
      <c r="HO21">
        <v>88</v>
      </c>
      <c r="HR21">
        <v>888</v>
      </c>
      <c r="HS21">
        <v>2</v>
      </c>
      <c r="HT21">
        <v>2</v>
      </c>
      <c r="HU21">
        <v>3</v>
      </c>
      <c r="HV21">
        <v>4</v>
      </c>
      <c r="HW21">
        <v>1</v>
      </c>
      <c r="HX21">
        <v>1</v>
      </c>
      <c r="HY21">
        <v>82014</v>
      </c>
      <c r="HZ21">
        <v>1</v>
      </c>
      <c r="IA21">
        <v>1</v>
      </c>
      <c r="IB21">
        <v>2</v>
      </c>
      <c r="IE21">
        <v>1</v>
      </c>
      <c r="IF21">
        <v>1</v>
      </c>
      <c r="IT21">
        <v>2</v>
      </c>
      <c r="JB21">
        <v>7</v>
      </c>
      <c r="JL21">
        <v>2</v>
      </c>
      <c r="JR21">
        <v>1</v>
      </c>
      <c r="JS21">
        <v>777</v>
      </c>
      <c r="JT21">
        <v>2</v>
      </c>
      <c r="LC21">
        <v>2</v>
      </c>
      <c r="LE21">
        <v>1</v>
      </c>
      <c r="LF21">
        <v>2</v>
      </c>
      <c r="LG21">
        <v>4</v>
      </c>
      <c r="LO21" t="s">
        <v>507</v>
      </c>
      <c r="LP21">
        <v>5</v>
      </c>
      <c r="LQ21">
        <v>5</v>
      </c>
      <c r="LT21">
        <v>1</v>
      </c>
      <c r="LU21">
        <v>35</v>
      </c>
      <c r="MN21">
        <v>10</v>
      </c>
      <c r="MO21">
        <v>1</v>
      </c>
      <c r="MP21" t="s">
        <v>507</v>
      </c>
      <c r="MQ21" t="s">
        <v>507</v>
      </c>
      <c r="MR21">
        <v>3</v>
      </c>
      <c r="MS21">
        <v>11011</v>
      </c>
      <c r="MT21">
        <v>28.781560200000001</v>
      </c>
      <c r="MU21">
        <v>1</v>
      </c>
      <c r="MV21">
        <v>28.781560200000001</v>
      </c>
      <c r="NA21">
        <v>1</v>
      </c>
      <c r="NB21">
        <v>0.61412468200000003</v>
      </c>
      <c r="NC21">
        <v>211.21029539999901</v>
      </c>
      <c r="ND21">
        <v>1</v>
      </c>
      <c r="NE21">
        <v>9</v>
      </c>
      <c r="NF21">
        <v>2</v>
      </c>
      <c r="NG21">
        <v>1</v>
      </c>
      <c r="NH21">
        <v>2</v>
      </c>
      <c r="NI21">
        <v>1</v>
      </c>
      <c r="NJ21">
        <v>1</v>
      </c>
      <c r="NK21">
        <v>1</v>
      </c>
      <c r="NL21">
        <v>3</v>
      </c>
      <c r="NM21">
        <v>1</v>
      </c>
      <c r="NN21">
        <v>1</v>
      </c>
      <c r="NO21">
        <v>1</v>
      </c>
      <c r="NP21">
        <v>2</v>
      </c>
      <c r="NQ21">
        <v>1</v>
      </c>
      <c r="NR21" t="str">
        <f t="shared" si="25"/>
        <v>White</v>
      </c>
      <c r="NS21">
        <v>1</v>
      </c>
      <c r="NT21">
        <v>1</v>
      </c>
      <c r="NU21">
        <v>1</v>
      </c>
      <c r="NV21">
        <v>13</v>
      </c>
      <c r="NW21">
        <v>2</v>
      </c>
      <c r="NX21">
        <v>80</v>
      </c>
      <c r="NY21">
        <v>6</v>
      </c>
      <c r="NZ21">
        <v>65</v>
      </c>
      <c r="OB21">
        <v>165</v>
      </c>
      <c r="OC21">
        <v>7031</v>
      </c>
      <c r="OD21">
        <v>2579</v>
      </c>
      <c r="OE21">
        <f t="shared" si="26"/>
        <v>2582</v>
      </c>
      <c r="OF21">
        <v>3</v>
      </c>
      <c r="OG21" t="str">
        <f t="shared" si="27"/>
        <v>Obese</v>
      </c>
      <c r="OH21">
        <v>2</v>
      </c>
      <c r="OI21">
        <v>1</v>
      </c>
      <c r="OJ21">
        <v>1</v>
      </c>
      <c r="OK21">
        <v>9</v>
      </c>
      <c r="OL21">
        <v>4</v>
      </c>
      <c r="OM21">
        <v>1</v>
      </c>
      <c r="ON21">
        <v>2</v>
      </c>
      <c r="OO21" s="31">
        <v>5.3999999999999896E-79</v>
      </c>
      <c r="OP21">
        <v>1</v>
      </c>
      <c r="OQ21" s="31">
        <v>5.3999999999999896E-79</v>
      </c>
      <c r="OR21">
        <v>1</v>
      </c>
      <c r="OS21">
        <v>100</v>
      </c>
      <c r="OT21">
        <v>100</v>
      </c>
      <c r="OU21">
        <v>100</v>
      </c>
      <c r="OV21">
        <v>43</v>
      </c>
      <c r="OW21">
        <v>43</v>
      </c>
      <c r="OX21">
        <v>43</v>
      </c>
      <c r="OY21" s="31">
        <v>5.3999999999999896E-79</v>
      </c>
      <c r="OZ21" s="31">
        <v>5.3999999999999896E-79</v>
      </c>
      <c r="PA21">
        <v>1</v>
      </c>
      <c r="PC21">
        <v>1</v>
      </c>
      <c r="PE21">
        <v>200</v>
      </c>
      <c r="PG21">
        <v>229</v>
      </c>
      <c r="PI21">
        <v>1</v>
      </c>
      <c r="PJ21">
        <v>1</v>
      </c>
      <c r="PK21">
        <v>1</v>
      </c>
      <c r="PL21">
        <v>1</v>
      </c>
      <c r="PM21" s="31">
        <v>5.3999999999999896E-79</v>
      </c>
      <c r="PN21" s="31"/>
      <c r="PO21" s="31">
        <v>5.3999999999999896E-79</v>
      </c>
      <c r="PP21" s="31"/>
      <c r="PQ21">
        <v>1</v>
      </c>
      <c r="PR21">
        <v>35</v>
      </c>
      <c r="PS21" s="31">
        <v>5.3999999999999896E-79</v>
      </c>
      <c r="PT21">
        <v>1470</v>
      </c>
      <c r="PU21">
        <v>252</v>
      </c>
      <c r="PV21">
        <v>2</v>
      </c>
      <c r="PW21" s="31">
        <v>5.3999999999999896E-79</v>
      </c>
      <c r="PX21">
        <v>15</v>
      </c>
      <c r="PZ21">
        <v>3000</v>
      </c>
      <c r="QC21">
        <v>45</v>
      </c>
      <c r="QD21" s="31">
        <v>5.3999999999999896E-79</v>
      </c>
      <c r="QE21" s="31">
        <v>5.3999999999999896E-79</v>
      </c>
      <c r="QF21" s="31">
        <v>5.3999999999999896E-79</v>
      </c>
      <c r="QG21">
        <v>90</v>
      </c>
      <c r="QI21" s="31">
        <v>5.3999999999999896E-79</v>
      </c>
      <c r="QJ21" s="31"/>
      <c r="QK21">
        <v>90</v>
      </c>
      <c r="QM21">
        <v>45</v>
      </c>
      <c r="QN21" s="31">
        <v>5.3999999999999896E-79</v>
      </c>
      <c r="QO21">
        <v>45</v>
      </c>
      <c r="QP21">
        <v>3</v>
      </c>
      <c r="QQ21">
        <v>2</v>
      </c>
      <c r="QR21">
        <v>2</v>
      </c>
      <c r="QS21">
        <v>2</v>
      </c>
      <c r="QT21">
        <v>2</v>
      </c>
      <c r="QU21">
        <v>2</v>
      </c>
      <c r="QV21">
        <v>4</v>
      </c>
      <c r="QW21">
        <v>2</v>
      </c>
      <c r="QX21">
        <v>2</v>
      </c>
      <c r="QY21">
        <v>2</v>
      </c>
      <c r="QZ21">
        <v>3</v>
      </c>
      <c r="RA21">
        <v>1</v>
      </c>
      <c r="RB21">
        <v>1</v>
      </c>
      <c r="RC21">
        <v>1</v>
      </c>
      <c r="RD21">
        <v>1</v>
      </c>
      <c r="RE21">
        <v>2</v>
      </c>
      <c r="RF21">
        <v>5</v>
      </c>
      <c r="RG21" t="str">
        <f t="shared" si="28"/>
        <v>NA</v>
      </c>
      <c r="RH21">
        <v>1</v>
      </c>
      <c r="RI21" t="str">
        <f t="shared" si="35"/>
        <v>Strongly Disagree</v>
      </c>
      <c r="RJ21">
        <v>4</v>
      </c>
      <c r="RK21" t="str">
        <f t="shared" si="35"/>
        <v>Strongly Agree</v>
      </c>
      <c r="RL21">
        <v>4</v>
      </c>
      <c r="RM21" t="str">
        <f t="shared" si="36"/>
        <v>Strongly Agree</v>
      </c>
      <c r="RN21">
        <v>2</v>
      </c>
      <c r="RO21" t="str">
        <f t="shared" si="36"/>
        <v>Disagree</v>
      </c>
      <c r="RP21">
        <v>2</v>
      </c>
      <c r="RQ21" t="str">
        <f t="shared" si="37"/>
        <v>Disagree</v>
      </c>
      <c r="RR21">
        <v>3</v>
      </c>
      <c r="RS21" t="str">
        <f t="shared" si="37"/>
        <v>Agree</v>
      </c>
      <c r="RT21">
        <v>1</v>
      </c>
      <c r="RU21" t="str">
        <f t="shared" si="38"/>
        <v>Strongly Disagree</v>
      </c>
      <c r="RV21">
        <v>5</v>
      </c>
      <c r="RW21" t="str">
        <f t="shared" si="38"/>
        <v>NA</v>
      </c>
      <c r="RX21">
        <v>2</v>
      </c>
      <c r="RY21" t="str">
        <f t="shared" si="39"/>
        <v>Disagree</v>
      </c>
      <c r="RZ21">
        <v>3</v>
      </c>
      <c r="SA21" t="str">
        <f t="shared" si="39"/>
        <v>Agree</v>
      </c>
      <c r="SB21">
        <v>3</v>
      </c>
      <c r="SC21" t="str">
        <f t="shared" si="40"/>
        <v>Agree</v>
      </c>
      <c r="SD21">
        <v>5</v>
      </c>
      <c r="SE21" t="str">
        <f t="shared" si="40"/>
        <v>NA</v>
      </c>
    </row>
    <row r="22" spans="1:499" x14ac:dyDescent="0.3">
      <c r="A22">
        <v>19</v>
      </c>
      <c r="B22">
        <v>2020</v>
      </c>
      <c r="C22" t="s">
        <v>558</v>
      </c>
      <c r="D22" s="24">
        <v>11991</v>
      </c>
      <c r="E22">
        <v>88</v>
      </c>
      <c r="F22">
        <v>8</v>
      </c>
      <c r="G22" t="s">
        <v>520</v>
      </c>
      <c r="H22">
        <v>1</v>
      </c>
      <c r="I22" t="str">
        <f t="shared" si="1"/>
        <v>White</v>
      </c>
      <c r="J22">
        <v>0</v>
      </c>
      <c r="K22">
        <v>1</v>
      </c>
      <c r="L22">
        <v>0</v>
      </c>
      <c r="M22">
        <v>1</v>
      </c>
      <c r="N22">
        <v>1</v>
      </c>
      <c r="O22" s="25">
        <v>69</v>
      </c>
      <c r="P22" s="26">
        <f t="shared" si="2"/>
        <v>175.26</v>
      </c>
      <c r="Q22">
        <v>163</v>
      </c>
      <c r="R22" s="26">
        <f t="shared" si="3"/>
        <v>73.93555631000001</v>
      </c>
      <c r="S22" s="27">
        <f t="shared" si="4"/>
        <v>24.070645133623817</v>
      </c>
      <c r="T22" s="27" t="str">
        <f t="shared" si="5"/>
        <v>Healthy Weight</v>
      </c>
      <c r="U22">
        <v>0</v>
      </c>
      <c r="V22">
        <v>3</v>
      </c>
      <c r="W22">
        <v>0</v>
      </c>
      <c r="X22">
        <v>1</v>
      </c>
      <c r="Y22">
        <v>1</v>
      </c>
      <c r="Z22">
        <v>6</v>
      </c>
      <c r="AA22">
        <v>5.8</v>
      </c>
      <c r="AB22">
        <v>1.36</v>
      </c>
      <c r="AC22">
        <v>8.16</v>
      </c>
      <c r="AD22" t="s">
        <v>515</v>
      </c>
      <c r="AE22" t="s">
        <v>510</v>
      </c>
      <c r="AF22" t="s">
        <v>516</v>
      </c>
      <c r="AG22">
        <v>53</v>
      </c>
      <c r="AH22">
        <v>0</v>
      </c>
      <c r="AI22">
        <v>0</v>
      </c>
      <c r="AJ22">
        <v>12</v>
      </c>
      <c r="AK22">
        <v>13</v>
      </c>
      <c r="AL22">
        <v>28</v>
      </c>
      <c r="AM22">
        <v>0</v>
      </c>
      <c r="AN22" s="28">
        <v>1207</v>
      </c>
      <c r="AO22" s="28">
        <v>1207.49</v>
      </c>
      <c r="AP22" s="28">
        <v>100.62</v>
      </c>
      <c r="AQ22">
        <v>53</v>
      </c>
      <c r="AR22">
        <v>4.4000000000000004</v>
      </c>
      <c r="AS22">
        <v>0</v>
      </c>
      <c r="AT22">
        <v>0</v>
      </c>
      <c r="AU22">
        <v>9</v>
      </c>
      <c r="AW22">
        <v>1</v>
      </c>
      <c r="AX22">
        <v>15</v>
      </c>
      <c r="AY22">
        <v>11</v>
      </c>
      <c r="BB22">
        <v>1</v>
      </c>
      <c r="BE22">
        <v>1</v>
      </c>
      <c r="BI22">
        <v>1</v>
      </c>
      <c r="BM22" t="s">
        <v>558</v>
      </c>
      <c r="BN22">
        <v>163</v>
      </c>
      <c r="BO22">
        <v>165</v>
      </c>
      <c r="BP22">
        <v>164</v>
      </c>
      <c r="BQ22">
        <v>163</v>
      </c>
      <c r="BR22">
        <v>162</v>
      </c>
      <c r="BS22" s="26">
        <v>157.30000000000001</v>
      </c>
      <c r="BT22">
        <v>7.7</v>
      </c>
      <c r="BU22">
        <v>75</v>
      </c>
      <c r="BV22">
        <v>74</v>
      </c>
      <c r="BW22">
        <v>75</v>
      </c>
      <c r="BX22">
        <v>75</v>
      </c>
      <c r="BY22">
        <v>78</v>
      </c>
      <c r="BZ22">
        <v>80</v>
      </c>
      <c r="CA22">
        <v>114</v>
      </c>
      <c r="CB22">
        <v>114</v>
      </c>
      <c r="CC22">
        <v>115</v>
      </c>
      <c r="CD22">
        <v>117</v>
      </c>
      <c r="CE22">
        <v>117</v>
      </c>
      <c r="CF22">
        <v>116</v>
      </c>
      <c r="CG22">
        <v>171</v>
      </c>
      <c r="CH22">
        <v>172</v>
      </c>
      <c r="CI22">
        <v>174</v>
      </c>
      <c r="CJ22">
        <v>179</v>
      </c>
      <c r="CK22">
        <v>177</v>
      </c>
      <c r="CL22">
        <v>181</v>
      </c>
      <c r="CM22">
        <v>41</v>
      </c>
      <c r="CN22">
        <v>37</v>
      </c>
      <c r="CO22">
        <v>42</v>
      </c>
      <c r="CP22">
        <v>45</v>
      </c>
      <c r="CQ22">
        <v>51</v>
      </c>
      <c r="CR22">
        <v>57</v>
      </c>
      <c r="CS22">
        <v>19</v>
      </c>
      <c r="CT22">
        <v>1</v>
      </c>
      <c r="CU22">
        <v>1</v>
      </c>
      <c r="CV22" t="s">
        <v>559</v>
      </c>
      <c r="CW22" t="s">
        <v>504</v>
      </c>
      <c r="CX22" t="s">
        <v>560</v>
      </c>
      <c r="CY22" t="s">
        <v>506</v>
      </c>
      <c r="CZ22">
        <v>1100</v>
      </c>
      <c r="DA22">
        <v>2015000020</v>
      </c>
      <c r="DB22">
        <v>2015000020</v>
      </c>
      <c r="DC22">
        <v>1</v>
      </c>
      <c r="DD22">
        <v>1</v>
      </c>
      <c r="DF22">
        <v>1</v>
      </c>
      <c r="DG22">
        <v>2</v>
      </c>
      <c r="DI22">
        <v>2</v>
      </c>
      <c r="DJ22">
        <v>1</v>
      </c>
      <c r="DK22">
        <v>1</v>
      </c>
      <c r="DT22">
        <v>2</v>
      </c>
      <c r="DU22">
        <v>88</v>
      </c>
      <c r="DV22">
        <v>88</v>
      </c>
      <c r="DX22">
        <v>1</v>
      </c>
      <c r="DY22">
        <v>1</v>
      </c>
      <c r="DZ22">
        <v>2</v>
      </c>
      <c r="EB22">
        <v>1</v>
      </c>
      <c r="ED22">
        <v>3</v>
      </c>
      <c r="EG22" t="str">
        <f t="shared" si="6"/>
        <v/>
      </c>
      <c r="EH22">
        <v>1</v>
      </c>
      <c r="EI22" t="str">
        <f t="shared" si="7"/>
        <v>Yes</v>
      </c>
      <c r="EJ22">
        <v>1</v>
      </c>
      <c r="EK22" t="str">
        <f t="shared" si="8"/>
        <v>Yes</v>
      </c>
      <c r="EL22">
        <v>2</v>
      </c>
      <c r="EM22" t="str">
        <f t="shared" si="9"/>
        <v>No</v>
      </c>
      <c r="EN22">
        <v>2</v>
      </c>
      <c r="EO22" t="str">
        <f t="shared" si="10"/>
        <v>No</v>
      </c>
      <c r="EP22">
        <v>2</v>
      </c>
      <c r="EQ22" t="str">
        <f t="shared" si="11"/>
        <v>No</v>
      </c>
      <c r="ER22">
        <v>2</v>
      </c>
      <c r="ES22" t="str">
        <f t="shared" si="12"/>
        <v>No</v>
      </c>
      <c r="ET22">
        <v>2</v>
      </c>
      <c r="EW22" t="str">
        <f t="shared" si="13"/>
        <v/>
      </c>
      <c r="EX22">
        <v>2</v>
      </c>
      <c r="EY22" t="str">
        <f t="shared" si="14"/>
        <v>No</v>
      </c>
      <c r="EZ22">
        <v>2</v>
      </c>
      <c r="FA22" t="str">
        <f t="shared" si="0"/>
        <v>No</v>
      </c>
      <c r="FB22">
        <v>2</v>
      </c>
      <c r="FC22" t="str">
        <f t="shared" si="15"/>
        <v>No</v>
      </c>
      <c r="FD22">
        <v>2</v>
      </c>
      <c r="FE22" t="str">
        <f t="shared" si="16"/>
        <v>No</v>
      </c>
      <c r="FF22">
        <v>1</v>
      </c>
      <c r="FG22" t="str">
        <f t="shared" si="17"/>
        <v>Yes</v>
      </c>
      <c r="FH22">
        <v>2</v>
      </c>
      <c r="FI22" t="str">
        <f t="shared" si="18"/>
        <v>Yes</v>
      </c>
      <c r="FJ22">
        <v>3</v>
      </c>
      <c r="FK22" t="str">
        <f t="shared" si="19"/>
        <v>No</v>
      </c>
      <c r="FM22" t="str">
        <f t="shared" si="20"/>
        <v/>
      </c>
      <c r="FN22">
        <v>1</v>
      </c>
      <c r="FO22" t="str">
        <f t="shared" si="21"/>
        <v>Male</v>
      </c>
      <c r="FP22">
        <v>1</v>
      </c>
      <c r="FQ22" t="str">
        <f t="shared" si="22"/>
        <v>Married</v>
      </c>
      <c r="FR22">
        <v>4</v>
      </c>
      <c r="FS22" t="str">
        <f t="shared" si="23"/>
        <v>High School Graduate</v>
      </c>
      <c r="FT22">
        <v>1</v>
      </c>
      <c r="FU22" t="str">
        <f t="shared" si="24"/>
        <v>Own</v>
      </c>
      <c r="FV22">
        <v>2</v>
      </c>
      <c r="FZ22">
        <v>1</v>
      </c>
      <c r="GB22">
        <v>2</v>
      </c>
      <c r="GD22">
        <v>2</v>
      </c>
      <c r="GF22">
        <v>88</v>
      </c>
      <c r="GH22">
        <v>3</v>
      </c>
      <c r="GJ22">
        <v>2</v>
      </c>
      <c r="GL22">
        <v>163</v>
      </c>
      <c r="GM22">
        <v>509</v>
      </c>
      <c r="GO22">
        <v>2</v>
      </c>
      <c r="GP22">
        <v>2</v>
      </c>
      <c r="GQ22">
        <v>2</v>
      </c>
      <c r="GR22">
        <v>2</v>
      </c>
      <c r="GS22">
        <v>2</v>
      </c>
      <c r="GT22">
        <v>2</v>
      </c>
      <c r="GU22">
        <v>2</v>
      </c>
      <c r="GV22">
        <v>2</v>
      </c>
      <c r="GZ22">
        <v>3</v>
      </c>
      <c r="HA22">
        <v>888</v>
      </c>
      <c r="HE22">
        <v>555</v>
      </c>
      <c r="HF22">
        <v>302</v>
      </c>
      <c r="HG22">
        <v>303</v>
      </c>
      <c r="HH22">
        <v>203</v>
      </c>
      <c r="HI22">
        <v>201</v>
      </c>
      <c r="HJ22">
        <v>203</v>
      </c>
      <c r="HK22">
        <v>2</v>
      </c>
      <c r="HR22">
        <v>888</v>
      </c>
      <c r="HW22">
        <v>1</v>
      </c>
      <c r="HX22">
        <v>2</v>
      </c>
      <c r="IA22">
        <v>2</v>
      </c>
      <c r="IB22">
        <v>1</v>
      </c>
      <c r="IC22">
        <v>777777</v>
      </c>
      <c r="ID22">
        <v>1</v>
      </c>
      <c r="IE22">
        <v>1</v>
      </c>
      <c r="IF22">
        <v>3</v>
      </c>
      <c r="IT22">
        <v>2</v>
      </c>
      <c r="JB22">
        <v>2</v>
      </c>
      <c r="JL22">
        <v>2</v>
      </c>
      <c r="JR22">
        <v>1</v>
      </c>
      <c r="JS22">
        <v>201</v>
      </c>
      <c r="JT22">
        <v>2</v>
      </c>
      <c r="LC22">
        <v>2</v>
      </c>
      <c r="LE22">
        <v>1</v>
      </c>
      <c r="LF22">
        <v>2</v>
      </c>
      <c r="LG22">
        <v>3</v>
      </c>
      <c r="LO22" t="s">
        <v>507</v>
      </c>
      <c r="LP22">
        <v>5</v>
      </c>
      <c r="LQ22">
        <v>5</v>
      </c>
      <c r="LR22">
        <v>1</v>
      </c>
      <c r="LS22">
        <v>60</v>
      </c>
      <c r="MN22">
        <v>10</v>
      </c>
      <c r="MO22">
        <v>1</v>
      </c>
      <c r="MP22" t="s">
        <v>507</v>
      </c>
      <c r="MQ22" t="s">
        <v>507</v>
      </c>
      <c r="MR22">
        <v>3</v>
      </c>
      <c r="MS22">
        <v>11011</v>
      </c>
      <c r="MT22">
        <v>28.781560200000001</v>
      </c>
      <c r="MU22">
        <v>2</v>
      </c>
      <c r="MV22">
        <v>57.563120390000002</v>
      </c>
      <c r="NA22">
        <v>1</v>
      </c>
      <c r="NB22">
        <v>0.61412468200000003</v>
      </c>
      <c r="NC22">
        <v>362.1717261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2</v>
      </c>
      <c r="NJ22">
        <v>1</v>
      </c>
      <c r="NK22">
        <v>1</v>
      </c>
      <c r="NL22">
        <v>3</v>
      </c>
      <c r="NM22">
        <v>2</v>
      </c>
      <c r="NN22">
        <v>1</v>
      </c>
      <c r="NO22">
        <v>1</v>
      </c>
      <c r="NP22">
        <v>2</v>
      </c>
      <c r="NQ22">
        <v>1</v>
      </c>
      <c r="NR22" t="str">
        <f t="shared" si="25"/>
        <v>White</v>
      </c>
      <c r="NS22">
        <v>1</v>
      </c>
      <c r="NT22">
        <v>1</v>
      </c>
      <c r="NU22">
        <v>1</v>
      </c>
      <c r="NV22">
        <v>8</v>
      </c>
      <c r="NW22">
        <v>1</v>
      </c>
      <c r="NX22">
        <v>58</v>
      </c>
      <c r="NY22">
        <v>5</v>
      </c>
      <c r="NZ22">
        <v>69</v>
      </c>
      <c r="OB22">
        <v>175</v>
      </c>
      <c r="OC22">
        <v>7394</v>
      </c>
      <c r="OD22">
        <v>2407</v>
      </c>
      <c r="OE22">
        <f t="shared" si="26"/>
        <v>2414</v>
      </c>
      <c r="OF22">
        <v>2</v>
      </c>
      <c r="OG22" t="str">
        <f t="shared" si="27"/>
        <v>Healthy weight</v>
      </c>
      <c r="OH22">
        <v>1</v>
      </c>
      <c r="OI22">
        <v>1</v>
      </c>
      <c r="OJ22">
        <v>2</v>
      </c>
      <c r="OK22">
        <v>2</v>
      </c>
      <c r="OL22">
        <v>4</v>
      </c>
      <c r="OM22">
        <v>1</v>
      </c>
      <c r="ON22">
        <v>2</v>
      </c>
      <c r="OO22" s="31">
        <v>5.3999999999999896E-79</v>
      </c>
      <c r="OP22">
        <v>1</v>
      </c>
      <c r="OQ22" s="31">
        <v>5.3999999999999896E-79</v>
      </c>
      <c r="OR22">
        <v>1</v>
      </c>
      <c r="OS22" s="31">
        <v>5.3999999999999896E-79</v>
      </c>
      <c r="OT22">
        <v>7</v>
      </c>
      <c r="OU22">
        <v>10</v>
      </c>
      <c r="OV22">
        <v>43</v>
      </c>
      <c r="OW22">
        <v>14</v>
      </c>
      <c r="OX22">
        <v>43</v>
      </c>
      <c r="OY22" s="31">
        <v>5.3999999999999896E-79</v>
      </c>
      <c r="OZ22" s="31">
        <v>5.3999999999999896E-79</v>
      </c>
      <c r="PA22">
        <v>1</v>
      </c>
      <c r="PC22">
        <v>1</v>
      </c>
      <c r="PE22">
        <v>7</v>
      </c>
      <c r="PG22">
        <v>110</v>
      </c>
      <c r="PI22">
        <v>2</v>
      </c>
      <c r="PJ22">
        <v>1</v>
      </c>
      <c r="PK22">
        <v>1</v>
      </c>
      <c r="PL22">
        <v>1</v>
      </c>
      <c r="PM22" s="31">
        <v>5.3999999999999896E-79</v>
      </c>
      <c r="PN22" s="31"/>
      <c r="PO22" s="31">
        <v>5.3999999999999896E-79</v>
      </c>
      <c r="PP22" s="31"/>
      <c r="PQ22">
        <v>2</v>
      </c>
      <c r="PT22">
        <v>2810</v>
      </c>
      <c r="PU22">
        <v>482</v>
      </c>
      <c r="QE22" s="31">
        <v>5.3999999999999896E-79</v>
      </c>
      <c r="QF22" s="31">
        <v>5.3999999999999896E-79</v>
      </c>
      <c r="QP22">
        <v>4</v>
      </c>
      <c r="QQ22">
        <v>2</v>
      </c>
      <c r="QR22">
        <v>3</v>
      </c>
      <c r="QS22">
        <v>3</v>
      </c>
      <c r="QT22">
        <v>2</v>
      </c>
      <c r="QU22">
        <v>2</v>
      </c>
      <c r="QV22">
        <v>4</v>
      </c>
      <c r="QW22">
        <v>2</v>
      </c>
      <c r="QX22">
        <v>3</v>
      </c>
      <c r="QY22">
        <v>3</v>
      </c>
      <c r="QZ22">
        <v>4</v>
      </c>
      <c r="RA22">
        <v>1</v>
      </c>
      <c r="RB22">
        <v>1</v>
      </c>
      <c r="RE22">
        <v>1</v>
      </c>
      <c r="RF22">
        <v>2</v>
      </c>
      <c r="RG22" t="str">
        <f t="shared" si="28"/>
        <v>Disagree</v>
      </c>
      <c r="RH22">
        <v>1</v>
      </c>
      <c r="RI22" t="str">
        <f t="shared" si="35"/>
        <v>Strongly Disagree</v>
      </c>
      <c r="RJ22">
        <v>1</v>
      </c>
      <c r="RK22" t="str">
        <f t="shared" si="35"/>
        <v>Strongly Disagree</v>
      </c>
      <c r="RL22">
        <v>3</v>
      </c>
      <c r="RM22" t="str">
        <f t="shared" si="36"/>
        <v>Agree</v>
      </c>
      <c r="RN22">
        <v>5</v>
      </c>
      <c r="RO22" t="str">
        <f t="shared" si="36"/>
        <v>NA</v>
      </c>
      <c r="RP22">
        <v>3</v>
      </c>
      <c r="RQ22" t="str">
        <f t="shared" si="37"/>
        <v>Agree</v>
      </c>
      <c r="RR22">
        <v>5</v>
      </c>
      <c r="RS22" t="str">
        <f t="shared" si="37"/>
        <v>NA</v>
      </c>
      <c r="RT22">
        <v>2</v>
      </c>
      <c r="RU22" t="str">
        <f t="shared" si="38"/>
        <v>Disagree</v>
      </c>
      <c r="RV22">
        <v>3</v>
      </c>
      <c r="RW22" t="str">
        <f t="shared" si="38"/>
        <v>Agree</v>
      </c>
      <c r="RX22">
        <v>3</v>
      </c>
      <c r="RY22" t="str">
        <f t="shared" si="39"/>
        <v>Agree</v>
      </c>
      <c r="RZ22">
        <v>2</v>
      </c>
      <c r="SA22" t="str">
        <f t="shared" si="39"/>
        <v>Disagree</v>
      </c>
      <c r="SB22">
        <v>1</v>
      </c>
      <c r="SC22" t="str">
        <f t="shared" si="40"/>
        <v>Strongly Disagree</v>
      </c>
      <c r="SD22">
        <v>5</v>
      </c>
      <c r="SE22" t="str">
        <f t="shared" si="40"/>
        <v>NA</v>
      </c>
    </row>
    <row r="23" spans="1:499" x14ac:dyDescent="0.3">
      <c r="A23">
        <v>20</v>
      </c>
      <c r="B23">
        <v>2020</v>
      </c>
      <c r="C23" t="s">
        <v>561</v>
      </c>
      <c r="D23" s="24">
        <v>24081</v>
      </c>
      <c r="E23">
        <v>55</v>
      </c>
      <c r="F23">
        <v>5</v>
      </c>
      <c r="G23" t="s">
        <v>499</v>
      </c>
      <c r="H23">
        <v>7</v>
      </c>
      <c r="I23" t="str">
        <f t="shared" si="1"/>
        <v>Don’t Know</v>
      </c>
      <c r="J23">
        <v>0</v>
      </c>
      <c r="K23">
        <v>0</v>
      </c>
      <c r="L23">
        <v>0</v>
      </c>
      <c r="M23">
        <v>0</v>
      </c>
      <c r="N23">
        <v>1</v>
      </c>
      <c r="O23" s="25">
        <v>67</v>
      </c>
      <c r="P23" s="26">
        <f t="shared" si="2"/>
        <v>170.18</v>
      </c>
      <c r="Q23">
        <v>170</v>
      </c>
      <c r="R23" s="26">
        <f t="shared" si="3"/>
        <v>77.110702900000007</v>
      </c>
      <c r="S23" s="27">
        <f t="shared" si="4"/>
        <v>26.625490875174222</v>
      </c>
      <c r="T23" s="27" t="str">
        <f t="shared" si="5"/>
        <v>Overweight</v>
      </c>
      <c r="U23">
        <v>0</v>
      </c>
      <c r="V23">
        <v>2</v>
      </c>
      <c r="W23">
        <v>1</v>
      </c>
      <c r="X23">
        <v>1</v>
      </c>
      <c r="Y23">
        <v>1</v>
      </c>
      <c r="Z23">
        <v>4</v>
      </c>
      <c r="AA23">
        <v>2.5</v>
      </c>
      <c r="AB23">
        <v>1.24</v>
      </c>
      <c r="AC23">
        <v>5.74</v>
      </c>
      <c r="AD23" t="s">
        <v>515</v>
      </c>
      <c r="AE23" t="s">
        <v>501</v>
      </c>
      <c r="AF23" t="s">
        <v>562</v>
      </c>
      <c r="AG23">
        <v>65</v>
      </c>
      <c r="AH23">
        <v>0</v>
      </c>
      <c r="AI23">
        <v>0</v>
      </c>
      <c r="AJ23">
        <v>3</v>
      </c>
      <c r="AK23">
        <v>10</v>
      </c>
      <c r="AL23">
        <v>52</v>
      </c>
      <c r="AM23">
        <v>0</v>
      </c>
      <c r="AN23" s="28">
        <v>1033</v>
      </c>
      <c r="AO23" s="28">
        <v>1033.28</v>
      </c>
      <c r="AP23" s="28">
        <v>86.11</v>
      </c>
      <c r="AQ23">
        <v>65</v>
      </c>
      <c r="AR23">
        <v>5.4</v>
      </c>
      <c r="AS23">
        <v>0</v>
      </c>
      <c r="AT23">
        <v>0</v>
      </c>
      <c r="AU23">
        <v>6</v>
      </c>
      <c r="AX23">
        <v>5</v>
      </c>
      <c r="AY23">
        <v>2</v>
      </c>
      <c r="AZ23">
        <v>2</v>
      </c>
      <c r="BB23">
        <v>1</v>
      </c>
      <c r="BC23">
        <v>6</v>
      </c>
      <c r="BE23">
        <v>2</v>
      </c>
      <c r="BM23" t="s">
        <v>561</v>
      </c>
      <c r="BN23">
        <v>170</v>
      </c>
      <c r="BO23">
        <v>167</v>
      </c>
      <c r="BP23">
        <v>169</v>
      </c>
      <c r="BQ23">
        <v>171</v>
      </c>
      <c r="BR23">
        <v>171</v>
      </c>
      <c r="BS23" s="26">
        <v>150.9</v>
      </c>
      <c r="BT23">
        <v>9.6999999999999993</v>
      </c>
      <c r="BU23">
        <v>117</v>
      </c>
      <c r="BV23">
        <v>118</v>
      </c>
      <c r="BW23">
        <v>118</v>
      </c>
      <c r="BX23">
        <v>118</v>
      </c>
      <c r="BY23">
        <v>121</v>
      </c>
      <c r="BZ23">
        <v>123</v>
      </c>
      <c r="CA23">
        <v>159</v>
      </c>
      <c r="CB23">
        <v>162</v>
      </c>
      <c r="CC23">
        <v>159</v>
      </c>
      <c r="CD23">
        <v>156</v>
      </c>
      <c r="CE23">
        <v>159</v>
      </c>
      <c r="CF23">
        <v>160</v>
      </c>
      <c r="CG23">
        <v>185</v>
      </c>
      <c r="CH23">
        <v>185</v>
      </c>
      <c r="CI23">
        <v>189</v>
      </c>
      <c r="CJ23">
        <v>193</v>
      </c>
      <c r="CK23">
        <v>196</v>
      </c>
      <c r="CL23">
        <v>194</v>
      </c>
      <c r="CM23">
        <v>54</v>
      </c>
      <c r="CN23">
        <v>50</v>
      </c>
      <c r="CO23">
        <v>48</v>
      </c>
      <c r="CP23">
        <v>49</v>
      </c>
      <c r="CQ23">
        <v>51</v>
      </c>
      <c r="CR23">
        <v>49</v>
      </c>
      <c r="CS23">
        <v>20</v>
      </c>
      <c r="CT23">
        <v>1</v>
      </c>
      <c r="CU23">
        <v>1</v>
      </c>
      <c r="CV23" t="s">
        <v>522</v>
      </c>
      <c r="CW23" t="s">
        <v>504</v>
      </c>
      <c r="CX23" t="s">
        <v>523</v>
      </c>
      <c r="CY23" t="s">
        <v>506</v>
      </c>
      <c r="CZ23">
        <v>1100</v>
      </c>
      <c r="DA23">
        <v>2015000021</v>
      </c>
      <c r="DB23">
        <v>2015000021</v>
      </c>
      <c r="DC23">
        <v>1</v>
      </c>
      <c r="DD23">
        <v>1</v>
      </c>
      <c r="DF23">
        <v>1</v>
      </c>
      <c r="DG23">
        <v>2</v>
      </c>
      <c r="DI23">
        <v>1</v>
      </c>
      <c r="DJ23">
        <v>1</v>
      </c>
      <c r="DK23" s="31">
        <v>5.3999999999999896E-79</v>
      </c>
      <c r="DT23">
        <v>3</v>
      </c>
      <c r="DU23">
        <v>88</v>
      </c>
      <c r="DV23">
        <v>88</v>
      </c>
      <c r="DX23">
        <v>1</v>
      </c>
      <c r="DY23">
        <v>1</v>
      </c>
      <c r="DZ23">
        <v>7</v>
      </c>
      <c r="EB23">
        <v>1</v>
      </c>
      <c r="ED23">
        <v>1</v>
      </c>
      <c r="EF23">
        <v>1</v>
      </c>
      <c r="EG23" t="str">
        <f t="shared" si="6"/>
        <v>Yes</v>
      </c>
      <c r="EH23">
        <v>1</v>
      </c>
      <c r="EI23" t="str">
        <f t="shared" si="7"/>
        <v>Yes</v>
      </c>
      <c r="EJ23">
        <v>1</v>
      </c>
      <c r="EK23" t="str">
        <f t="shared" si="8"/>
        <v>Yes</v>
      </c>
      <c r="EL23">
        <v>1</v>
      </c>
      <c r="EM23" t="str">
        <f t="shared" si="9"/>
        <v>Yes</v>
      </c>
      <c r="EN23">
        <v>1</v>
      </c>
      <c r="EO23" t="str">
        <f t="shared" si="10"/>
        <v>Yes</v>
      </c>
      <c r="EP23">
        <v>2</v>
      </c>
      <c r="EQ23" t="str">
        <f t="shared" si="11"/>
        <v>No</v>
      </c>
      <c r="ER23">
        <v>2</v>
      </c>
      <c r="ES23" t="str">
        <f t="shared" si="12"/>
        <v>No</v>
      </c>
      <c r="ET23">
        <v>2</v>
      </c>
      <c r="EW23" t="str">
        <f t="shared" si="13"/>
        <v/>
      </c>
      <c r="EX23">
        <v>2</v>
      </c>
      <c r="EY23" t="str">
        <f t="shared" si="14"/>
        <v>No</v>
      </c>
      <c r="EZ23">
        <v>2</v>
      </c>
      <c r="FA23" t="str">
        <f t="shared" si="0"/>
        <v>No</v>
      </c>
      <c r="FB23">
        <v>2</v>
      </c>
      <c r="FC23" t="str">
        <f t="shared" si="15"/>
        <v>No</v>
      </c>
      <c r="FD23">
        <v>2</v>
      </c>
      <c r="FE23" t="str">
        <f t="shared" si="16"/>
        <v>No</v>
      </c>
      <c r="FF23">
        <v>2</v>
      </c>
      <c r="FG23" t="str">
        <f t="shared" si="17"/>
        <v>No</v>
      </c>
      <c r="FH23">
        <v>2</v>
      </c>
      <c r="FI23" t="str">
        <f t="shared" si="18"/>
        <v>Yes</v>
      </c>
      <c r="FJ23">
        <v>3</v>
      </c>
      <c r="FK23" t="str">
        <f t="shared" si="19"/>
        <v>No</v>
      </c>
      <c r="FM23" t="str">
        <f t="shared" si="20"/>
        <v/>
      </c>
      <c r="FN23">
        <v>1</v>
      </c>
      <c r="FO23" t="str">
        <f t="shared" si="21"/>
        <v>Male</v>
      </c>
      <c r="FP23">
        <v>1</v>
      </c>
      <c r="FQ23" t="str">
        <f t="shared" si="22"/>
        <v>Married</v>
      </c>
      <c r="FR23">
        <v>3</v>
      </c>
      <c r="FS23" t="str">
        <f t="shared" si="23"/>
        <v>Some High School</v>
      </c>
      <c r="FT23">
        <v>1</v>
      </c>
      <c r="FU23" t="str">
        <f t="shared" si="24"/>
        <v>Own</v>
      </c>
      <c r="FV23">
        <v>2</v>
      </c>
      <c r="FZ23">
        <v>1</v>
      </c>
      <c r="GB23">
        <v>1</v>
      </c>
      <c r="GD23">
        <v>7</v>
      </c>
      <c r="GF23">
        <v>88</v>
      </c>
      <c r="GH23">
        <v>4</v>
      </c>
      <c r="GJ23">
        <v>2</v>
      </c>
      <c r="GL23">
        <v>170</v>
      </c>
      <c r="GM23">
        <v>507</v>
      </c>
      <c r="GO23">
        <v>1</v>
      </c>
      <c r="GP23">
        <v>2</v>
      </c>
      <c r="GQ23">
        <v>2</v>
      </c>
      <c r="GR23">
        <v>2</v>
      </c>
      <c r="GS23">
        <v>2</v>
      </c>
      <c r="GT23">
        <v>2</v>
      </c>
      <c r="GU23">
        <v>2</v>
      </c>
      <c r="GV23">
        <v>1</v>
      </c>
      <c r="GW23">
        <v>3</v>
      </c>
      <c r="GY23">
        <v>7</v>
      </c>
      <c r="GZ23">
        <v>3</v>
      </c>
      <c r="HA23">
        <v>888</v>
      </c>
      <c r="HE23">
        <v>555</v>
      </c>
      <c r="HF23">
        <v>101</v>
      </c>
      <c r="HG23">
        <v>101</v>
      </c>
      <c r="HH23">
        <v>555</v>
      </c>
      <c r="HI23">
        <v>201</v>
      </c>
      <c r="HJ23">
        <v>101</v>
      </c>
      <c r="HK23">
        <v>2</v>
      </c>
      <c r="HR23">
        <v>888</v>
      </c>
      <c r="HW23">
        <v>1</v>
      </c>
      <c r="HX23">
        <v>2</v>
      </c>
      <c r="IA23">
        <v>1</v>
      </c>
      <c r="IB23">
        <v>2</v>
      </c>
      <c r="IE23">
        <v>1</v>
      </c>
      <c r="IF23">
        <v>3</v>
      </c>
      <c r="IT23">
        <v>2</v>
      </c>
      <c r="JB23">
        <v>2</v>
      </c>
      <c r="JL23">
        <v>2</v>
      </c>
      <c r="JR23">
        <v>2</v>
      </c>
      <c r="JT23">
        <v>1</v>
      </c>
      <c r="LC23">
        <v>1</v>
      </c>
      <c r="LD23">
        <v>3</v>
      </c>
      <c r="LE23">
        <v>1</v>
      </c>
      <c r="LF23">
        <v>2</v>
      </c>
      <c r="LG23">
        <v>3</v>
      </c>
      <c r="LO23" t="s">
        <v>507</v>
      </c>
      <c r="LP23">
        <v>5</v>
      </c>
      <c r="LQ23">
        <v>5</v>
      </c>
      <c r="LT23">
        <v>3</v>
      </c>
      <c r="LU23">
        <v>40</v>
      </c>
      <c r="MN23">
        <v>10</v>
      </c>
      <c r="MO23">
        <v>1</v>
      </c>
      <c r="MP23" t="s">
        <v>507</v>
      </c>
      <c r="MQ23" t="s">
        <v>507</v>
      </c>
      <c r="MR23">
        <v>5</v>
      </c>
      <c r="MS23">
        <v>11011</v>
      </c>
      <c r="MT23">
        <v>28.781560200000001</v>
      </c>
      <c r="MU23">
        <v>1</v>
      </c>
      <c r="MV23">
        <v>28.781560200000001</v>
      </c>
      <c r="NA23">
        <v>1</v>
      </c>
      <c r="NB23">
        <v>0.61412468200000003</v>
      </c>
      <c r="NC23">
        <v>197.9036198</v>
      </c>
      <c r="ND23">
        <v>1</v>
      </c>
      <c r="NE23">
        <v>9</v>
      </c>
      <c r="NF23">
        <v>2</v>
      </c>
      <c r="NG23">
        <v>1</v>
      </c>
      <c r="NH23">
        <v>2</v>
      </c>
      <c r="NI23">
        <v>1</v>
      </c>
      <c r="NJ23">
        <v>1</v>
      </c>
      <c r="NK23">
        <v>1</v>
      </c>
      <c r="NL23">
        <v>3</v>
      </c>
      <c r="NM23">
        <v>2</v>
      </c>
      <c r="NN23">
        <v>1</v>
      </c>
      <c r="NO23">
        <v>7</v>
      </c>
      <c r="NP23">
        <v>2</v>
      </c>
      <c r="NQ23">
        <v>7</v>
      </c>
      <c r="NR23" t="str">
        <f t="shared" si="25"/>
        <v>Don’t Know</v>
      </c>
      <c r="NS23">
        <v>2</v>
      </c>
      <c r="NT23">
        <v>4</v>
      </c>
      <c r="NU23">
        <v>5</v>
      </c>
      <c r="NV23">
        <v>13</v>
      </c>
      <c r="NW23">
        <v>2</v>
      </c>
      <c r="NX23">
        <v>80</v>
      </c>
      <c r="NY23">
        <v>6</v>
      </c>
      <c r="NZ23">
        <v>67</v>
      </c>
      <c r="OB23">
        <v>170</v>
      </c>
      <c r="OC23">
        <v>7711</v>
      </c>
      <c r="OD23">
        <v>2663</v>
      </c>
      <c r="OE23">
        <f t="shared" si="26"/>
        <v>2668</v>
      </c>
      <c r="OF23">
        <v>3</v>
      </c>
      <c r="OG23" t="str">
        <f t="shared" si="27"/>
        <v>Obese</v>
      </c>
      <c r="OH23">
        <v>2</v>
      </c>
      <c r="OI23">
        <v>1</v>
      </c>
      <c r="OJ23">
        <v>1</v>
      </c>
      <c r="OK23">
        <v>2</v>
      </c>
      <c r="OL23">
        <v>3</v>
      </c>
      <c r="OM23">
        <v>1</v>
      </c>
      <c r="ON23">
        <v>2</v>
      </c>
      <c r="OO23" s="31">
        <v>5.3999999999999896E-79</v>
      </c>
      <c r="OP23">
        <v>1</v>
      </c>
      <c r="OQ23" s="31">
        <v>5.3999999999999896E-79</v>
      </c>
      <c r="OR23">
        <v>1</v>
      </c>
      <c r="OS23" s="31">
        <v>5.3999999999999896E-79</v>
      </c>
      <c r="OT23">
        <v>100</v>
      </c>
      <c r="OU23">
        <v>100</v>
      </c>
      <c r="OV23" s="31">
        <v>5.3999999999999896E-79</v>
      </c>
      <c r="OW23">
        <v>14</v>
      </c>
      <c r="OX23">
        <v>100</v>
      </c>
      <c r="OY23" s="31">
        <v>5.3999999999999896E-79</v>
      </c>
      <c r="OZ23" s="31">
        <v>5.3999999999999896E-79</v>
      </c>
      <c r="PA23">
        <v>1</v>
      </c>
      <c r="PC23">
        <v>1</v>
      </c>
      <c r="PE23">
        <v>100</v>
      </c>
      <c r="PG23">
        <v>214</v>
      </c>
      <c r="PI23">
        <v>1</v>
      </c>
      <c r="PJ23">
        <v>1</v>
      </c>
      <c r="PK23">
        <v>1</v>
      </c>
      <c r="PL23">
        <v>1</v>
      </c>
      <c r="PM23" s="31">
        <v>5.3999999999999896E-79</v>
      </c>
      <c r="PN23" s="31"/>
      <c r="PO23" s="31">
        <v>5.3999999999999896E-79</v>
      </c>
      <c r="PP23" s="31"/>
      <c r="PQ23">
        <v>2</v>
      </c>
      <c r="PT23">
        <v>1545</v>
      </c>
      <c r="PU23">
        <v>265</v>
      </c>
      <c r="QE23" s="31">
        <v>5.3999999999999896E-79</v>
      </c>
      <c r="QF23" s="31">
        <v>5.3999999999999896E-79</v>
      </c>
      <c r="QP23">
        <v>4</v>
      </c>
      <c r="QQ23">
        <v>2</v>
      </c>
      <c r="QR23">
        <v>3</v>
      </c>
      <c r="QS23">
        <v>3</v>
      </c>
      <c r="QT23">
        <v>2</v>
      </c>
      <c r="QU23">
        <v>2</v>
      </c>
      <c r="QV23">
        <v>4</v>
      </c>
      <c r="QW23">
        <v>2</v>
      </c>
      <c r="QX23">
        <v>3</v>
      </c>
      <c r="QY23">
        <v>3</v>
      </c>
      <c r="QZ23">
        <v>4</v>
      </c>
      <c r="RA23">
        <v>1</v>
      </c>
      <c r="RB23">
        <v>1</v>
      </c>
      <c r="RC23">
        <v>2</v>
      </c>
      <c r="RD23">
        <v>1</v>
      </c>
      <c r="RE23">
        <v>2</v>
      </c>
      <c r="RF23">
        <v>5</v>
      </c>
      <c r="RG23" t="str">
        <f t="shared" si="28"/>
        <v>NA</v>
      </c>
      <c r="RH23">
        <v>3</v>
      </c>
      <c r="RI23" t="str">
        <f t="shared" si="35"/>
        <v>Agree</v>
      </c>
      <c r="RJ23">
        <v>4</v>
      </c>
      <c r="RK23" t="str">
        <f t="shared" si="35"/>
        <v>Strongly Agree</v>
      </c>
      <c r="RL23">
        <v>5</v>
      </c>
      <c r="RM23" t="str">
        <f t="shared" si="36"/>
        <v>NA</v>
      </c>
      <c r="RN23">
        <v>1</v>
      </c>
      <c r="RO23" t="str">
        <f t="shared" si="36"/>
        <v>Strongly Disagree</v>
      </c>
      <c r="RP23">
        <v>3</v>
      </c>
      <c r="RQ23" t="str">
        <f t="shared" si="37"/>
        <v>Agree</v>
      </c>
      <c r="RR23">
        <v>3</v>
      </c>
      <c r="RS23" t="str">
        <f t="shared" si="37"/>
        <v>Agree</v>
      </c>
      <c r="RT23">
        <v>5</v>
      </c>
      <c r="RU23" t="str">
        <f t="shared" si="38"/>
        <v>NA</v>
      </c>
      <c r="RV23">
        <v>1</v>
      </c>
      <c r="RW23" t="str">
        <f t="shared" si="38"/>
        <v>Strongly Disagree</v>
      </c>
      <c r="RX23">
        <v>1</v>
      </c>
      <c r="RY23" t="str">
        <f t="shared" si="39"/>
        <v>Strongly Disagree</v>
      </c>
      <c r="RZ23">
        <v>5</v>
      </c>
      <c r="SA23" t="str">
        <f t="shared" si="39"/>
        <v>NA</v>
      </c>
      <c r="SB23">
        <v>1</v>
      </c>
      <c r="SC23" t="str">
        <f t="shared" si="40"/>
        <v>Strongly Disagree</v>
      </c>
      <c r="SD23">
        <v>4</v>
      </c>
      <c r="SE23" t="str">
        <f t="shared" si="40"/>
        <v>Strongly Agree</v>
      </c>
    </row>
    <row r="24" spans="1:499" x14ac:dyDescent="0.3">
      <c r="A24">
        <v>21</v>
      </c>
      <c r="B24">
        <v>2020</v>
      </c>
      <c r="C24" t="s">
        <v>563</v>
      </c>
      <c r="D24" s="24">
        <v>44752</v>
      </c>
      <c r="E24">
        <v>98</v>
      </c>
      <c r="F24">
        <v>9</v>
      </c>
      <c r="G24" t="s">
        <v>520</v>
      </c>
      <c r="H24">
        <v>1</v>
      </c>
      <c r="I24" t="str">
        <f t="shared" si="1"/>
        <v>White</v>
      </c>
      <c r="J24">
        <v>1</v>
      </c>
      <c r="K24">
        <v>1</v>
      </c>
      <c r="L24">
        <v>1</v>
      </c>
      <c r="M24">
        <v>0</v>
      </c>
      <c r="N24">
        <v>0</v>
      </c>
      <c r="O24" s="25">
        <v>70</v>
      </c>
      <c r="P24" s="26">
        <f t="shared" si="2"/>
        <v>177.8</v>
      </c>
      <c r="Q24">
        <v>172</v>
      </c>
      <c r="R24" s="26">
        <f t="shared" si="3"/>
        <v>78.017887639999998</v>
      </c>
      <c r="S24" s="27">
        <f t="shared" si="4"/>
        <v>24.679177081211304</v>
      </c>
      <c r="T24" s="27" t="str">
        <f t="shared" si="5"/>
        <v>Healthy Weight</v>
      </c>
      <c r="U24">
        <v>1</v>
      </c>
      <c r="V24">
        <v>3</v>
      </c>
      <c r="W24">
        <v>0</v>
      </c>
      <c r="X24">
        <v>0</v>
      </c>
      <c r="Y24">
        <v>0</v>
      </c>
      <c r="Z24">
        <v>7</v>
      </c>
      <c r="AA24">
        <v>0</v>
      </c>
      <c r="AB24">
        <v>0</v>
      </c>
      <c r="AC24">
        <v>0</v>
      </c>
      <c r="AD24" t="s">
        <v>509</v>
      </c>
      <c r="AE24" t="s">
        <v>501</v>
      </c>
      <c r="AF24" t="s">
        <v>551</v>
      </c>
      <c r="AG24">
        <v>75</v>
      </c>
      <c r="AH24">
        <v>0</v>
      </c>
      <c r="AI24">
        <v>0</v>
      </c>
      <c r="AJ24">
        <v>4</v>
      </c>
      <c r="AK24">
        <v>39</v>
      </c>
      <c r="AL24">
        <v>32</v>
      </c>
      <c r="AM24">
        <v>0</v>
      </c>
      <c r="AN24" s="28">
        <v>6658</v>
      </c>
      <c r="AO24" s="28">
        <v>6658.08</v>
      </c>
      <c r="AP24" s="28">
        <v>554.84</v>
      </c>
      <c r="AQ24">
        <v>75</v>
      </c>
      <c r="AR24">
        <v>6.3</v>
      </c>
      <c r="AS24">
        <v>0</v>
      </c>
      <c r="AT24">
        <v>0</v>
      </c>
      <c r="AU24">
        <v>23</v>
      </c>
      <c r="AW24">
        <v>26</v>
      </c>
      <c r="AX24">
        <v>12</v>
      </c>
      <c r="AY24">
        <v>22</v>
      </c>
      <c r="AZ24">
        <v>13</v>
      </c>
      <c r="BA24">
        <v>1</v>
      </c>
      <c r="BC24">
        <v>15</v>
      </c>
      <c r="BE24">
        <v>13</v>
      </c>
      <c r="BF24">
        <v>13</v>
      </c>
      <c r="BG24">
        <v>10</v>
      </c>
      <c r="BI24">
        <v>13</v>
      </c>
      <c r="BM24" t="s">
        <v>563</v>
      </c>
      <c r="BN24">
        <v>172</v>
      </c>
      <c r="BO24">
        <v>170</v>
      </c>
      <c r="BP24">
        <v>171</v>
      </c>
      <c r="BQ24">
        <v>175</v>
      </c>
      <c r="BR24">
        <v>175</v>
      </c>
      <c r="BS24" s="26">
        <v>162.30000000000001</v>
      </c>
      <c r="BT24">
        <v>5.7</v>
      </c>
      <c r="BU24">
        <v>101</v>
      </c>
      <c r="BV24">
        <v>104</v>
      </c>
      <c r="BW24">
        <v>107</v>
      </c>
      <c r="BX24">
        <v>109</v>
      </c>
      <c r="BY24">
        <v>111</v>
      </c>
      <c r="BZ24">
        <v>112</v>
      </c>
      <c r="CA24">
        <v>141</v>
      </c>
      <c r="CB24">
        <v>144</v>
      </c>
      <c r="CC24">
        <v>147</v>
      </c>
      <c r="CD24">
        <v>147</v>
      </c>
      <c r="CE24">
        <v>146</v>
      </c>
      <c r="CF24">
        <v>144</v>
      </c>
      <c r="CG24">
        <v>168</v>
      </c>
      <c r="CH24">
        <v>174</v>
      </c>
      <c r="CI24">
        <v>171</v>
      </c>
      <c r="CJ24">
        <v>174</v>
      </c>
      <c r="CK24">
        <v>173</v>
      </c>
      <c r="CL24">
        <v>170</v>
      </c>
      <c r="CM24">
        <v>44</v>
      </c>
      <c r="CN24">
        <v>43</v>
      </c>
      <c r="CO24">
        <v>49</v>
      </c>
      <c r="CP24">
        <v>53</v>
      </c>
      <c r="CQ24">
        <v>55</v>
      </c>
      <c r="CR24">
        <v>53</v>
      </c>
      <c r="CS24">
        <v>21</v>
      </c>
      <c r="CT24">
        <v>1</v>
      </c>
      <c r="CU24">
        <v>1</v>
      </c>
      <c r="CV24" t="s">
        <v>564</v>
      </c>
      <c r="CW24" t="s">
        <v>504</v>
      </c>
      <c r="CX24" t="s">
        <v>565</v>
      </c>
      <c r="CY24" t="s">
        <v>506</v>
      </c>
      <c r="CZ24">
        <v>1100</v>
      </c>
      <c r="DA24">
        <v>2015000022</v>
      </c>
      <c r="DB24">
        <v>2015000022</v>
      </c>
      <c r="DC24">
        <v>1</v>
      </c>
      <c r="DD24">
        <v>1</v>
      </c>
      <c r="DF24">
        <v>1</v>
      </c>
      <c r="DG24">
        <v>2</v>
      </c>
      <c r="DI24">
        <v>2</v>
      </c>
      <c r="DJ24">
        <v>1</v>
      </c>
      <c r="DK24">
        <v>1</v>
      </c>
      <c r="DT24">
        <v>3</v>
      </c>
      <c r="DU24">
        <v>88</v>
      </c>
      <c r="DV24">
        <v>88</v>
      </c>
      <c r="DX24">
        <v>1</v>
      </c>
      <c r="DY24">
        <v>1</v>
      </c>
      <c r="DZ24">
        <v>2</v>
      </c>
      <c r="EB24">
        <v>1</v>
      </c>
      <c r="ED24">
        <v>3</v>
      </c>
      <c r="EG24" t="str">
        <f t="shared" si="6"/>
        <v/>
      </c>
      <c r="EH24">
        <v>1</v>
      </c>
      <c r="EI24" t="str">
        <f t="shared" si="7"/>
        <v>Yes</v>
      </c>
      <c r="EJ24">
        <v>1</v>
      </c>
      <c r="EK24" t="str">
        <f t="shared" si="8"/>
        <v>Yes</v>
      </c>
      <c r="EL24">
        <v>2</v>
      </c>
      <c r="EM24" t="str">
        <f t="shared" si="9"/>
        <v>No</v>
      </c>
      <c r="EN24">
        <v>2</v>
      </c>
      <c r="EO24" t="str">
        <f t="shared" si="10"/>
        <v>No</v>
      </c>
      <c r="EP24">
        <v>2</v>
      </c>
      <c r="EQ24" t="str">
        <f t="shared" si="11"/>
        <v>No</v>
      </c>
      <c r="ER24">
        <v>2</v>
      </c>
      <c r="ES24" t="str">
        <f t="shared" si="12"/>
        <v>No</v>
      </c>
      <c r="ET24">
        <v>2</v>
      </c>
      <c r="EW24" t="str">
        <f t="shared" si="13"/>
        <v/>
      </c>
      <c r="EX24">
        <v>1</v>
      </c>
      <c r="EY24" t="str">
        <f t="shared" si="14"/>
        <v>Yes</v>
      </c>
      <c r="EZ24">
        <v>2</v>
      </c>
      <c r="FA24" t="str">
        <f t="shared" si="0"/>
        <v>No</v>
      </c>
      <c r="FB24">
        <v>2</v>
      </c>
      <c r="FC24" t="str">
        <f t="shared" si="15"/>
        <v>Yes</v>
      </c>
      <c r="FD24">
        <v>1</v>
      </c>
      <c r="FE24" t="str">
        <f t="shared" si="16"/>
        <v>Yes</v>
      </c>
      <c r="FF24">
        <v>2</v>
      </c>
      <c r="FG24" t="str">
        <f t="shared" si="17"/>
        <v>No</v>
      </c>
      <c r="FH24">
        <v>2</v>
      </c>
      <c r="FI24" t="str">
        <f t="shared" si="18"/>
        <v>Yes</v>
      </c>
      <c r="FJ24">
        <v>1</v>
      </c>
      <c r="FK24" t="str">
        <f t="shared" si="19"/>
        <v>Yes</v>
      </c>
      <c r="FL24">
        <v>64</v>
      </c>
      <c r="FM24">
        <f t="shared" si="20"/>
        <v>64</v>
      </c>
      <c r="FN24">
        <v>1</v>
      </c>
      <c r="FO24" t="str">
        <f t="shared" si="21"/>
        <v>Male</v>
      </c>
      <c r="FP24">
        <v>1</v>
      </c>
      <c r="FQ24" t="str">
        <f t="shared" si="22"/>
        <v>Married</v>
      </c>
      <c r="FR24">
        <v>6</v>
      </c>
      <c r="FS24" t="str">
        <f t="shared" si="23"/>
        <v>College Graduate</v>
      </c>
      <c r="FT24">
        <v>1</v>
      </c>
      <c r="FU24" t="str">
        <f t="shared" si="24"/>
        <v>Own</v>
      </c>
      <c r="FV24">
        <v>2</v>
      </c>
      <c r="FZ24">
        <v>1</v>
      </c>
      <c r="GB24">
        <v>1</v>
      </c>
      <c r="GD24">
        <v>7</v>
      </c>
      <c r="GF24">
        <v>88</v>
      </c>
      <c r="GH24">
        <v>8</v>
      </c>
      <c r="GJ24">
        <v>1</v>
      </c>
      <c r="GL24">
        <v>172</v>
      </c>
      <c r="GM24">
        <v>510</v>
      </c>
      <c r="GO24">
        <v>2</v>
      </c>
      <c r="GP24">
        <v>2</v>
      </c>
      <c r="GQ24">
        <v>2</v>
      </c>
      <c r="GR24">
        <v>2</v>
      </c>
      <c r="GS24">
        <v>2</v>
      </c>
      <c r="GT24">
        <v>2</v>
      </c>
      <c r="GU24">
        <v>2</v>
      </c>
      <c r="GV24">
        <v>1</v>
      </c>
      <c r="GW24">
        <v>3</v>
      </c>
      <c r="GY24">
        <v>7</v>
      </c>
      <c r="GZ24">
        <v>3</v>
      </c>
      <c r="HA24">
        <v>201</v>
      </c>
      <c r="HB24">
        <v>1</v>
      </c>
      <c r="HC24">
        <v>88</v>
      </c>
      <c r="HD24">
        <v>1</v>
      </c>
      <c r="HE24">
        <v>101</v>
      </c>
      <c r="HF24">
        <v>320</v>
      </c>
      <c r="HG24">
        <v>315</v>
      </c>
      <c r="HH24">
        <v>310</v>
      </c>
      <c r="HI24">
        <v>310</v>
      </c>
      <c r="HJ24">
        <v>320</v>
      </c>
      <c r="HK24">
        <v>1</v>
      </c>
      <c r="HL24">
        <v>64</v>
      </c>
      <c r="HM24">
        <v>220</v>
      </c>
      <c r="HN24">
        <v>30</v>
      </c>
      <c r="HO24">
        <v>88</v>
      </c>
      <c r="HR24">
        <v>888</v>
      </c>
      <c r="HS24">
        <v>2</v>
      </c>
      <c r="HT24">
        <v>2</v>
      </c>
      <c r="HU24">
        <v>3</v>
      </c>
      <c r="HV24">
        <v>4</v>
      </c>
      <c r="HW24">
        <v>1</v>
      </c>
      <c r="HX24">
        <v>1</v>
      </c>
      <c r="HY24">
        <v>92014</v>
      </c>
      <c r="HZ24">
        <v>1</v>
      </c>
      <c r="IA24">
        <v>1</v>
      </c>
      <c r="IB24">
        <v>2</v>
      </c>
      <c r="IT24">
        <v>2</v>
      </c>
      <c r="JB24">
        <v>2</v>
      </c>
      <c r="JL24">
        <v>2</v>
      </c>
      <c r="JR24">
        <v>2</v>
      </c>
      <c r="JT24">
        <v>2</v>
      </c>
      <c r="LC24">
        <v>1</v>
      </c>
      <c r="LD24">
        <v>5</v>
      </c>
      <c r="LE24">
        <v>1</v>
      </c>
      <c r="LF24">
        <v>2</v>
      </c>
      <c r="LG24">
        <v>5</v>
      </c>
      <c r="LO24" t="s">
        <v>507</v>
      </c>
      <c r="LP24">
        <v>5</v>
      </c>
      <c r="LQ24">
        <v>5</v>
      </c>
      <c r="LT24">
        <v>1</v>
      </c>
      <c r="LU24">
        <v>45</v>
      </c>
      <c r="MN24">
        <v>10</v>
      </c>
      <c r="MO24">
        <v>1</v>
      </c>
      <c r="MP24" t="s">
        <v>507</v>
      </c>
      <c r="MQ24" t="s">
        <v>507</v>
      </c>
      <c r="MR24">
        <v>1</v>
      </c>
      <c r="MS24">
        <v>11011</v>
      </c>
      <c r="MT24">
        <v>28.781560200000001</v>
      </c>
      <c r="MU24">
        <v>2</v>
      </c>
      <c r="MV24">
        <v>57.563120390000002</v>
      </c>
      <c r="NA24">
        <v>1</v>
      </c>
      <c r="NB24">
        <v>0.61412468200000003</v>
      </c>
      <c r="NC24">
        <v>179.8056717</v>
      </c>
      <c r="ND24">
        <v>1</v>
      </c>
      <c r="NE24">
        <v>9</v>
      </c>
      <c r="NF24">
        <v>1</v>
      </c>
      <c r="NG24">
        <v>1</v>
      </c>
      <c r="NH24">
        <v>1</v>
      </c>
      <c r="NI24">
        <v>2</v>
      </c>
      <c r="NJ24">
        <v>1</v>
      </c>
      <c r="NK24">
        <v>1</v>
      </c>
      <c r="NL24">
        <v>3</v>
      </c>
      <c r="NM24">
        <v>1</v>
      </c>
      <c r="NN24">
        <v>1</v>
      </c>
      <c r="NO24">
        <v>1</v>
      </c>
      <c r="NP24">
        <v>2</v>
      </c>
      <c r="NQ24">
        <v>1</v>
      </c>
      <c r="NR24" t="str">
        <f t="shared" si="25"/>
        <v>White</v>
      </c>
      <c r="NS24">
        <v>1</v>
      </c>
      <c r="NT24">
        <v>1</v>
      </c>
      <c r="NU24">
        <v>1</v>
      </c>
      <c r="NV24">
        <v>13</v>
      </c>
      <c r="NW24">
        <v>2</v>
      </c>
      <c r="NX24">
        <v>80</v>
      </c>
      <c r="NY24">
        <v>6</v>
      </c>
      <c r="NZ24">
        <v>70</v>
      </c>
      <c r="OB24">
        <v>178</v>
      </c>
      <c r="OC24">
        <v>7802</v>
      </c>
      <c r="OD24">
        <v>2468</v>
      </c>
      <c r="OE24">
        <f t="shared" si="26"/>
        <v>2462</v>
      </c>
      <c r="OF24">
        <v>2</v>
      </c>
      <c r="OG24" t="str">
        <f t="shared" si="27"/>
        <v>Healthy weight</v>
      </c>
      <c r="OH24">
        <v>1</v>
      </c>
      <c r="OI24">
        <v>1</v>
      </c>
      <c r="OJ24">
        <v>4</v>
      </c>
      <c r="OK24">
        <v>5</v>
      </c>
      <c r="OL24">
        <v>3</v>
      </c>
      <c r="OM24">
        <v>1</v>
      </c>
      <c r="ON24">
        <v>1</v>
      </c>
      <c r="OO24">
        <v>3</v>
      </c>
      <c r="OP24">
        <v>1</v>
      </c>
      <c r="OQ24">
        <v>23</v>
      </c>
      <c r="OR24">
        <v>1</v>
      </c>
      <c r="OS24">
        <v>100</v>
      </c>
      <c r="OT24">
        <v>67</v>
      </c>
      <c r="OU24">
        <v>50</v>
      </c>
      <c r="OV24">
        <v>33</v>
      </c>
      <c r="OW24">
        <v>33</v>
      </c>
      <c r="OX24">
        <v>67</v>
      </c>
      <c r="OY24" s="31">
        <v>5.3999999999999896E-79</v>
      </c>
      <c r="OZ24" s="31">
        <v>5.3999999999999896E-79</v>
      </c>
      <c r="PA24">
        <v>1</v>
      </c>
      <c r="PC24">
        <v>1</v>
      </c>
      <c r="PE24">
        <v>167</v>
      </c>
      <c r="PG24">
        <v>183</v>
      </c>
      <c r="PI24">
        <v>1</v>
      </c>
      <c r="PJ24">
        <v>1</v>
      </c>
      <c r="PK24">
        <v>1</v>
      </c>
      <c r="PL24">
        <v>1</v>
      </c>
      <c r="PM24" s="31">
        <v>5.3999999999999896E-79</v>
      </c>
      <c r="PN24" s="31"/>
      <c r="PO24" s="31">
        <v>5.3999999999999896E-79</v>
      </c>
      <c r="PP24" s="31"/>
      <c r="PQ24">
        <v>1</v>
      </c>
      <c r="PR24">
        <v>35</v>
      </c>
      <c r="PS24" s="31">
        <v>5.3999999999999896E-79</v>
      </c>
      <c r="PT24">
        <v>1490</v>
      </c>
      <c r="PU24">
        <v>255</v>
      </c>
      <c r="PV24">
        <v>2</v>
      </c>
      <c r="PW24" s="31">
        <v>5.3999999999999896E-79</v>
      </c>
      <c r="PX24">
        <v>30</v>
      </c>
      <c r="PZ24">
        <v>4667</v>
      </c>
      <c r="QC24">
        <v>140</v>
      </c>
      <c r="QD24" s="31">
        <v>5.3999999999999896E-79</v>
      </c>
      <c r="QE24" s="31">
        <v>5.3999999999999896E-79</v>
      </c>
      <c r="QF24" s="31">
        <v>5.3999999999999896E-79</v>
      </c>
      <c r="QG24">
        <v>280</v>
      </c>
      <c r="QI24" s="31">
        <v>5.3999999999999896E-79</v>
      </c>
      <c r="QJ24" s="31"/>
      <c r="QK24">
        <v>280</v>
      </c>
      <c r="QM24">
        <v>140</v>
      </c>
      <c r="QN24" s="31">
        <v>5.3999999999999896E-79</v>
      </c>
      <c r="QO24">
        <v>140</v>
      </c>
      <c r="QP24">
        <v>2</v>
      </c>
      <c r="QQ24">
        <v>1</v>
      </c>
      <c r="QR24">
        <v>1</v>
      </c>
      <c r="QS24">
        <v>2</v>
      </c>
      <c r="QT24">
        <v>2</v>
      </c>
      <c r="QU24">
        <v>2</v>
      </c>
      <c r="QV24">
        <v>2</v>
      </c>
      <c r="QW24">
        <v>2</v>
      </c>
      <c r="QX24">
        <v>2</v>
      </c>
      <c r="QY24">
        <v>2</v>
      </c>
      <c r="QZ24">
        <v>3</v>
      </c>
      <c r="RA24">
        <v>1</v>
      </c>
      <c r="RB24">
        <v>1</v>
      </c>
      <c r="RC24">
        <v>1</v>
      </c>
      <c r="RD24">
        <v>1</v>
      </c>
      <c r="RE24">
        <v>2</v>
      </c>
      <c r="RF24">
        <v>3</v>
      </c>
      <c r="RG24" t="str">
        <f t="shared" si="28"/>
        <v>Agree</v>
      </c>
      <c r="RH24">
        <v>4</v>
      </c>
      <c r="RI24" t="str">
        <f t="shared" si="35"/>
        <v>Strongly Agree</v>
      </c>
      <c r="RJ24">
        <v>1</v>
      </c>
      <c r="RK24" t="str">
        <f t="shared" si="35"/>
        <v>Strongly Disagree</v>
      </c>
      <c r="RL24">
        <v>4</v>
      </c>
      <c r="RM24" t="str">
        <f t="shared" si="36"/>
        <v>Strongly Agree</v>
      </c>
      <c r="RN24">
        <v>4</v>
      </c>
      <c r="RO24" t="str">
        <f t="shared" si="36"/>
        <v>Strongly Agree</v>
      </c>
      <c r="RP24">
        <v>3</v>
      </c>
      <c r="RQ24" t="str">
        <f t="shared" si="37"/>
        <v>Agree</v>
      </c>
      <c r="RR24">
        <v>1</v>
      </c>
      <c r="RS24" t="str">
        <f t="shared" si="37"/>
        <v>Strongly Disagree</v>
      </c>
      <c r="RT24">
        <v>3</v>
      </c>
      <c r="RU24" t="str">
        <f t="shared" si="38"/>
        <v>Agree</v>
      </c>
      <c r="RV24">
        <v>3</v>
      </c>
      <c r="RW24" t="str">
        <f t="shared" si="38"/>
        <v>Agree</v>
      </c>
      <c r="RX24">
        <v>2</v>
      </c>
      <c r="RY24" t="str">
        <f t="shared" si="39"/>
        <v>Disagree</v>
      </c>
      <c r="RZ24">
        <v>2</v>
      </c>
      <c r="SA24" t="str">
        <f t="shared" si="39"/>
        <v>Disagree</v>
      </c>
      <c r="SB24">
        <v>2</v>
      </c>
      <c r="SC24" t="str">
        <f t="shared" si="40"/>
        <v>Disagree</v>
      </c>
      <c r="SD24">
        <v>3</v>
      </c>
      <c r="SE24" t="str">
        <f t="shared" si="40"/>
        <v>Agree</v>
      </c>
    </row>
    <row r="25" spans="1:499" x14ac:dyDescent="0.3">
      <c r="A25">
        <v>22</v>
      </c>
      <c r="B25">
        <v>2020</v>
      </c>
      <c r="C25" t="s">
        <v>566</v>
      </c>
      <c r="D25" s="24">
        <v>17770</v>
      </c>
      <c r="E25">
        <v>72</v>
      </c>
      <c r="F25">
        <v>7</v>
      </c>
      <c r="G25" t="s">
        <v>520</v>
      </c>
      <c r="H25">
        <v>1</v>
      </c>
      <c r="I25" t="str">
        <f t="shared" si="1"/>
        <v>White</v>
      </c>
      <c r="J25">
        <v>0</v>
      </c>
      <c r="K25">
        <v>0</v>
      </c>
      <c r="L25">
        <v>1</v>
      </c>
      <c r="M25">
        <v>0</v>
      </c>
      <c r="N25">
        <v>0</v>
      </c>
      <c r="O25" s="25">
        <v>64</v>
      </c>
      <c r="P25" s="26">
        <f t="shared" si="2"/>
        <v>162.56</v>
      </c>
      <c r="Q25">
        <v>200</v>
      </c>
      <c r="R25" s="26">
        <f t="shared" si="3"/>
        <v>90.718474000000001</v>
      </c>
      <c r="S25" s="27">
        <f t="shared" si="4"/>
        <v>34.329569318318327</v>
      </c>
      <c r="T25" s="27" t="str">
        <f t="shared" si="5"/>
        <v>Obese</v>
      </c>
      <c r="U25">
        <v>1</v>
      </c>
      <c r="V25">
        <v>3</v>
      </c>
      <c r="W25">
        <v>1</v>
      </c>
      <c r="X25">
        <v>2</v>
      </c>
      <c r="Y25">
        <v>0</v>
      </c>
      <c r="Z25">
        <v>4</v>
      </c>
      <c r="AA25">
        <v>4.2</v>
      </c>
      <c r="AB25">
        <v>2.1</v>
      </c>
      <c r="AC25">
        <v>7.3</v>
      </c>
      <c r="AD25" t="s">
        <v>500</v>
      </c>
      <c r="AE25" t="s">
        <v>501</v>
      </c>
      <c r="AF25" t="s">
        <v>502</v>
      </c>
      <c r="AG25">
        <v>59</v>
      </c>
      <c r="AH25">
        <v>2</v>
      </c>
      <c r="AI25">
        <v>0</v>
      </c>
      <c r="AJ25">
        <v>7</v>
      </c>
      <c r="AK25">
        <v>30</v>
      </c>
      <c r="AL25">
        <v>22</v>
      </c>
      <c r="AM25">
        <v>0</v>
      </c>
      <c r="AN25" s="28">
        <v>6323</v>
      </c>
      <c r="AO25" s="28">
        <v>6322.63</v>
      </c>
      <c r="AP25" s="28">
        <v>526.89</v>
      </c>
      <c r="AQ25">
        <v>59</v>
      </c>
      <c r="AR25">
        <v>4.9000000000000004</v>
      </c>
      <c r="AS25">
        <v>2</v>
      </c>
      <c r="AT25">
        <v>0</v>
      </c>
      <c r="AU25">
        <v>4</v>
      </c>
      <c r="AW25">
        <v>1</v>
      </c>
      <c r="AX25">
        <v>15</v>
      </c>
      <c r="AY25">
        <v>26</v>
      </c>
      <c r="BA25">
        <v>3</v>
      </c>
      <c r="BB25">
        <v>5</v>
      </c>
      <c r="BD25">
        <v>6</v>
      </c>
      <c r="BE25">
        <v>1</v>
      </c>
      <c r="BF25">
        <v>7</v>
      </c>
      <c r="BG25">
        <v>6</v>
      </c>
      <c r="BH25">
        <v>4</v>
      </c>
      <c r="BL25">
        <v>1</v>
      </c>
      <c r="BM25" t="s">
        <v>566</v>
      </c>
      <c r="BN25">
        <v>200</v>
      </c>
      <c r="BO25">
        <v>201</v>
      </c>
      <c r="BP25">
        <v>202</v>
      </c>
      <c r="BQ25">
        <v>203</v>
      </c>
      <c r="BR25">
        <v>204</v>
      </c>
      <c r="BS25" s="26">
        <v>183.2</v>
      </c>
      <c r="BT25">
        <v>9.6999999999999993</v>
      </c>
      <c r="BU25">
        <v>104</v>
      </c>
      <c r="BV25">
        <v>105</v>
      </c>
      <c r="BW25">
        <v>107</v>
      </c>
      <c r="BX25">
        <v>111</v>
      </c>
      <c r="BY25">
        <v>110</v>
      </c>
      <c r="BZ25">
        <v>113</v>
      </c>
      <c r="CA25">
        <v>142</v>
      </c>
      <c r="CB25">
        <v>139</v>
      </c>
      <c r="CC25">
        <v>140</v>
      </c>
      <c r="CD25">
        <v>143</v>
      </c>
      <c r="CE25">
        <v>141</v>
      </c>
      <c r="CF25">
        <v>139</v>
      </c>
      <c r="CG25">
        <v>104</v>
      </c>
      <c r="CH25">
        <v>102</v>
      </c>
      <c r="CI25">
        <v>103</v>
      </c>
      <c r="CJ25">
        <v>105</v>
      </c>
      <c r="CK25">
        <v>104</v>
      </c>
      <c r="CL25">
        <v>105</v>
      </c>
      <c r="CM25">
        <v>52</v>
      </c>
      <c r="CN25">
        <v>48</v>
      </c>
      <c r="CO25">
        <v>53</v>
      </c>
      <c r="CP25">
        <v>59</v>
      </c>
      <c r="CQ25">
        <v>61</v>
      </c>
      <c r="CR25">
        <v>66</v>
      </c>
      <c r="CS25">
        <v>22</v>
      </c>
      <c r="CT25">
        <v>1</v>
      </c>
      <c r="CU25">
        <v>1</v>
      </c>
      <c r="CV25" t="s">
        <v>567</v>
      </c>
      <c r="CW25" t="s">
        <v>504</v>
      </c>
      <c r="CX25" t="s">
        <v>568</v>
      </c>
      <c r="CY25" t="s">
        <v>506</v>
      </c>
      <c r="CZ25">
        <v>1100</v>
      </c>
      <c r="DA25">
        <v>2015000023</v>
      </c>
      <c r="DB25">
        <v>2015000023</v>
      </c>
      <c r="DC25">
        <v>1</v>
      </c>
      <c r="DD25">
        <v>1</v>
      </c>
      <c r="DF25">
        <v>1</v>
      </c>
      <c r="DG25">
        <v>2</v>
      </c>
      <c r="DI25">
        <v>1</v>
      </c>
      <c r="DJ25" s="31">
        <v>5.3999999999999896E-79</v>
      </c>
      <c r="DK25">
        <v>1</v>
      </c>
      <c r="DT25">
        <v>3</v>
      </c>
      <c r="DU25">
        <v>30</v>
      </c>
      <c r="DV25">
        <v>88</v>
      </c>
      <c r="DW25">
        <v>15</v>
      </c>
      <c r="DX25">
        <v>1</v>
      </c>
      <c r="DY25">
        <v>1</v>
      </c>
      <c r="DZ25">
        <v>2</v>
      </c>
      <c r="EB25">
        <v>1</v>
      </c>
      <c r="ED25">
        <v>1</v>
      </c>
      <c r="EF25">
        <v>1</v>
      </c>
      <c r="EG25" t="str">
        <f t="shared" si="6"/>
        <v>Yes</v>
      </c>
      <c r="EH25">
        <v>1</v>
      </c>
      <c r="EI25" t="str">
        <f t="shared" si="7"/>
        <v>Yes</v>
      </c>
      <c r="EJ25">
        <v>1</v>
      </c>
      <c r="EK25" t="str">
        <f t="shared" si="8"/>
        <v>Yes</v>
      </c>
      <c r="EL25">
        <v>1</v>
      </c>
      <c r="EM25" t="str">
        <f t="shared" si="9"/>
        <v>Yes</v>
      </c>
      <c r="EN25">
        <v>2</v>
      </c>
      <c r="EO25" t="str">
        <f t="shared" si="10"/>
        <v>No</v>
      </c>
      <c r="EP25">
        <v>2</v>
      </c>
      <c r="EQ25" t="str">
        <f t="shared" si="11"/>
        <v>No</v>
      </c>
      <c r="ER25">
        <v>2</v>
      </c>
      <c r="ES25" t="str">
        <f t="shared" si="12"/>
        <v>No</v>
      </c>
      <c r="ET25">
        <v>2</v>
      </c>
      <c r="EW25" t="str">
        <f t="shared" si="13"/>
        <v/>
      </c>
      <c r="EX25">
        <v>2</v>
      </c>
      <c r="EY25" t="str">
        <f t="shared" si="14"/>
        <v>No</v>
      </c>
      <c r="EZ25">
        <v>1</v>
      </c>
      <c r="FA25" t="str">
        <f t="shared" si="0"/>
        <v>Yes</v>
      </c>
      <c r="FB25">
        <v>1</v>
      </c>
      <c r="FC25" t="str">
        <f t="shared" si="15"/>
        <v>Yes</v>
      </c>
      <c r="FD25">
        <v>1</v>
      </c>
      <c r="FE25" t="str">
        <f t="shared" si="16"/>
        <v>Yes</v>
      </c>
      <c r="FF25">
        <v>2</v>
      </c>
      <c r="FG25" t="str">
        <f t="shared" si="17"/>
        <v>No</v>
      </c>
      <c r="FH25">
        <v>2</v>
      </c>
      <c r="FI25" t="str">
        <f t="shared" si="18"/>
        <v>No</v>
      </c>
      <c r="FJ25">
        <v>3</v>
      </c>
      <c r="FK25" t="str">
        <f t="shared" si="19"/>
        <v>No</v>
      </c>
      <c r="FM25" t="str">
        <f t="shared" si="20"/>
        <v/>
      </c>
      <c r="FN25">
        <v>2</v>
      </c>
      <c r="FO25" t="str">
        <f t="shared" si="21"/>
        <v>Female</v>
      </c>
      <c r="FP25">
        <v>2</v>
      </c>
      <c r="FQ25" t="str">
        <f t="shared" si="22"/>
        <v>Divorced</v>
      </c>
      <c r="FR25">
        <v>5</v>
      </c>
      <c r="FS25" t="str">
        <f t="shared" si="23"/>
        <v>Some College</v>
      </c>
      <c r="FT25">
        <v>1</v>
      </c>
      <c r="FU25" t="str">
        <f t="shared" si="24"/>
        <v>Own</v>
      </c>
      <c r="FV25">
        <v>2</v>
      </c>
      <c r="FZ25">
        <v>1</v>
      </c>
      <c r="GB25">
        <v>2</v>
      </c>
      <c r="GD25">
        <v>8</v>
      </c>
      <c r="GF25">
        <v>88</v>
      </c>
      <c r="GH25">
        <v>1</v>
      </c>
      <c r="GJ25">
        <v>2</v>
      </c>
      <c r="GL25">
        <v>200</v>
      </c>
      <c r="GM25">
        <v>504</v>
      </c>
      <c r="GO25">
        <v>1</v>
      </c>
      <c r="GP25">
        <v>1</v>
      </c>
      <c r="GQ25">
        <v>2</v>
      </c>
      <c r="GR25">
        <v>2</v>
      </c>
      <c r="GS25">
        <v>1</v>
      </c>
      <c r="GT25">
        <v>1</v>
      </c>
      <c r="GU25">
        <v>1</v>
      </c>
      <c r="GV25">
        <v>1</v>
      </c>
      <c r="GW25">
        <v>2</v>
      </c>
      <c r="GX25">
        <v>1</v>
      </c>
      <c r="GZ25">
        <v>3</v>
      </c>
      <c r="HA25">
        <v>888</v>
      </c>
      <c r="HE25">
        <v>101</v>
      </c>
      <c r="HF25">
        <v>203</v>
      </c>
      <c r="HG25">
        <v>555</v>
      </c>
      <c r="HH25">
        <v>202</v>
      </c>
      <c r="HI25">
        <v>203</v>
      </c>
      <c r="HJ25">
        <v>203</v>
      </c>
      <c r="HK25">
        <v>2</v>
      </c>
      <c r="HR25">
        <v>888</v>
      </c>
      <c r="HS25">
        <v>1</v>
      </c>
      <c r="HT25">
        <v>2</v>
      </c>
      <c r="HU25">
        <v>1</v>
      </c>
      <c r="HV25">
        <v>7</v>
      </c>
      <c r="HW25">
        <v>1</v>
      </c>
      <c r="HX25">
        <v>1</v>
      </c>
      <c r="HY25">
        <v>102014</v>
      </c>
      <c r="HZ25">
        <v>1</v>
      </c>
      <c r="IA25">
        <v>1</v>
      </c>
      <c r="IB25">
        <v>2</v>
      </c>
      <c r="IE25">
        <v>1</v>
      </c>
      <c r="IF25">
        <v>3</v>
      </c>
      <c r="IT25">
        <v>2</v>
      </c>
      <c r="JB25">
        <v>2</v>
      </c>
      <c r="JL25">
        <v>2</v>
      </c>
      <c r="JR25">
        <v>1</v>
      </c>
      <c r="JS25">
        <v>405</v>
      </c>
      <c r="JT25">
        <v>1</v>
      </c>
      <c r="LC25">
        <v>1</v>
      </c>
      <c r="LD25">
        <v>2</v>
      </c>
      <c r="LE25">
        <v>2</v>
      </c>
      <c r="LO25" t="s">
        <v>507</v>
      </c>
      <c r="LP25">
        <v>3</v>
      </c>
      <c r="LQ25">
        <v>5</v>
      </c>
      <c r="LU25">
        <v>65</v>
      </c>
      <c r="MN25">
        <v>10</v>
      </c>
      <c r="MO25">
        <v>1</v>
      </c>
      <c r="MP25" t="s">
        <v>507</v>
      </c>
      <c r="MQ25" t="s">
        <v>507</v>
      </c>
      <c r="MR25">
        <v>3</v>
      </c>
      <c r="MS25">
        <v>11011</v>
      </c>
      <c r="MT25">
        <v>28.781560200000001</v>
      </c>
      <c r="MU25">
        <v>1</v>
      </c>
      <c r="MV25">
        <v>28.781560200000001</v>
      </c>
      <c r="NA25">
        <v>1</v>
      </c>
      <c r="NB25">
        <v>0.61412468200000003</v>
      </c>
      <c r="NC25">
        <v>131.0632042</v>
      </c>
      <c r="ND25">
        <v>1</v>
      </c>
      <c r="NE25">
        <v>9</v>
      </c>
      <c r="NF25">
        <v>2</v>
      </c>
      <c r="NG25">
        <v>1</v>
      </c>
      <c r="NH25">
        <v>2</v>
      </c>
      <c r="NI25">
        <v>2</v>
      </c>
      <c r="NJ25">
        <v>1</v>
      </c>
      <c r="NK25">
        <v>1</v>
      </c>
      <c r="NL25">
        <v>3</v>
      </c>
      <c r="NM25">
        <v>1</v>
      </c>
      <c r="NN25">
        <v>1</v>
      </c>
      <c r="NO25">
        <v>1</v>
      </c>
      <c r="NP25">
        <v>2</v>
      </c>
      <c r="NQ25">
        <v>1</v>
      </c>
      <c r="NR25" t="str">
        <f t="shared" si="25"/>
        <v>White</v>
      </c>
      <c r="NS25">
        <v>1</v>
      </c>
      <c r="NT25">
        <v>1</v>
      </c>
      <c r="NU25">
        <v>1</v>
      </c>
      <c r="NV25">
        <v>10</v>
      </c>
      <c r="NW25">
        <v>2</v>
      </c>
      <c r="NX25">
        <v>68</v>
      </c>
      <c r="NY25">
        <v>6</v>
      </c>
      <c r="NZ25">
        <v>64</v>
      </c>
      <c r="OB25">
        <v>163</v>
      </c>
      <c r="OC25">
        <v>9072</v>
      </c>
      <c r="OD25">
        <v>3433</v>
      </c>
      <c r="OE25">
        <f t="shared" si="26"/>
        <v>3414</v>
      </c>
      <c r="OF25">
        <v>4</v>
      </c>
      <c r="OG25" t="str">
        <f t="shared" si="27"/>
        <v>Morbid Obese</v>
      </c>
      <c r="OH25">
        <v>2</v>
      </c>
      <c r="OI25">
        <v>1</v>
      </c>
      <c r="OJ25">
        <v>3</v>
      </c>
      <c r="OK25">
        <v>1</v>
      </c>
      <c r="OL25">
        <v>2</v>
      </c>
      <c r="OM25">
        <v>2</v>
      </c>
      <c r="ON25">
        <v>2</v>
      </c>
      <c r="OO25" s="31">
        <v>5.3999999999999896E-79</v>
      </c>
      <c r="OP25">
        <v>1</v>
      </c>
      <c r="OQ25" s="31">
        <v>5.3999999999999896E-79</v>
      </c>
      <c r="OR25">
        <v>1</v>
      </c>
      <c r="OS25">
        <v>100</v>
      </c>
      <c r="OT25">
        <v>43</v>
      </c>
      <c r="OU25" s="31">
        <v>5.3999999999999896E-79</v>
      </c>
      <c r="OV25">
        <v>29</v>
      </c>
      <c r="OW25">
        <v>43</v>
      </c>
      <c r="OX25">
        <v>43</v>
      </c>
      <c r="OY25" s="31">
        <v>5.3999999999999896E-79</v>
      </c>
      <c r="OZ25" s="31">
        <v>5.3999999999999896E-79</v>
      </c>
      <c r="PA25">
        <v>1</v>
      </c>
      <c r="PC25">
        <v>1</v>
      </c>
      <c r="PE25">
        <v>143</v>
      </c>
      <c r="PG25">
        <v>115</v>
      </c>
      <c r="PI25">
        <v>1</v>
      </c>
      <c r="PJ25">
        <v>1</v>
      </c>
      <c r="PK25">
        <v>1</v>
      </c>
      <c r="PL25">
        <v>1</v>
      </c>
      <c r="PM25" s="31">
        <v>5.3999999999999896E-79</v>
      </c>
      <c r="PN25" s="31"/>
      <c r="PO25" s="31">
        <v>5.3999999999999896E-79</v>
      </c>
      <c r="PP25" s="31"/>
      <c r="PQ25">
        <v>2</v>
      </c>
      <c r="PT25">
        <v>2284</v>
      </c>
      <c r="PU25">
        <v>392</v>
      </c>
      <c r="QE25" s="31">
        <v>5.3999999999999896E-79</v>
      </c>
      <c r="QF25" s="31">
        <v>5.3999999999999896E-79</v>
      </c>
      <c r="QP25">
        <v>4</v>
      </c>
      <c r="QQ25">
        <v>2</v>
      </c>
      <c r="QR25">
        <v>3</v>
      </c>
      <c r="QS25">
        <v>3</v>
      </c>
      <c r="QT25">
        <v>2</v>
      </c>
      <c r="QU25">
        <v>2</v>
      </c>
      <c r="QV25">
        <v>4</v>
      </c>
      <c r="QW25">
        <v>2</v>
      </c>
      <c r="QX25">
        <v>1</v>
      </c>
      <c r="QY25">
        <v>2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2</v>
      </c>
      <c r="RF25">
        <v>1</v>
      </c>
      <c r="RG25" t="str">
        <f t="shared" si="28"/>
        <v>Strongly Disagree</v>
      </c>
      <c r="RH25">
        <v>4</v>
      </c>
      <c r="RI25" t="str">
        <f t="shared" si="35"/>
        <v>Strongly Agree</v>
      </c>
      <c r="RJ25">
        <v>1</v>
      </c>
      <c r="RK25" t="str">
        <f t="shared" si="35"/>
        <v>Strongly Disagree</v>
      </c>
      <c r="RL25">
        <v>5</v>
      </c>
      <c r="RM25" t="str">
        <f t="shared" si="36"/>
        <v>NA</v>
      </c>
      <c r="RN25">
        <v>4</v>
      </c>
      <c r="RO25" t="str">
        <f t="shared" si="36"/>
        <v>Strongly Agree</v>
      </c>
      <c r="RP25">
        <v>1</v>
      </c>
      <c r="RQ25" t="str">
        <f t="shared" si="37"/>
        <v>Strongly Disagree</v>
      </c>
      <c r="RR25">
        <v>1</v>
      </c>
      <c r="RS25" t="str">
        <f t="shared" si="37"/>
        <v>Strongly Disagree</v>
      </c>
      <c r="RT25">
        <v>1</v>
      </c>
      <c r="RU25" t="str">
        <f t="shared" si="38"/>
        <v>Strongly Disagree</v>
      </c>
      <c r="RV25">
        <v>5</v>
      </c>
      <c r="RW25" t="str">
        <f t="shared" si="38"/>
        <v>NA</v>
      </c>
      <c r="RX25">
        <v>3</v>
      </c>
      <c r="RY25" t="str">
        <f t="shared" si="39"/>
        <v>Agree</v>
      </c>
      <c r="RZ25">
        <v>2</v>
      </c>
      <c r="SA25" t="str">
        <f t="shared" si="39"/>
        <v>Disagree</v>
      </c>
      <c r="SB25">
        <v>4</v>
      </c>
      <c r="SC25" t="str">
        <f t="shared" si="40"/>
        <v>Strongly Agree</v>
      </c>
      <c r="SD25">
        <v>5</v>
      </c>
      <c r="SE25" t="str">
        <f t="shared" si="40"/>
        <v>NA</v>
      </c>
    </row>
    <row r="26" spans="1:499" x14ac:dyDescent="0.3">
      <c r="A26">
        <v>23</v>
      </c>
      <c r="B26">
        <v>2020</v>
      </c>
      <c r="C26" t="s">
        <v>569</v>
      </c>
      <c r="D26" s="24">
        <v>22631</v>
      </c>
      <c r="E26">
        <v>59</v>
      </c>
      <c r="F26">
        <v>5</v>
      </c>
      <c r="G26" t="s">
        <v>520</v>
      </c>
      <c r="H26">
        <v>1</v>
      </c>
      <c r="I26" t="str">
        <f t="shared" si="1"/>
        <v>White</v>
      </c>
      <c r="J26">
        <v>0</v>
      </c>
      <c r="K26">
        <v>0</v>
      </c>
      <c r="L26">
        <v>1</v>
      </c>
      <c r="M26">
        <v>1</v>
      </c>
      <c r="N26">
        <v>0</v>
      </c>
      <c r="O26" s="25">
        <v>66</v>
      </c>
      <c r="P26" s="26">
        <f t="shared" si="2"/>
        <v>167.64000000000001</v>
      </c>
      <c r="Q26">
        <v>190</v>
      </c>
      <c r="R26" s="26">
        <f t="shared" si="3"/>
        <v>86.182550300000003</v>
      </c>
      <c r="S26" s="27">
        <f t="shared" si="4"/>
        <v>30.666487633480315</v>
      </c>
      <c r="T26" s="27" t="str">
        <f t="shared" si="5"/>
        <v>Obese</v>
      </c>
      <c r="U26">
        <v>1</v>
      </c>
      <c r="V26">
        <v>2</v>
      </c>
      <c r="W26">
        <v>0</v>
      </c>
      <c r="X26">
        <v>2</v>
      </c>
      <c r="Y26">
        <v>0</v>
      </c>
      <c r="Z26">
        <v>3</v>
      </c>
      <c r="AA26">
        <v>2.9</v>
      </c>
      <c r="AB26">
        <v>1.9</v>
      </c>
      <c r="AC26">
        <v>4.8</v>
      </c>
      <c r="AD26" t="s">
        <v>500</v>
      </c>
      <c r="AE26" t="s">
        <v>510</v>
      </c>
      <c r="AF26" t="s">
        <v>521</v>
      </c>
      <c r="AG26">
        <v>14</v>
      </c>
      <c r="AH26">
        <v>1</v>
      </c>
      <c r="AI26">
        <v>0</v>
      </c>
      <c r="AJ26">
        <v>1</v>
      </c>
      <c r="AK26">
        <v>13</v>
      </c>
      <c r="AL26">
        <v>0</v>
      </c>
      <c r="AM26">
        <v>0</v>
      </c>
      <c r="AN26" s="28">
        <v>776</v>
      </c>
      <c r="AO26" s="28">
        <v>776.11</v>
      </c>
      <c r="AP26" s="28">
        <v>86.23</v>
      </c>
      <c r="AQ26">
        <v>14</v>
      </c>
      <c r="AR26">
        <v>1.6</v>
      </c>
      <c r="AS26">
        <v>1</v>
      </c>
      <c r="AT26">
        <v>0</v>
      </c>
      <c r="AX26">
        <v>4</v>
      </c>
      <c r="AY26">
        <v>4</v>
      </c>
      <c r="AZ26">
        <v>3</v>
      </c>
      <c r="BM26" t="s">
        <v>569</v>
      </c>
      <c r="BN26">
        <v>190</v>
      </c>
      <c r="BO26">
        <v>192</v>
      </c>
      <c r="BP26">
        <v>192</v>
      </c>
      <c r="BQ26">
        <v>193</v>
      </c>
      <c r="BR26">
        <v>194</v>
      </c>
      <c r="BS26" s="26">
        <v>208</v>
      </c>
      <c r="BT26">
        <v>7.7</v>
      </c>
      <c r="BU26">
        <v>78</v>
      </c>
      <c r="BV26">
        <v>81</v>
      </c>
      <c r="BW26">
        <v>82</v>
      </c>
      <c r="BX26">
        <v>82</v>
      </c>
      <c r="BY26">
        <v>81</v>
      </c>
      <c r="BZ26">
        <v>84</v>
      </c>
      <c r="CA26">
        <v>120</v>
      </c>
      <c r="CB26">
        <v>120</v>
      </c>
      <c r="CC26">
        <v>123</v>
      </c>
      <c r="CD26">
        <v>126</v>
      </c>
      <c r="CE26">
        <v>126</v>
      </c>
      <c r="CF26">
        <v>129</v>
      </c>
      <c r="CG26">
        <v>107</v>
      </c>
      <c r="CH26">
        <v>111</v>
      </c>
      <c r="CI26">
        <v>115</v>
      </c>
      <c r="CJ26">
        <v>120</v>
      </c>
      <c r="CK26">
        <v>123</v>
      </c>
      <c r="CL26">
        <v>123</v>
      </c>
      <c r="CM26">
        <v>44</v>
      </c>
      <c r="CN26">
        <v>42</v>
      </c>
      <c r="CO26">
        <v>47</v>
      </c>
      <c r="CP26">
        <v>44</v>
      </c>
      <c r="CQ26">
        <v>40</v>
      </c>
      <c r="CR26">
        <v>44</v>
      </c>
      <c r="CS26">
        <v>23</v>
      </c>
      <c r="CT26">
        <v>1</v>
      </c>
      <c r="CU26">
        <v>1</v>
      </c>
      <c r="CV26" t="s">
        <v>522</v>
      </c>
      <c r="CW26" t="s">
        <v>504</v>
      </c>
      <c r="CX26" t="s">
        <v>523</v>
      </c>
      <c r="CY26" t="s">
        <v>506</v>
      </c>
      <c r="CZ26">
        <v>1100</v>
      </c>
      <c r="DA26">
        <v>2015000024</v>
      </c>
      <c r="DB26">
        <v>2015000024</v>
      </c>
      <c r="DC26">
        <v>1</v>
      </c>
      <c r="DD26">
        <v>1</v>
      </c>
      <c r="DF26">
        <v>1</v>
      </c>
      <c r="DG26">
        <v>2</v>
      </c>
      <c r="DI26">
        <v>2</v>
      </c>
      <c r="DJ26">
        <v>1</v>
      </c>
      <c r="DK26">
        <v>1</v>
      </c>
      <c r="DT26">
        <v>3</v>
      </c>
      <c r="DU26">
        <v>77</v>
      </c>
      <c r="DV26">
        <v>88</v>
      </c>
      <c r="DW26">
        <v>30</v>
      </c>
      <c r="DX26">
        <v>1</v>
      </c>
      <c r="DY26">
        <v>1</v>
      </c>
      <c r="DZ26">
        <v>2</v>
      </c>
      <c r="EB26">
        <v>1</v>
      </c>
      <c r="ED26">
        <v>3</v>
      </c>
      <c r="EG26" t="str">
        <f t="shared" si="6"/>
        <v/>
      </c>
      <c r="EH26">
        <v>1</v>
      </c>
      <c r="EI26" t="str">
        <f t="shared" si="7"/>
        <v>Yes</v>
      </c>
      <c r="EJ26">
        <v>7</v>
      </c>
      <c r="EK26" t="str">
        <f t="shared" si="8"/>
        <v>Don’t Know</v>
      </c>
      <c r="EL26">
        <v>1</v>
      </c>
      <c r="EM26" t="str">
        <f t="shared" si="9"/>
        <v>Yes</v>
      </c>
      <c r="EN26">
        <v>1</v>
      </c>
      <c r="EO26" t="str">
        <f t="shared" si="10"/>
        <v>Yes</v>
      </c>
      <c r="EP26">
        <v>2</v>
      </c>
      <c r="EQ26" t="str">
        <f t="shared" si="11"/>
        <v>No</v>
      </c>
      <c r="ER26">
        <v>2</v>
      </c>
      <c r="ES26" t="str">
        <f t="shared" si="12"/>
        <v>Don’t Know</v>
      </c>
      <c r="ET26">
        <v>7</v>
      </c>
      <c r="EW26" t="str">
        <f t="shared" si="13"/>
        <v/>
      </c>
      <c r="EX26">
        <v>2</v>
      </c>
      <c r="EY26" t="str">
        <f t="shared" si="14"/>
        <v>No</v>
      </c>
      <c r="EZ26">
        <v>2</v>
      </c>
      <c r="FA26" t="str">
        <f t="shared" si="0"/>
        <v>No</v>
      </c>
      <c r="FB26">
        <v>1</v>
      </c>
      <c r="FC26" t="str">
        <f t="shared" si="15"/>
        <v>Yes</v>
      </c>
      <c r="FD26">
        <v>1</v>
      </c>
      <c r="FE26" t="str">
        <f t="shared" si="16"/>
        <v>Yes</v>
      </c>
      <c r="FF26">
        <v>2</v>
      </c>
      <c r="FG26" t="str">
        <f t="shared" si="17"/>
        <v>No</v>
      </c>
      <c r="FH26">
        <v>2</v>
      </c>
      <c r="FI26" t="str">
        <f t="shared" si="18"/>
        <v>Yes</v>
      </c>
      <c r="FJ26">
        <v>3</v>
      </c>
      <c r="FK26" t="str">
        <f t="shared" si="19"/>
        <v>No</v>
      </c>
      <c r="FM26" t="str">
        <f t="shared" si="20"/>
        <v/>
      </c>
      <c r="FN26">
        <v>1</v>
      </c>
      <c r="FO26" t="str">
        <f t="shared" si="21"/>
        <v>Male</v>
      </c>
      <c r="FP26">
        <v>1</v>
      </c>
      <c r="FQ26" t="str">
        <f t="shared" si="22"/>
        <v>Married</v>
      </c>
      <c r="FR26">
        <v>2</v>
      </c>
      <c r="FS26" t="str">
        <f t="shared" si="23"/>
        <v>Some Elementary School</v>
      </c>
      <c r="FT26">
        <v>1</v>
      </c>
      <c r="FU26" t="str">
        <f t="shared" si="24"/>
        <v>Own</v>
      </c>
      <c r="FV26">
        <v>2</v>
      </c>
      <c r="FZ26">
        <v>2</v>
      </c>
      <c r="GB26">
        <v>2</v>
      </c>
      <c r="GD26">
        <v>7</v>
      </c>
      <c r="GF26">
        <v>88</v>
      </c>
      <c r="GH26">
        <v>3</v>
      </c>
      <c r="GJ26">
        <v>2</v>
      </c>
      <c r="GL26">
        <v>190</v>
      </c>
      <c r="GM26">
        <v>506</v>
      </c>
      <c r="GO26">
        <v>1</v>
      </c>
      <c r="GP26">
        <v>2</v>
      </c>
      <c r="GQ26">
        <v>2</v>
      </c>
      <c r="GR26">
        <v>2</v>
      </c>
      <c r="GS26">
        <v>2</v>
      </c>
      <c r="GT26">
        <v>2</v>
      </c>
      <c r="GU26">
        <v>2</v>
      </c>
      <c r="GV26">
        <v>1</v>
      </c>
      <c r="GW26">
        <v>3</v>
      </c>
      <c r="GY26">
        <v>6</v>
      </c>
      <c r="GZ26">
        <v>1</v>
      </c>
      <c r="HA26">
        <v>888</v>
      </c>
      <c r="HE26">
        <v>555</v>
      </c>
      <c r="HF26">
        <v>202</v>
      </c>
      <c r="HG26">
        <v>201</v>
      </c>
      <c r="HH26">
        <v>555</v>
      </c>
      <c r="HI26">
        <v>201</v>
      </c>
      <c r="HJ26">
        <v>201</v>
      </c>
      <c r="HK26">
        <v>2</v>
      </c>
      <c r="HR26">
        <v>888</v>
      </c>
      <c r="HS26">
        <v>2</v>
      </c>
      <c r="HT26">
        <v>2</v>
      </c>
      <c r="HU26">
        <v>3</v>
      </c>
      <c r="HV26">
        <v>5</v>
      </c>
      <c r="HW26">
        <v>1</v>
      </c>
      <c r="HX26">
        <v>1</v>
      </c>
      <c r="HY26">
        <v>102014</v>
      </c>
      <c r="HZ26">
        <v>1</v>
      </c>
      <c r="IA26">
        <v>1</v>
      </c>
      <c r="IB26">
        <v>2</v>
      </c>
      <c r="IE26">
        <v>2</v>
      </c>
      <c r="IF26">
        <v>3</v>
      </c>
      <c r="IT26">
        <v>2</v>
      </c>
      <c r="JB26">
        <v>2</v>
      </c>
      <c r="JL26">
        <v>2</v>
      </c>
      <c r="JR26">
        <v>1</v>
      </c>
      <c r="JS26">
        <v>410</v>
      </c>
      <c r="JT26">
        <v>2</v>
      </c>
      <c r="LC26">
        <v>2</v>
      </c>
      <c r="LE26">
        <v>1</v>
      </c>
      <c r="LF26">
        <v>2</v>
      </c>
      <c r="LG26">
        <v>1</v>
      </c>
      <c r="LO26" t="s">
        <v>507</v>
      </c>
      <c r="LP26">
        <v>5</v>
      </c>
      <c r="LQ26">
        <v>5</v>
      </c>
      <c r="LT26">
        <v>3</v>
      </c>
      <c r="LU26">
        <v>40</v>
      </c>
      <c r="MN26">
        <v>10</v>
      </c>
      <c r="MO26">
        <v>1</v>
      </c>
      <c r="MP26" t="s">
        <v>507</v>
      </c>
      <c r="MQ26" t="s">
        <v>507</v>
      </c>
      <c r="MR26">
        <v>5</v>
      </c>
      <c r="MS26">
        <v>11011</v>
      </c>
      <c r="MT26">
        <v>28.781560200000001</v>
      </c>
      <c r="MU26">
        <v>2</v>
      </c>
      <c r="MV26">
        <v>57.563120390000002</v>
      </c>
      <c r="NA26">
        <v>9</v>
      </c>
      <c r="NC26">
        <v>644.35501999999997</v>
      </c>
      <c r="ND26">
        <v>1</v>
      </c>
      <c r="NE26">
        <v>9</v>
      </c>
      <c r="NF26">
        <v>1</v>
      </c>
      <c r="NG26">
        <v>9</v>
      </c>
      <c r="NH26">
        <v>2</v>
      </c>
      <c r="NI26">
        <v>1</v>
      </c>
      <c r="NJ26">
        <v>9</v>
      </c>
      <c r="NK26">
        <v>9</v>
      </c>
      <c r="NL26">
        <v>9</v>
      </c>
      <c r="NM26">
        <v>1</v>
      </c>
      <c r="NN26">
        <v>1</v>
      </c>
      <c r="NO26">
        <v>1</v>
      </c>
      <c r="NP26">
        <v>2</v>
      </c>
      <c r="NQ26">
        <v>1</v>
      </c>
      <c r="NR26" t="str">
        <f t="shared" si="25"/>
        <v>White</v>
      </c>
      <c r="NS26">
        <v>1</v>
      </c>
      <c r="NT26">
        <v>1</v>
      </c>
      <c r="NU26">
        <v>1</v>
      </c>
      <c r="NV26">
        <v>12</v>
      </c>
      <c r="NW26">
        <v>2</v>
      </c>
      <c r="NX26">
        <v>75</v>
      </c>
      <c r="NY26">
        <v>6</v>
      </c>
      <c r="NZ26">
        <v>66</v>
      </c>
      <c r="OB26">
        <v>168</v>
      </c>
      <c r="OC26">
        <v>8618</v>
      </c>
      <c r="OD26">
        <v>3067</v>
      </c>
      <c r="OE26">
        <f t="shared" si="26"/>
        <v>3053</v>
      </c>
      <c r="OF26">
        <v>4</v>
      </c>
      <c r="OG26" t="str">
        <f t="shared" si="27"/>
        <v>Morbid Obese</v>
      </c>
      <c r="OH26">
        <v>2</v>
      </c>
      <c r="OI26">
        <v>1</v>
      </c>
      <c r="OJ26">
        <v>1</v>
      </c>
      <c r="OK26">
        <v>2</v>
      </c>
      <c r="OL26">
        <v>3</v>
      </c>
      <c r="OM26">
        <v>1</v>
      </c>
      <c r="ON26">
        <v>2</v>
      </c>
      <c r="OO26" s="31">
        <v>5.3999999999999896E-79</v>
      </c>
      <c r="OP26">
        <v>1</v>
      </c>
      <c r="OQ26" s="31">
        <v>5.3999999999999896E-79</v>
      </c>
      <c r="OR26">
        <v>1</v>
      </c>
      <c r="OS26" s="31">
        <v>5.3999999999999896E-79</v>
      </c>
      <c r="OT26">
        <v>29</v>
      </c>
      <c r="OU26">
        <v>14</v>
      </c>
      <c r="OV26" s="31">
        <v>5.3999999999999896E-79</v>
      </c>
      <c r="OW26">
        <v>14</v>
      </c>
      <c r="OX26">
        <v>14</v>
      </c>
      <c r="OY26" s="31">
        <v>5.3999999999999896E-79</v>
      </c>
      <c r="OZ26" s="31">
        <v>5.3999999999999896E-79</v>
      </c>
      <c r="PA26">
        <v>1</v>
      </c>
      <c r="PC26">
        <v>1</v>
      </c>
      <c r="PE26">
        <v>29</v>
      </c>
      <c r="PG26">
        <v>42</v>
      </c>
      <c r="PI26">
        <v>2</v>
      </c>
      <c r="PJ26">
        <v>2</v>
      </c>
      <c r="PK26">
        <v>1</v>
      </c>
      <c r="PL26">
        <v>1</v>
      </c>
      <c r="PM26" s="31">
        <v>5.3999999999999896E-79</v>
      </c>
      <c r="PN26" s="31"/>
      <c r="PO26" s="31">
        <v>5.3999999999999896E-79</v>
      </c>
      <c r="PP26" s="31"/>
      <c r="PQ26">
        <v>2</v>
      </c>
      <c r="PT26">
        <v>1875</v>
      </c>
      <c r="PU26">
        <v>321</v>
      </c>
      <c r="QE26" s="31">
        <v>5.3999999999999896E-79</v>
      </c>
      <c r="QF26" s="31">
        <v>5.3999999999999896E-79</v>
      </c>
      <c r="QP26">
        <v>4</v>
      </c>
      <c r="QQ26">
        <v>2</v>
      </c>
      <c r="QR26">
        <v>3</v>
      </c>
      <c r="QS26">
        <v>3</v>
      </c>
      <c r="QT26">
        <v>2</v>
      </c>
      <c r="QU26">
        <v>2</v>
      </c>
      <c r="QV26">
        <v>4</v>
      </c>
      <c r="QW26">
        <v>2</v>
      </c>
      <c r="QX26">
        <v>2</v>
      </c>
      <c r="QY26">
        <v>2</v>
      </c>
      <c r="QZ26">
        <v>3</v>
      </c>
      <c r="RA26">
        <v>1</v>
      </c>
      <c r="RB26">
        <v>1</v>
      </c>
      <c r="RC26">
        <v>1</v>
      </c>
      <c r="RD26">
        <v>1</v>
      </c>
      <c r="RE26">
        <v>2</v>
      </c>
      <c r="RF26">
        <v>2</v>
      </c>
      <c r="RG26" t="str">
        <f t="shared" si="28"/>
        <v>Disagree</v>
      </c>
      <c r="RH26">
        <v>2</v>
      </c>
      <c r="RI26" t="str">
        <f t="shared" si="35"/>
        <v>Disagree</v>
      </c>
      <c r="RJ26">
        <v>5</v>
      </c>
      <c r="RK26" t="str">
        <f t="shared" si="35"/>
        <v>NA</v>
      </c>
      <c r="RL26">
        <v>4</v>
      </c>
      <c r="RM26" t="str">
        <f t="shared" si="36"/>
        <v>Strongly Agree</v>
      </c>
      <c r="RN26">
        <v>4</v>
      </c>
      <c r="RO26" t="str">
        <f t="shared" si="36"/>
        <v>Strongly Agree</v>
      </c>
      <c r="RP26">
        <v>5</v>
      </c>
      <c r="RQ26" t="str">
        <f t="shared" si="37"/>
        <v>NA</v>
      </c>
      <c r="RR26">
        <v>3</v>
      </c>
      <c r="RS26" t="str">
        <f t="shared" si="37"/>
        <v>Agree</v>
      </c>
      <c r="RT26">
        <v>2</v>
      </c>
      <c r="RU26" t="str">
        <f t="shared" si="38"/>
        <v>Disagree</v>
      </c>
      <c r="RV26">
        <v>3</v>
      </c>
      <c r="RW26" t="str">
        <f t="shared" si="38"/>
        <v>Agree</v>
      </c>
      <c r="RX26">
        <v>5</v>
      </c>
      <c r="RY26" t="str">
        <f t="shared" si="39"/>
        <v>NA</v>
      </c>
      <c r="RZ26">
        <v>1</v>
      </c>
      <c r="SA26" t="str">
        <f t="shared" si="39"/>
        <v>Strongly Disagree</v>
      </c>
      <c r="SB26">
        <v>3</v>
      </c>
      <c r="SC26" t="str">
        <f t="shared" si="40"/>
        <v>Agree</v>
      </c>
      <c r="SD26">
        <v>3</v>
      </c>
      <c r="SE26" t="str">
        <f t="shared" si="40"/>
        <v>Agree</v>
      </c>
    </row>
    <row r="27" spans="1:499" x14ac:dyDescent="0.3">
      <c r="A27">
        <v>24</v>
      </c>
      <c r="B27">
        <v>2020</v>
      </c>
      <c r="C27" t="s">
        <v>570</v>
      </c>
      <c r="D27" s="24">
        <v>12676</v>
      </c>
      <c r="E27">
        <v>86</v>
      </c>
      <c r="F27">
        <v>8</v>
      </c>
      <c r="G27" t="s">
        <v>499</v>
      </c>
      <c r="H27">
        <v>1</v>
      </c>
      <c r="I27" t="str">
        <f t="shared" si="1"/>
        <v>White</v>
      </c>
      <c r="J27">
        <v>0</v>
      </c>
      <c r="K27">
        <v>1</v>
      </c>
      <c r="L27">
        <v>1</v>
      </c>
      <c r="M27">
        <v>0</v>
      </c>
      <c r="N27">
        <v>1</v>
      </c>
      <c r="O27" s="25">
        <v>72</v>
      </c>
      <c r="P27" s="26">
        <f t="shared" si="2"/>
        <v>182.88</v>
      </c>
      <c r="Q27">
        <v>210</v>
      </c>
      <c r="R27" s="26">
        <f t="shared" si="3"/>
        <v>95.254397699999998</v>
      </c>
      <c r="S27" s="27">
        <f t="shared" si="4"/>
        <v>28.480827878901124</v>
      </c>
      <c r="T27" s="27" t="str">
        <f t="shared" si="5"/>
        <v>Overweight</v>
      </c>
      <c r="U27">
        <v>1</v>
      </c>
      <c r="V27">
        <v>3</v>
      </c>
      <c r="W27">
        <v>1</v>
      </c>
      <c r="X27">
        <v>1</v>
      </c>
      <c r="Y27">
        <v>1</v>
      </c>
      <c r="Z27">
        <v>8</v>
      </c>
      <c r="AA27">
        <v>5.6</v>
      </c>
      <c r="AB27">
        <v>0.92</v>
      </c>
      <c r="AC27">
        <v>8.52</v>
      </c>
      <c r="AD27" t="s">
        <v>515</v>
      </c>
      <c r="AE27" t="s">
        <v>501</v>
      </c>
      <c r="AF27" t="s">
        <v>562</v>
      </c>
      <c r="AG27">
        <v>9</v>
      </c>
      <c r="AJ27">
        <v>0</v>
      </c>
      <c r="AK27">
        <v>9</v>
      </c>
      <c r="AL27">
        <v>0</v>
      </c>
      <c r="AM27">
        <v>0</v>
      </c>
      <c r="AN27" s="28">
        <v>355</v>
      </c>
      <c r="AO27" s="28">
        <v>354.64</v>
      </c>
      <c r="AP27" s="28">
        <v>118.21</v>
      </c>
      <c r="AQ27">
        <v>9</v>
      </c>
      <c r="AR27">
        <v>3</v>
      </c>
      <c r="AS27">
        <v>0</v>
      </c>
      <c r="AT27">
        <v>0</v>
      </c>
      <c r="AV27">
        <v>1</v>
      </c>
      <c r="AW27">
        <v>3</v>
      </c>
      <c r="AX27">
        <v>1</v>
      </c>
      <c r="AY27">
        <v>4</v>
      </c>
      <c r="AZ27">
        <v>3</v>
      </c>
      <c r="BC27">
        <v>1</v>
      </c>
      <c r="BD27">
        <v>1</v>
      </c>
      <c r="BE27">
        <v>2</v>
      </c>
      <c r="BL27">
        <v>1</v>
      </c>
      <c r="BM27" t="s">
        <v>570</v>
      </c>
      <c r="BN27">
        <v>210</v>
      </c>
      <c r="BO27">
        <v>212</v>
      </c>
      <c r="BP27">
        <v>213</v>
      </c>
      <c r="BQ27">
        <v>209</v>
      </c>
      <c r="BR27">
        <v>209</v>
      </c>
      <c r="BS27" s="26">
        <v>161.1</v>
      </c>
      <c r="BT27">
        <v>7.7</v>
      </c>
      <c r="BU27">
        <v>96</v>
      </c>
      <c r="BV27">
        <v>96</v>
      </c>
      <c r="BW27">
        <v>95</v>
      </c>
      <c r="BX27">
        <v>99</v>
      </c>
      <c r="BY27">
        <v>100</v>
      </c>
      <c r="BZ27">
        <v>102</v>
      </c>
      <c r="CA27">
        <v>135</v>
      </c>
      <c r="CB27">
        <v>136</v>
      </c>
      <c r="CC27">
        <v>133</v>
      </c>
      <c r="CD27">
        <v>132</v>
      </c>
      <c r="CE27">
        <v>135</v>
      </c>
      <c r="CF27">
        <v>138</v>
      </c>
      <c r="CG27">
        <v>123</v>
      </c>
      <c r="CH27">
        <v>126</v>
      </c>
      <c r="CI27">
        <v>122</v>
      </c>
      <c r="CJ27">
        <v>126</v>
      </c>
      <c r="CK27">
        <v>125</v>
      </c>
      <c r="CL27">
        <v>127</v>
      </c>
      <c r="CM27">
        <v>62</v>
      </c>
      <c r="CN27">
        <v>64</v>
      </c>
      <c r="CO27">
        <v>69</v>
      </c>
      <c r="CP27">
        <v>74</v>
      </c>
      <c r="CQ27">
        <v>78</v>
      </c>
      <c r="CR27">
        <v>83</v>
      </c>
      <c r="CS27">
        <v>24</v>
      </c>
      <c r="CT27">
        <v>1</v>
      </c>
      <c r="CU27">
        <v>1</v>
      </c>
      <c r="CV27" t="s">
        <v>571</v>
      </c>
      <c r="CW27" t="s">
        <v>504</v>
      </c>
      <c r="CX27" t="s">
        <v>572</v>
      </c>
      <c r="CY27" t="s">
        <v>506</v>
      </c>
      <c r="CZ27">
        <v>1100</v>
      </c>
      <c r="DA27">
        <v>2015000025</v>
      </c>
      <c r="DB27">
        <v>2015000025</v>
      </c>
      <c r="DC27">
        <v>1</v>
      </c>
      <c r="DD27">
        <v>1</v>
      </c>
      <c r="DF27">
        <v>1</v>
      </c>
      <c r="DG27">
        <v>2</v>
      </c>
      <c r="DI27">
        <v>2</v>
      </c>
      <c r="DJ27">
        <v>1</v>
      </c>
      <c r="DK27">
        <v>1</v>
      </c>
      <c r="DT27">
        <v>5</v>
      </c>
      <c r="DU27">
        <v>99</v>
      </c>
      <c r="DV27">
        <v>99</v>
      </c>
      <c r="DW27">
        <v>99</v>
      </c>
      <c r="DX27">
        <v>1</v>
      </c>
      <c r="DY27">
        <v>1</v>
      </c>
      <c r="DZ27">
        <v>1</v>
      </c>
      <c r="EB27">
        <v>3</v>
      </c>
      <c r="ED27">
        <v>1</v>
      </c>
      <c r="EF27">
        <v>1</v>
      </c>
      <c r="EG27" t="str">
        <f t="shared" si="6"/>
        <v>Yes</v>
      </c>
      <c r="EH27">
        <v>1</v>
      </c>
      <c r="EI27" t="str">
        <f t="shared" si="7"/>
        <v>Yes</v>
      </c>
      <c r="EJ27">
        <v>3</v>
      </c>
      <c r="EK27" t="b">
        <f t="shared" si="8"/>
        <v>0</v>
      </c>
      <c r="EL27">
        <v>1</v>
      </c>
      <c r="EM27" t="str">
        <f t="shared" si="9"/>
        <v>Yes</v>
      </c>
      <c r="EN27">
        <v>1</v>
      </c>
      <c r="EO27" t="str">
        <f t="shared" si="10"/>
        <v>Yes</v>
      </c>
      <c r="EP27">
        <v>1</v>
      </c>
      <c r="EQ27" t="str">
        <f t="shared" si="11"/>
        <v>Yes</v>
      </c>
      <c r="ER27">
        <v>1</v>
      </c>
      <c r="ES27" t="str">
        <f t="shared" si="12"/>
        <v>No</v>
      </c>
      <c r="ET27">
        <v>2</v>
      </c>
      <c r="EW27" t="str">
        <f t="shared" si="13"/>
        <v/>
      </c>
      <c r="EX27">
        <v>2</v>
      </c>
      <c r="EY27" t="str">
        <f t="shared" si="14"/>
        <v>No</v>
      </c>
      <c r="EZ27">
        <v>2</v>
      </c>
      <c r="FA27" t="str">
        <f t="shared" si="0"/>
        <v>No</v>
      </c>
      <c r="FB27">
        <v>2</v>
      </c>
      <c r="FC27" t="str">
        <f t="shared" si="15"/>
        <v>Yes</v>
      </c>
      <c r="FD27">
        <v>1</v>
      </c>
      <c r="FE27" t="str">
        <f t="shared" si="16"/>
        <v>Yes</v>
      </c>
      <c r="FF27">
        <v>1</v>
      </c>
      <c r="FG27" t="str">
        <f t="shared" si="17"/>
        <v>Yes</v>
      </c>
      <c r="FH27">
        <v>7</v>
      </c>
      <c r="FI27" t="str">
        <f t="shared" si="18"/>
        <v>Yes</v>
      </c>
      <c r="FJ27">
        <v>1</v>
      </c>
      <c r="FK27" t="str">
        <f t="shared" si="19"/>
        <v>Yes</v>
      </c>
      <c r="FL27">
        <v>99</v>
      </c>
      <c r="FM27" t="str">
        <f t="shared" si="20"/>
        <v>Refused</v>
      </c>
      <c r="FN27">
        <v>1</v>
      </c>
      <c r="FO27" t="str">
        <f t="shared" si="21"/>
        <v>Male</v>
      </c>
      <c r="FP27">
        <v>2</v>
      </c>
      <c r="FQ27" t="str">
        <f t="shared" si="22"/>
        <v>Divorced</v>
      </c>
      <c r="FR27">
        <v>4</v>
      </c>
      <c r="FS27" t="str">
        <f t="shared" si="23"/>
        <v>High School Graduate</v>
      </c>
      <c r="FT27">
        <v>2</v>
      </c>
      <c r="FU27" t="str">
        <f t="shared" si="24"/>
        <v>Rent</v>
      </c>
      <c r="FV27">
        <v>2</v>
      </c>
      <c r="FZ27">
        <v>1</v>
      </c>
      <c r="GB27">
        <v>1</v>
      </c>
      <c r="GD27">
        <v>9</v>
      </c>
      <c r="GF27">
        <v>88</v>
      </c>
      <c r="GH27">
        <v>3</v>
      </c>
      <c r="GJ27">
        <v>2</v>
      </c>
      <c r="GL27">
        <v>210</v>
      </c>
      <c r="GM27">
        <v>600</v>
      </c>
      <c r="GO27">
        <v>1</v>
      </c>
      <c r="GP27">
        <v>1</v>
      </c>
      <c r="GQ27">
        <v>2</v>
      </c>
      <c r="GR27">
        <v>2</v>
      </c>
      <c r="GS27">
        <v>1</v>
      </c>
      <c r="GT27">
        <v>1</v>
      </c>
      <c r="GU27">
        <v>1</v>
      </c>
      <c r="GV27">
        <v>1</v>
      </c>
      <c r="GW27">
        <v>3</v>
      </c>
      <c r="GY27">
        <v>7</v>
      </c>
      <c r="GZ27">
        <v>3</v>
      </c>
      <c r="HA27">
        <v>888</v>
      </c>
      <c r="HE27">
        <v>101</v>
      </c>
      <c r="HF27">
        <v>101</v>
      </c>
      <c r="HG27">
        <v>101</v>
      </c>
      <c r="HH27">
        <v>101</v>
      </c>
      <c r="HI27">
        <v>202</v>
      </c>
      <c r="HJ27">
        <v>202</v>
      </c>
      <c r="HK27">
        <v>1</v>
      </c>
      <c r="HL27">
        <v>64</v>
      </c>
      <c r="HM27">
        <v>102</v>
      </c>
      <c r="HN27">
        <v>30</v>
      </c>
      <c r="HO27">
        <v>88</v>
      </c>
      <c r="HR27">
        <v>888</v>
      </c>
      <c r="HS27">
        <v>1</v>
      </c>
      <c r="HT27">
        <v>2</v>
      </c>
      <c r="HU27">
        <v>1</v>
      </c>
      <c r="HV27">
        <v>8</v>
      </c>
      <c r="HW27">
        <v>1</v>
      </c>
      <c r="HX27">
        <v>1</v>
      </c>
      <c r="HY27">
        <v>92014</v>
      </c>
      <c r="HZ27">
        <v>1</v>
      </c>
      <c r="IA27">
        <v>1</v>
      </c>
      <c r="IB27">
        <v>7</v>
      </c>
      <c r="IT27">
        <v>1</v>
      </c>
      <c r="IU27">
        <v>1</v>
      </c>
      <c r="IV27">
        <v>4</v>
      </c>
      <c r="IW27">
        <v>4</v>
      </c>
      <c r="IX27">
        <v>13</v>
      </c>
      <c r="IY27">
        <v>1</v>
      </c>
      <c r="IZ27">
        <v>1</v>
      </c>
      <c r="JA27">
        <v>2</v>
      </c>
      <c r="JL27">
        <v>1</v>
      </c>
      <c r="JM27">
        <v>2</v>
      </c>
      <c r="JN27">
        <v>2</v>
      </c>
      <c r="JO27">
        <v>3</v>
      </c>
      <c r="JP27">
        <v>1</v>
      </c>
      <c r="JQ27">
        <v>1</v>
      </c>
      <c r="JR27">
        <v>1</v>
      </c>
      <c r="JS27">
        <v>420</v>
      </c>
      <c r="JT27">
        <v>1</v>
      </c>
      <c r="LC27">
        <v>2</v>
      </c>
      <c r="LE27">
        <v>1</v>
      </c>
      <c r="LF27">
        <v>2</v>
      </c>
      <c r="LG27">
        <v>3</v>
      </c>
      <c r="LO27" t="s">
        <v>507</v>
      </c>
      <c r="LP27">
        <v>2</v>
      </c>
      <c r="LQ27">
        <v>2</v>
      </c>
      <c r="LR27">
        <v>9</v>
      </c>
      <c r="LS27">
        <v>99</v>
      </c>
      <c r="MN27">
        <v>10</v>
      </c>
      <c r="MO27">
        <v>1</v>
      </c>
      <c r="MP27" t="s">
        <v>507</v>
      </c>
      <c r="MQ27" t="s">
        <v>507</v>
      </c>
      <c r="MR27">
        <v>1</v>
      </c>
      <c r="MS27">
        <v>11011</v>
      </c>
      <c r="MT27">
        <v>28.781560200000001</v>
      </c>
      <c r="MU27">
        <v>2</v>
      </c>
      <c r="MV27">
        <v>57.563120390000002</v>
      </c>
      <c r="NA27">
        <v>1</v>
      </c>
      <c r="NB27">
        <v>0.61412468200000003</v>
      </c>
      <c r="NC27">
        <v>221.41755649999999</v>
      </c>
      <c r="ND27">
        <v>2</v>
      </c>
      <c r="NE27">
        <v>1</v>
      </c>
      <c r="NF27">
        <v>2</v>
      </c>
      <c r="NG27">
        <v>1</v>
      </c>
      <c r="NH27">
        <v>2</v>
      </c>
      <c r="NI27">
        <v>1</v>
      </c>
      <c r="NJ27">
        <v>1</v>
      </c>
      <c r="NK27">
        <v>1</v>
      </c>
      <c r="NL27">
        <v>3</v>
      </c>
      <c r="NM27">
        <v>1</v>
      </c>
      <c r="NN27">
        <v>1</v>
      </c>
      <c r="NO27">
        <v>1</v>
      </c>
      <c r="NP27">
        <v>2</v>
      </c>
      <c r="NQ27">
        <v>1</v>
      </c>
      <c r="NR27" t="str">
        <f t="shared" si="25"/>
        <v>White</v>
      </c>
      <c r="NS27">
        <v>1</v>
      </c>
      <c r="NT27">
        <v>1</v>
      </c>
      <c r="NU27">
        <v>1</v>
      </c>
      <c r="NV27">
        <v>9</v>
      </c>
      <c r="NW27">
        <v>1</v>
      </c>
      <c r="NX27">
        <v>63</v>
      </c>
      <c r="NY27">
        <v>5</v>
      </c>
      <c r="NZ27">
        <v>72</v>
      </c>
      <c r="OB27">
        <v>183</v>
      </c>
      <c r="OC27">
        <v>9525</v>
      </c>
      <c r="OD27">
        <v>2848</v>
      </c>
      <c r="OE27">
        <f t="shared" si="26"/>
        <v>2844</v>
      </c>
      <c r="OF27">
        <v>3</v>
      </c>
      <c r="OG27" t="str">
        <f t="shared" si="27"/>
        <v>Obese</v>
      </c>
      <c r="OH27">
        <v>2</v>
      </c>
      <c r="OI27">
        <v>1</v>
      </c>
      <c r="OJ27">
        <v>2</v>
      </c>
      <c r="OK27">
        <v>2</v>
      </c>
      <c r="OL27">
        <v>3</v>
      </c>
      <c r="OM27">
        <v>1</v>
      </c>
      <c r="ON27">
        <v>2</v>
      </c>
      <c r="OO27" s="31">
        <v>5.3999999999999896E-79</v>
      </c>
      <c r="OP27">
        <v>1</v>
      </c>
      <c r="OQ27" s="31">
        <v>5.3999999999999896E-79</v>
      </c>
      <c r="OR27">
        <v>1</v>
      </c>
      <c r="OS27">
        <v>100</v>
      </c>
      <c r="OT27">
        <v>100</v>
      </c>
      <c r="OU27">
        <v>100</v>
      </c>
      <c r="OV27">
        <v>100</v>
      </c>
      <c r="OW27">
        <v>29</v>
      </c>
      <c r="OX27">
        <v>29</v>
      </c>
      <c r="OY27" s="31">
        <v>5.3999999999999896E-79</v>
      </c>
      <c r="OZ27" s="31">
        <v>5.3999999999999896E-79</v>
      </c>
      <c r="PA27">
        <v>1</v>
      </c>
      <c r="PC27">
        <v>1</v>
      </c>
      <c r="PE27">
        <v>200</v>
      </c>
      <c r="PG27">
        <v>258</v>
      </c>
      <c r="PI27">
        <v>1</v>
      </c>
      <c r="PJ27">
        <v>1</v>
      </c>
      <c r="PK27">
        <v>1</v>
      </c>
      <c r="PL27">
        <v>1</v>
      </c>
      <c r="PM27" s="31">
        <v>5.3999999999999896E-79</v>
      </c>
      <c r="PN27" s="31"/>
      <c r="PO27" s="31">
        <v>5.3999999999999896E-79</v>
      </c>
      <c r="PP27" s="31"/>
      <c r="PQ27">
        <v>1</v>
      </c>
      <c r="PR27">
        <v>35</v>
      </c>
      <c r="PS27" s="31">
        <v>5.3999999999999896E-79</v>
      </c>
      <c r="PT27">
        <v>2535</v>
      </c>
      <c r="PU27">
        <v>435</v>
      </c>
      <c r="PV27">
        <v>1</v>
      </c>
      <c r="PW27" s="31">
        <v>5.3999999999999896E-79</v>
      </c>
      <c r="PX27">
        <v>30</v>
      </c>
      <c r="PZ27">
        <v>2000</v>
      </c>
      <c r="QC27">
        <v>60</v>
      </c>
      <c r="QD27" s="31">
        <v>5.3999999999999896E-79</v>
      </c>
      <c r="QE27" s="31">
        <v>5.3999999999999896E-79</v>
      </c>
      <c r="QF27" s="31">
        <v>5.3999999999999896E-79</v>
      </c>
      <c r="QG27">
        <v>60</v>
      </c>
      <c r="QI27" s="31">
        <v>5.3999999999999896E-79</v>
      </c>
      <c r="QJ27" s="31"/>
      <c r="QK27">
        <v>60</v>
      </c>
      <c r="QM27" s="31">
        <v>5.3999999999999896E-79</v>
      </c>
      <c r="QN27" s="31">
        <v>5.3999999999999896E-79</v>
      </c>
      <c r="QO27" s="31">
        <v>5.3999999999999896E-79</v>
      </c>
      <c r="QP27">
        <v>3</v>
      </c>
      <c r="QQ27">
        <v>2</v>
      </c>
      <c r="QR27">
        <v>2</v>
      </c>
      <c r="QS27">
        <v>2</v>
      </c>
      <c r="QT27">
        <v>2</v>
      </c>
      <c r="QU27">
        <v>2</v>
      </c>
      <c r="QV27">
        <v>4</v>
      </c>
      <c r="QW27">
        <v>2</v>
      </c>
      <c r="QX27">
        <v>1</v>
      </c>
      <c r="QY27">
        <v>2</v>
      </c>
      <c r="QZ27">
        <v>1</v>
      </c>
      <c r="RA27">
        <v>1</v>
      </c>
      <c r="RB27">
        <v>1</v>
      </c>
      <c r="RE27">
        <v>9</v>
      </c>
      <c r="RF27">
        <v>2</v>
      </c>
      <c r="RG27" t="str">
        <f t="shared" si="28"/>
        <v>Disagree</v>
      </c>
      <c r="RH27">
        <v>3</v>
      </c>
      <c r="RI27" t="str">
        <f t="shared" si="35"/>
        <v>Agree</v>
      </c>
      <c r="RJ27">
        <v>4</v>
      </c>
      <c r="RK27" t="str">
        <f t="shared" si="35"/>
        <v>Strongly Agree</v>
      </c>
      <c r="RL27">
        <v>1</v>
      </c>
      <c r="RM27" t="str">
        <f t="shared" si="36"/>
        <v>Strongly Disagree</v>
      </c>
      <c r="RN27">
        <v>5</v>
      </c>
      <c r="RO27" t="str">
        <f t="shared" si="36"/>
        <v>NA</v>
      </c>
      <c r="RP27">
        <v>4</v>
      </c>
      <c r="RQ27" t="str">
        <f t="shared" si="37"/>
        <v>Strongly Agree</v>
      </c>
      <c r="RR27">
        <v>3</v>
      </c>
      <c r="RS27" t="str">
        <f t="shared" si="37"/>
        <v>Agree</v>
      </c>
      <c r="RT27">
        <v>4</v>
      </c>
      <c r="RU27" t="str">
        <f t="shared" si="38"/>
        <v>Strongly Agree</v>
      </c>
      <c r="RV27">
        <v>2</v>
      </c>
      <c r="RW27" t="str">
        <f t="shared" si="38"/>
        <v>Disagree</v>
      </c>
      <c r="RX27">
        <v>4</v>
      </c>
      <c r="RY27" t="str">
        <f t="shared" si="39"/>
        <v>Strongly Agree</v>
      </c>
      <c r="RZ27">
        <v>3</v>
      </c>
      <c r="SA27" t="str">
        <f t="shared" si="39"/>
        <v>Agree</v>
      </c>
      <c r="SB27">
        <v>4</v>
      </c>
      <c r="SC27" t="str">
        <f t="shared" si="40"/>
        <v>Strongly Agree</v>
      </c>
      <c r="SD27">
        <v>2</v>
      </c>
      <c r="SE27" t="str">
        <f t="shared" si="40"/>
        <v>Disagree</v>
      </c>
    </row>
    <row r="28" spans="1:499" x14ac:dyDescent="0.3">
      <c r="A28">
        <v>25</v>
      </c>
      <c r="B28">
        <v>2020</v>
      </c>
      <c r="C28" t="s">
        <v>573</v>
      </c>
      <c r="D28" s="24">
        <v>11530</v>
      </c>
      <c r="E28">
        <v>89</v>
      </c>
      <c r="F28">
        <v>8</v>
      </c>
      <c r="G28" t="s">
        <v>499</v>
      </c>
      <c r="H28">
        <v>1</v>
      </c>
      <c r="I28" t="str">
        <f t="shared" si="1"/>
        <v>White</v>
      </c>
      <c r="J28">
        <v>1</v>
      </c>
      <c r="K28">
        <v>1</v>
      </c>
      <c r="L28">
        <v>1</v>
      </c>
      <c r="M28">
        <v>1</v>
      </c>
      <c r="N28">
        <v>1</v>
      </c>
      <c r="O28" s="25">
        <v>62</v>
      </c>
      <c r="P28" s="26">
        <f t="shared" si="2"/>
        <v>157.47999999999999</v>
      </c>
      <c r="Q28">
        <v>145</v>
      </c>
      <c r="R28" s="26">
        <f t="shared" si="3"/>
        <v>65.770893650000005</v>
      </c>
      <c r="S28" s="27">
        <f t="shared" si="4"/>
        <v>26.520574674213869</v>
      </c>
      <c r="T28" s="27" t="str">
        <f t="shared" si="5"/>
        <v>Overweight</v>
      </c>
      <c r="U28">
        <v>1</v>
      </c>
      <c r="V28">
        <v>3</v>
      </c>
      <c r="W28">
        <v>0</v>
      </c>
      <c r="X28">
        <v>0</v>
      </c>
      <c r="Y28">
        <v>1</v>
      </c>
      <c r="Z28">
        <v>9</v>
      </c>
      <c r="AA28">
        <v>5.9</v>
      </c>
      <c r="AB28">
        <v>0</v>
      </c>
      <c r="AC28">
        <v>6.9</v>
      </c>
      <c r="AD28" t="s">
        <v>509</v>
      </c>
      <c r="AE28" t="s">
        <v>510</v>
      </c>
      <c r="AF28" t="s">
        <v>511</v>
      </c>
      <c r="AG28">
        <v>273</v>
      </c>
      <c r="AH28">
        <v>0</v>
      </c>
      <c r="AI28">
        <v>2</v>
      </c>
      <c r="AJ28">
        <v>8</v>
      </c>
      <c r="AK28">
        <v>93</v>
      </c>
      <c r="AL28">
        <v>172</v>
      </c>
      <c r="AM28">
        <v>0</v>
      </c>
      <c r="AN28" s="28">
        <v>47831</v>
      </c>
      <c r="AO28" s="28">
        <v>47831.31</v>
      </c>
      <c r="AP28" s="28">
        <v>3985.94</v>
      </c>
      <c r="AQ28">
        <v>273</v>
      </c>
      <c r="AR28">
        <v>22.8</v>
      </c>
      <c r="AS28">
        <v>0</v>
      </c>
      <c r="AT28">
        <v>0</v>
      </c>
      <c r="AU28">
        <v>25</v>
      </c>
      <c r="AW28">
        <v>11</v>
      </c>
      <c r="AX28">
        <v>21</v>
      </c>
      <c r="AY28">
        <v>40</v>
      </c>
      <c r="AZ28">
        <v>11</v>
      </c>
      <c r="BA28">
        <v>1</v>
      </c>
      <c r="BB28">
        <v>6</v>
      </c>
      <c r="BC28">
        <v>19</v>
      </c>
      <c r="BD28">
        <v>34</v>
      </c>
      <c r="BE28">
        <v>13</v>
      </c>
      <c r="BF28">
        <v>13</v>
      </c>
      <c r="BG28">
        <v>7</v>
      </c>
      <c r="BH28">
        <v>2</v>
      </c>
      <c r="BI28">
        <v>15</v>
      </c>
      <c r="BL28">
        <v>13</v>
      </c>
      <c r="BM28" t="s">
        <v>573</v>
      </c>
      <c r="BN28">
        <v>145</v>
      </c>
      <c r="BO28">
        <v>144</v>
      </c>
      <c r="BP28">
        <v>146</v>
      </c>
      <c r="BQ28">
        <v>145</v>
      </c>
      <c r="BR28">
        <v>145</v>
      </c>
      <c r="BS28" s="26">
        <v>143.69999999999999</v>
      </c>
      <c r="BT28">
        <v>8.6999999999999993</v>
      </c>
      <c r="BU28">
        <v>108</v>
      </c>
      <c r="BV28">
        <v>107</v>
      </c>
      <c r="BW28">
        <v>106</v>
      </c>
      <c r="BX28">
        <v>109</v>
      </c>
      <c r="BY28">
        <v>112</v>
      </c>
      <c r="BZ28">
        <v>112</v>
      </c>
      <c r="CA28">
        <v>146</v>
      </c>
      <c r="CB28">
        <v>143</v>
      </c>
      <c r="CC28">
        <v>142</v>
      </c>
      <c r="CD28">
        <v>143</v>
      </c>
      <c r="CE28">
        <v>141</v>
      </c>
      <c r="CF28">
        <v>140</v>
      </c>
      <c r="CG28">
        <v>164</v>
      </c>
      <c r="CH28">
        <v>169</v>
      </c>
      <c r="CI28">
        <v>173</v>
      </c>
      <c r="CJ28">
        <v>171</v>
      </c>
      <c r="CK28">
        <v>175</v>
      </c>
      <c r="CL28">
        <v>172</v>
      </c>
      <c r="CM28">
        <v>46</v>
      </c>
      <c r="CN28">
        <v>50</v>
      </c>
      <c r="CO28">
        <v>47</v>
      </c>
      <c r="CP28">
        <v>50</v>
      </c>
      <c r="CQ28">
        <v>47</v>
      </c>
      <c r="CR28">
        <v>46</v>
      </c>
      <c r="CS28">
        <v>25</v>
      </c>
      <c r="CT28">
        <v>1</v>
      </c>
      <c r="CU28">
        <v>1</v>
      </c>
      <c r="CV28" t="s">
        <v>539</v>
      </c>
      <c r="CW28" t="s">
        <v>504</v>
      </c>
      <c r="CX28" t="s">
        <v>540</v>
      </c>
      <c r="CY28" t="s">
        <v>506</v>
      </c>
      <c r="CZ28">
        <v>1100</v>
      </c>
      <c r="DA28">
        <v>2015000026</v>
      </c>
      <c r="DB28">
        <v>2015000026</v>
      </c>
      <c r="DC28">
        <v>1</v>
      </c>
      <c r="DD28">
        <v>1</v>
      </c>
      <c r="DF28">
        <v>1</v>
      </c>
      <c r="DG28">
        <v>2</v>
      </c>
      <c r="DI28">
        <v>1</v>
      </c>
      <c r="DJ28" s="31">
        <v>5.3999999999999896E-79</v>
      </c>
      <c r="DK28">
        <v>1</v>
      </c>
      <c r="DT28">
        <v>5</v>
      </c>
      <c r="DU28">
        <v>88</v>
      </c>
      <c r="DV28">
        <v>2</v>
      </c>
      <c r="DW28">
        <v>2</v>
      </c>
      <c r="DX28">
        <v>1</v>
      </c>
      <c r="DY28">
        <v>1</v>
      </c>
      <c r="DZ28">
        <v>2</v>
      </c>
      <c r="EB28">
        <v>1</v>
      </c>
      <c r="ED28">
        <v>1</v>
      </c>
      <c r="EF28">
        <v>1</v>
      </c>
      <c r="EG28" t="str">
        <f t="shared" si="6"/>
        <v>Yes</v>
      </c>
      <c r="EH28">
        <v>1</v>
      </c>
      <c r="EI28" t="str">
        <f t="shared" si="7"/>
        <v>Yes</v>
      </c>
      <c r="EJ28">
        <v>1</v>
      </c>
      <c r="EK28" t="str">
        <f t="shared" si="8"/>
        <v>Yes</v>
      </c>
      <c r="EL28">
        <v>2</v>
      </c>
      <c r="EM28" t="str">
        <f t="shared" si="9"/>
        <v>No</v>
      </c>
      <c r="EN28">
        <v>2</v>
      </c>
      <c r="EO28" t="str">
        <f t="shared" si="10"/>
        <v>No</v>
      </c>
      <c r="EP28">
        <v>2</v>
      </c>
      <c r="EQ28" t="str">
        <f t="shared" si="11"/>
        <v>No</v>
      </c>
      <c r="ER28">
        <v>2</v>
      </c>
      <c r="ES28" t="str">
        <f t="shared" si="12"/>
        <v>No</v>
      </c>
      <c r="ET28">
        <v>2</v>
      </c>
      <c r="EW28" t="str">
        <f t="shared" si="13"/>
        <v/>
      </c>
      <c r="EX28">
        <v>1</v>
      </c>
      <c r="EY28" t="str">
        <f t="shared" si="14"/>
        <v>Yes</v>
      </c>
      <c r="EZ28">
        <v>1</v>
      </c>
      <c r="FA28" t="str">
        <f t="shared" si="0"/>
        <v>Yes</v>
      </c>
      <c r="FB28">
        <v>2</v>
      </c>
      <c r="FC28" t="str">
        <f t="shared" si="15"/>
        <v>Yes</v>
      </c>
      <c r="FD28">
        <v>1</v>
      </c>
      <c r="FE28" t="str">
        <f t="shared" si="16"/>
        <v>Yes</v>
      </c>
      <c r="FF28">
        <v>2</v>
      </c>
      <c r="FG28" t="str">
        <f t="shared" si="17"/>
        <v>No</v>
      </c>
      <c r="FH28">
        <v>2</v>
      </c>
      <c r="FI28" t="str">
        <f t="shared" si="18"/>
        <v>No</v>
      </c>
      <c r="FJ28">
        <v>3</v>
      </c>
      <c r="FK28" t="str">
        <f t="shared" si="19"/>
        <v>No</v>
      </c>
      <c r="FM28" t="str">
        <f t="shared" si="20"/>
        <v/>
      </c>
      <c r="FN28">
        <v>2</v>
      </c>
      <c r="FO28" t="str">
        <f t="shared" si="21"/>
        <v>Female</v>
      </c>
      <c r="FP28">
        <v>3</v>
      </c>
      <c r="FQ28" t="str">
        <f t="shared" si="22"/>
        <v>Widowed</v>
      </c>
      <c r="FR28">
        <v>4</v>
      </c>
      <c r="FS28" t="str">
        <f t="shared" si="23"/>
        <v>High School Graduate</v>
      </c>
      <c r="FT28">
        <v>1</v>
      </c>
      <c r="FU28" t="str">
        <f t="shared" si="24"/>
        <v>Own</v>
      </c>
      <c r="FV28">
        <v>2</v>
      </c>
      <c r="FZ28">
        <v>1</v>
      </c>
      <c r="GB28">
        <v>2</v>
      </c>
      <c r="GD28">
        <v>7</v>
      </c>
      <c r="GF28">
        <v>88</v>
      </c>
      <c r="GH28">
        <v>3</v>
      </c>
      <c r="GJ28">
        <v>2</v>
      </c>
      <c r="GL28">
        <v>145</v>
      </c>
      <c r="GM28">
        <v>502</v>
      </c>
      <c r="GO28">
        <v>2</v>
      </c>
      <c r="GP28">
        <v>1</v>
      </c>
      <c r="GQ28">
        <v>2</v>
      </c>
      <c r="GR28">
        <v>1</v>
      </c>
      <c r="GS28">
        <v>1</v>
      </c>
      <c r="GT28">
        <v>2</v>
      </c>
      <c r="GU28">
        <v>2</v>
      </c>
      <c r="GV28">
        <v>2</v>
      </c>
      <c r="GZ28">
        <v>3</v>
      </c>
      <c r="HA28">
        <v>888</v>
      </c>
      <c r="HE28">
        <v>330</v>
      </c>
      <c r="HF28">
        <v>330</v>
      </c>
      <c r="HG28">
        <v>777</v>
      </c>
      <c r="HH28">
        <v>777</v>
      </c>
      <c r="HI28">
        <v>777</v>
      </c>
      <c r="HJ28">
        <v>202</v>
      </c>
      <c r="HK28">
        <v>2</v>
      </c>
      <c r="HR28">
        <v>888</v>
      </c>
      <c r="HS28">
        <v>1</v>
      </c>
      <c r="HT28">
        <v>1</v>
      </c>
      <c r="HU28">
        <v>2</v>
      </c>
      <c r="HV28">
        <v>10</v>
      </c>
      <c r="HW28">
        <v>2</v>
      </c>
      <c r="HX28">
        <v>1</v>
      </c>
      <c r="HY28">
        <v>92014</v>
      </c>
      <c r="HZ28">
        <v>1</v>
      </c>
      <c r="IA28">
        <v>1</v>
      </c>
      <c r="IB28">
        <v>2</v>
      </c>
      <c r="IE28">
        <v>2</v>
      </c>
      <c r="IF28">
        <v>3</v>
      </c>
      <c r="IT28">
        <v>2</v>
      </c>
      <c r="JB28">
        <v>2</v>
      </c>
      <c r="JL28">
        <v>1</v>
      </c>
      <c r="JM28">
        <v>5</v>
      </c>
      <c r="JN28">
        <v>5</v>
      </c>
      <c r="JP28">
        <v>5</v>
      </c>
      <c r="JQ28">
        <v>2</v>
      </c>
      <c r="JR28">
        <v>1</v>
      </c>
      <c r="JS28">
        <v>420</v>
      </c>
      <c r="JT28">
        <v>2</v>
      </c>
      <c r="LC28">
        <v>1</v>
      </c>
      <c r="LD28">
        <v>5</v>
      </c>
      <c r="LE28">
        <v>1</v>
      </c>
      <c r="LF28">
        <v>2</v>
      </c>
      <c r="LG28">
        <v>4</v>
      </c>
      <c r="LO28" t="s">
        <v>507</v>
      </c>
      <c r="LP28">
        <v>5</v>
      </c>
      <c r="LQ28">
        <v>5</v>
      </c>
      <c r="LT28">
        <v>2</v>
      </c>
      <c r="LU28">
        <v>40</v>
      </c>
      <c r="MN28">
        <v>10</v>
      </c>
      <c r="MO28">
        <v>1</v>
      </c>
      <c r="MP28" t="s">
        <v>507</v>
      </c>
      <c r="MQ28" t="s">
        <v>507</v>
      </c>
      <c r="MR28">
        <v>5</v>
      </c>
      <c r="MS28">
        <v>11011</v>
      </c>
      <c r="MT28">
        <v>28.781560200000001</v>
      </c>
      <c r="MU28">
        <v>1</v>
      </c>
      <c r="MV28">
        <v>28.781560200000001</v>
      </c>
      <c r="NA28">
        <v>1</v>
      </c>
      <c r="NB28">
        <v>0.61412468200000003</v>
      </c>
      <c r="NC28">
        <v>116.3190675</v>
      </c>
      <c r="ND28">
        <v>2</v>
      </c>
      <c r="NE28">
        <v>9</v>
      </c>
      <c r="NF28">
        <v>2</v>
      </c>
      <c r="NG28">
        <v>1</v>
      </c>
      <c r="NH28">
        <v>1</v>
      </c>
      <c r="NI28">
        <v>2</v>
      </c>
      <c r="NJ28">
        <v>1</v>
      </c>
      <c r="NK28">
        <v>1</v>
      </c>
      <c r="NL28">
        <v>3</v>
      </c>
      <c r="NM28">
        <v>1</v>
      </c>
      <c r="NN28">
        <v>1</v>
      </c>
      <c r="NO28">
        <v>1</v>
      </c>
      <c r="NP28">
        <v>2</v>
      </c>
      <c r="NQ28">
        <v>1</v>
      </c>
      <c r="NR28" t="str">
        <f t="shared" si="25"/>
        <v>White</v>
      </c>
      <c r="NS28">
        <v>1</v>
      </c>
      <c r="NT28">
        <v>1</v>
      </c>
      <c r="NU28">
        <v>1</v>
      </c>
      <c r="NV28">
        <v>13</v>
      </c>
      <c r="NW28">
        <v>2</v>
      </c>
      <c r="NX28">
        <v>80</v>
      </c>
      <c r="NY28">
        <v>6</v>
      </c>
      <c r="NZ28">
        <v>62</v>
      </c>
      <c r="OB28">
        <v>157</v>
      </c>
      <c r="OC28">
        <v>6577</v>
      </c>
      <c r="OD28">
        <v>2652</v>
      </c>
      <c r="OE28">
        <f t="shared" si="26"/>
        <v>2668</v>
      </c>
      <c r="OF28">
        <v>3</v>
      </c>
      <c r="OG28" t="str">
        <f t="shared" si="27"/>
        <v>Obese</v>
      </c>
      <c r="OH28">
        <v>2</v>
      </c>
      <c r="OI28">
        <v>1</v>
      </c>
      <c r="OJ28">
        <v>2</v>
      </c>
      <c r="OK28">
        <v>2</v>
      </c>
      <c r="OL28">
        <v>4</v>
      </c>
      <c r="OM28">
        <v>1</v>
      </c>
      <c r="ON28">
        <v>2</v>
      </c>
      <c r="OO28" s="31">
        <v>5.3999999999999896E-79</v>
      </c>
      <c r="OP28">
        <v>1</v>
      </c>
      <c r="OQ28" s="31">
        <v>5.3999999999999896E-79</v>
      </c>
      <c r="OR28">
        <v>1</v>
      </c>
      <c r="OS28">
        <v>100</v>
      </c>
      <c r="OT28">
        <v>100</v>
      </c>
      <c r="OX28">
        <v>29</v>
      </c>
      <c r="OY28" s="31">
        <v>5.3999999999999896E-79</v>
      </c>
      <c r="OZ28">
        <v>3</v>
      </c>
      <c r="PA28">
        <v>1</v>
      </c>
      <c r="PC28" s="31">
        <v>5.3999999999999896E-79</v>
      </c>
      <c r="PD28" s="31"/>
      <c r="PE28">
        <v>200</v>
      </c>
      <c r="PI28">
        <v>1</v>
      </c>
      <c r="PJ28">
        <v>9</v>
      </c>
      <c r="PK28">
        <v>1</v>
      </c>
      <c r="PL28">
        <v>1</v>
      </c>
      <c r="PM28" s="31">
        <v>5.3999999999999896E-79</v>
      </c>
      <c r="PN28" s="31"/>
      <c r="PO28">
        <v>1</v>
      </c>
      <c r="PQ28">
        <v>2</v>
      </c>
      <c r="PT28">
        <v>1729</v>
      </c>
      <c r="PU28">
        <v>296</v>
      </c>
      <c r="QE28" s="31">
        <v>5.3999999999999896E-79</v>
      </c>
      <c r="QF28" s="31">
        <v>5.3999999999999896E-79</v>
      </c>
      <c r="QP28">
        <v>4</v>
      </c>
      <c r="QQ28">
        <v>2</v>
      </c>
      <c r="QR28">
        <v>3</v>
      </c>
      <c r="QS28">
        <v>3</v>
      </c>
      <c r="QT28">
        <v>2</v>
      </c>
      <c r="QU28">
        <v>2</v>
      </c>
      <c r="QV28">
        <v>4</v>
      </c>
      <c r="QW28">
        <v>2</v>
      </c>
      <c r="QX28">
        <v>1</v>
      </c>
      <c r="QY28">
        <v>1</v>
      </c>
      <c r="QZ28">
        <v>2</v>
      </c>
      <c r="RA28">
        <v>1</v>
      </c>
      <c r="RB28">
        <v>2</v>
      </c>
      <c r="RC28">
        <v>1</v>
      </c>
      <c r="RD28">
        <v>1</v>
      </c>
      <c r="RE28">
        <v>2</v>
      </c>
      <c r="RF28">
        <v>3</v>
      </c>
      <c r="RG28" t="str">
        <f t="shared" si="28"/>
        <v>Agree</v>
      </c>
      <c r="RH28">
        <v>5</v>
      </c>
      <c r="RI28" t="str">
        <f t="shared" si="35"/>
        <v>NA</v>
      </c>
      <c r="RJ28">
        <v>5</v>
      </c>
      <c r="RK28" t="str">
        <f t="shared" si="35"/>
        <v>NA</v>
      </c>
      <c r="RL28">
        <v>2</v>
      </c>
      <c r="RM28" t="str">
        <f t="shared" si="36"/>
        <v>Disagree</v>
      </c>
      <c r="RN28">
        <v>3</v>
      </c>
      <c r="RO28" t="str">
        <f t="shared" si="36"/>
        <v>Agree</v>
      </c>
      <c r="RP28">
        <v>2</v>
      </c>
      <c r="RQ28" t="str">
        <f t="shared" si="37"/>
        <v>Disagree</v>
      </c>
      <c r="RR28">
        <v>5</v>
      </c>
      <c r="RS28" t="str">
        <f t="shared" si="37"/>
        <v>NA</v>
      </c>
      <c r="RT28">
        <v>5</v>
      </c>
      <c r="RU28" t="str">
        <f t="shared" si="38"/>
        <v>NA</v>
      </c>
      <c r="RV28">
        <v>3</v>
      </c>
      <c r="RW28" t="str">
        <f t="shared" si="38"/>
        <v>Agree</v>
      </c>
      <c r="RX28">
        <v>3</v>
      </c>
      <c r="RY28" t="str">
        <f t="shared" si="39"/>
        <v>Agree</v>
      </c>
      <c r="RZ28">
        <v>1</v>
      </c>
      <c r="SA28" t="str">
        <f t="shared" si="39"/>
        <v>Strongly Disagree</v>
      </c>
      <c r="SB28">
        <v>4</v>
      </c>
      <c r="SC28" t="str">
        <f t="shared" si="40"/>
        <v>Strongly Agree</v>
      </c>
      <c r="SD28">
        <v>4</v>
      </c>
      <c r="SE28" t="str">
        <f t="shared" si="40"/>
        <v>Strongly Agree</v>
      </c>
    </row>
    <row r="29" spans="1:499" x14ac:dyDescent="0.3">
      <c r="A29">
        <v>26</v>
      </c>
      <c r="B29">
        <v>2020</v>
      </c>
      <c r="C29" t="s">
        <v>574</v>
      </c>
      <c r="D29" s="24">
        <v>27634</v>
      </c>
      <c r="E29">
        <v>45</v>
      </c>
      <c r="F29">
        <v>4</v>
      </c>
      <c r="G29" t="s">
        <v>520</v>
      </c>
      <c r="H29">
        <v>1</v>
      </c>
      <c r="I29" t="str">
        <f t="shared" si="1"/>
        <v>White</v>
      </c>
      <c r="J29">
        <v>0</v>
      </c>
      <c r="K29">
        <v>1</v>
      </c>
      <c r="L29">
        <v>1</v>
      </c>
      <c r="M29">
        <v>0</v>
      </c>
      <c r="N29">
        <v>1</v>
      </c>
      <c r="O29" s="25">
        <v>67</v>
      </c>
      <c r="P29" s="26">
        <f t="shared" si="2"/>
        <v>170.18</v>
      </c>
      <c r="Q29">
        <v>150</v>
      </c>
      <c r="R29" s="26">
        <f t="shared" si="3"/>
        <v>68.038855499999997</v>
      </c>
      <c r="S29" s="27">
        <f t="shared" si="4"/>
        <v>23.493080183977252</v>
      </c>
      <c r="T29" s="27" t="str">
        <f t="shared" si="5"/>
        <v>Healthy Weight</v>
      </c>
      <c r="U29">
        <v>1</v>
      </c>
      <c r="V29">
        <v>1</v>
      </c>
      <c r="W29">
        <v>1</v>
      </c>
      <c r="X29">
        <v>2</v>
      </c>
      <c r="Y29">
        <v>1</v>
      </c>
      <c r="Z29">
        <v>6</v>
      </c>
      <c r="AA29">
        <v>1.5</v>
      </c>
      <c r="AB29">
        <v>2.2799999999999998</v>
      </c>
      <c r="AC29">
        <v>5.78</v>
      </c>
      <c r="AD29" t="s">
        <v>500</v>
      </c>
      <c r="AE29" t="s">
        <v>501</v>
      </c>
      <c r="AF29" t="s">
        <v>502</v>
      </c>
      <c r="AG29">
        <v>37</v>
      </c>
      <c r="AH29">
        <v>1</v>
      </c>
      <c r="AI29">
        <v>0</v>
      </c>
      <c r="AJ29">
        <v>1</v>
      </c>
      <c r="AK29">
        <v>15</v>
      </c>
      <c r="AL29">
        <v>21</v>
      </c>
      <c r="AM29">
        <v>0</v>
      </c>
      <c r="AN29" s="28">
        <v>1109</v>
      </c>
      <c r="AO29" s="28">
        <v>1108.8</v>
      </c>
      <c r="AP29" s="28">
        <v>277.2</v>
      </c>
      <c r="AQ29">
        <v>37</v>
      </c>
      <c r="AR29">
        <v>9.3000000000000007</v>
      </c>
      <c r="AS29">
        <v>1</v>
      </c>
      <c r="AT29">
        <v>0</v>
      </c>
      <c r="AX29">
        <v>2</v>
      </c>
      <c r="AY29">
        <v>3</v>
      </c>
      <c r="AZ29">
        <v>4</v>
      </c>
      <c r="BG29">
        <v>8</v>
      </c>
      <c r="BH29">
        <v>4</v>
      </c>
      <c r="BM29" t="s">
        <v>574</v>
      </c>
      <c r="BN29">
        <v>150</v>
      </c>
      <c r="BO29">
        <v>149</v>
      </c>
      <c r="BP29">
        <v>150</v>
      </c>
      <c r="BQ29">
        <v>153</v>
      </c>
      <c r="BR29">
        <v>152</v>
      </c>
      <c r="BS29" s="26">
        <v>223.1</v>
      </c>
      <c r="BT29">
        <v>8.6999999999999993</v>
      </c>
      <c r="BU29">
        <v>116</v>
      </c>
      <c r="BV29">
        <v>115</v>
      </c>
      <c r="BW29">
        <v>117</v>
      </c>
      <c r="BX29">
        <v>121</v>
      </c>
      <c r="BY29">
        <v>120</v>
      </c>
      <c r="BZ29">
        <v>120</v>
      </c>
      <c r="CA29">
        <v>158</v>
      </c>
      <c r="CB29">
        <v>156</v>
      </c>
      <c r="CC29">
        <v>156</v>
      </c>
      <c r="CD29">
        <v>153</v>
      </c>
      <c r="CE29">
        <v>150</v>
      </c>
      <c r="CF29">
        <v>150</v>
      </c>
      <c r="CG29">
        <v>139</v>
      </c>
      <c r="CH29">
        <v>138</v>
      </c>
      <c r="CI29">
        <v>144</v>
      </c>
      <c r="CJ29">
        <v>151</v>
      </c>
      <c r="CK29">
        <v>155</v>
      </c>
      <c r="CL29">
        <v>160</v>
      </c>
      <c r="CM29">
        <v>44</v>
      </c>
      <c r="CN29">
        <v>45</v>
      </c>
      <c r="CO29">
        <v>46</v>
      </c>
      <c r="CP29">
        <v>44</v>
      </c>
      <c r="CQ29">
        <v>43</v>
      </c>
      <c r="CR29">
        <v>44</v>
      </c>
      <c r="CS29">
        <v>26</v>
      </c>
      <c r="CT29">
        <v>1</v>
      </c>
      <c r="CU29">
        <v>1</v>
      </c>
      <c r="CV29" t="s">
        <v>571</v>
      </c>
      <c r="CW29" t="s">
        <v>504</v>
      </c>
      <c r="CX29" t="s">
        <v>572</v>
      </c>
      <c r="CY29" t="s">
        <v>506</v>
      </c>
      <c r="CZ29">
        <v>1100</v>
      </c>
      <c r="DA29">
        <v>2015000027</v>
      </c>
      <c r="DB29">
        <v>2015000027</v>
      </c>
      <c r="DC29">
        <v>1</v>
      </c>
      <c r="DD29">
        <v>1</v>
      </c>
      <c r="DF29">
        <v>1</v>
      </c>
      <c r="DG29">
        <v>2</v>
      </c>
      <c r="DI29">
        <v>1</v>
      </c>
      <c r="DJ29" s="31">
        <v>5.3999999999999896E-79</v>
      </c>
      <c r="DK29">
        <v>1</v>
      </c>
      <c r="DT29">
        <v>3</v>
      </c>
      <c r="DU29">
        <v>30</v>
      </c>
      <c r="DV29">
        <v>30</v>
      </c>
      <c r="DW29">
        <v>30</v>
      </c>
      <c r="DX29">
        <v>1</v>
      </c>
      <c r="DY29">
        <v>1</v>
      </c>
      <c r="DZ29">
        <v>1</v>
      </c>
      <c r="EB29">
        <v>1</v>
      </c>
      <c r="ED29">
        <v>3</v>
      </c>
      <c r="EG29" t="str">
        <f t="shared" si="6"/>
        <v/>
      </c>
      <c r="EH29">
        <v>1</v>
      </c>
      <c r="EI29" t="str">
        <f t="shared" si="7"/>
        <v>Yes</v>
      </c>
      <c r="EJ29">
        <v>1</v>
      </c>
      <c r="EK29" t="str">
        <f t="shared" si="8"/>
        <v>Yes</v>
      </c>
      <c r="EL29">
        <v>1</v>
      </c>
      <c r="EM29" t="str">
        <f t="shared" si="9"/>
        <v>Yes</v>
      </c>
      <c r="EN29">
        <v>2</v>
      </c>
      <c r="EO29" t="str">
        <f t="shared" si="10"/>
        <v>No</v>
      </c>
      <c r="EP29">
        <v>2</v>
      </c>
      <c r="EQ29" t="str">
        <f t="shared" si="11"/>
        <v>No</v>
      </c>
      <c r="ER29">
        <v>2</v>
      </c>
      <c r="ES29" t="str">
        <f t="shared" si="12"/>
        <v>No</v>
      </c>
      <c r="ET29">
        <v>2</v>
      </c>
      <c r="EW29" t="str">
        <f t="shared" si="13"/>
        <v/>
      </c>
      <c r="EX29">
        <v>2</v>
      </c>
      <c r="EY29" t="str">
        <f t="shared" si="14"/>
        <v>No</v>
      </c>
      <c r="EZ29">
        <v>2</v>
      </c>
      <c r="FA29" t="str">
        <f t="shared" si="0"/>
        <v>No</v>
      </c>
      <c r="FB29">
        <v>2</v>
      </c>
      <c r="FC29" t="str">
        <f t="shared" si="15"/>
        <v>Yes</v>
      </c>
      <c r="FD29">
        <v>1</v>
      </c>
      <c r="FE29" t="str">
        <f t="shared" si="16"/>
        <v>Yes</v>
      </c>
      <c r="FF29">
        <v>1</v>
      </c>
      <c r="FG29" t="str">
        <f t="shared" si="17"/>
        <v>Yes</v>
      </c>
      <c r="FH29">
        <v>2</v>
      </c>
      <c r="FI29" t="str">
        <f t="shared" si="18"/>
        <v>No</v>
      </c>
      <c r="FJ29">
        <v>3</v>
      </c>
      <c r="FK29" t="str">
        <f t="shared" si="19"/>
        <v>No</v>
      </c>
      <c r="FM29" t="str">
        <f t="shared" si="20"/>
        <v/>
      </c>
      <c r="FN29">
        <v>2</v>
      </c>
      <c r="FO29" t="str">
        <f t="shared" si="21"/>
        <v>Female</v>
      </c>
      <c r="FP29">
        <v>2</v>
      </c>
      <c r="FQ29" t="str">
        <f t="shared" si="22"/>
        <v>Divorced</v>
      </c>
      <c r="FR29">
        <v>5</v>
      </c>
      <c r="FS29" t="str">
        <f t="shared" si="23"/>
        <v>Some College</v>
      </c>
      <c r="FT29">
        <v>1</v>
      </c>
      <c r="FU29" t="str">
        <f t="shared" si="24"/>
        <v>Own</v>
      </c>
      <c r="FV29">
        <v>2</v>
      </c>
      <c r="FZ29">
        <v>2</v>
      </c>
      <c r="GB29">
        <v>2</v>
      </c>
      <c r="GD29">
        <v>8</v>
      </c>
      <c r="GF29">
        <v>88</v>
      </c>
      <c r="GH29">
        <v>1</v>
      </c>
      <c r="GJ29">
        <v>2</v>
      </c>
      <c r="GL29">
        <v>150</v>
      </c>
      <c r="GM29">
        <v>507</v>
      </c>
      <c r="GO29">
        <v>1</v>
      </c>
      <c r="GP29">
        <v>2</v>
      </c>
      <c r="GQ29">
        <v>7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Z29">
        <v>3</v>
      </c>
      <c r="HA29">
        <v>777</v>
      </c>
      <c r="HE29">
        <v>555</v>
      </c>
      <c r="HF29">
        <v>555</v>
      </c>
      <c r="HG29">
        <v>301</v>
      </c>
      <c r="HH29">
        <v>555</v>
      </c>
      <c r="HI29">
        <v>555</v>
      </c>
      <c r="HJ29">
        <v>201</v>
      </c>
      <c r="HK29">
        <v>2</v>
      </c>
      <c r="HR29">
        <v>888</v>
      </c>
      <c r="HS29">
        <v>1</v>
      </c>
      <c r="HT29">
        <v>1</v>
      </c>
      <c r="HU29">
        <v>1</v>
      </c>
      <c r="HV29">
        <v>7</v>
      </c>
      <c r="HW29">
        <v>1</v>
      </c>
      <c r="HX29">
        <v>1</v>
      </c>
      <c r="HY29">
        <v>102014</v>
      </c>
      <c r="HZ29">
        <v>9</v>
      </c>
      <c r="IA29">
        <v>2</v>
      </c>
      <c r="IB29">
        <v>2</v>
      </c>
      <c r="IE29">
        <v>1</v>
      </c>
      <c r="IF29">
        <v>3</v>
      </c>
      <c r="IT29">
        <v>2</v>
      </c>
      <c r="JB29">
        <v>2</v>
      </c>
      <c r="JL29">
        <v>2</v>
      </c>
      <c r="JR29">
        <v>1</v>
      </c>
      <c r="JS29">
        <v>404</v>
      </c>
      <c r="JT29">
        <v>2</v>
      </c>
      <c r="LC29">
        <v>1</v>
      </c>
      <c r="LD29">
        <v>1</v>
      </c>
      <c r="LE29">
        <v>1</v>
      </c>
      <c r="LF29">
        <v>2</v>
      </c>
      <c r="LG29">
        <v>4</v>
      </c>
      <c r="LO29" t="s">
        <v>507</v>
      </c>
      <c r="LP29">
        <v>1</v>
      </c>
      <c r="LQ29">
        <v>1</v>
      </c>
      <c r="LU29">
        <v>40</v>
      </c>
      <c r="MN29">
        <v>10</v>
      </c>
      <c r="MO29">
        <v>1</v>
      </c>
      <c r="MP29" t="s">
        <v>507</v>
      </c>
      <c r="MQ29" t="s">
        <v>507</v>
      </c>
      <c r="MR29">
        <v>1</v>
      </c>
      <c r="MS29">
        <v>11011</v>
      </c>
      <c r="MT29">
        <v>28.781560200000001</v>
      </c>
      <c r="MU29">
        <v>1</v>
      </c>
      <c r="MV29">
        <v>28.781560200000001</v>
      </c>
      <c r="NA29">
        <v>9</v>
      </c>
      <c r="NC29">
        <v>142.26411719999999</v>
      </c>
      <c r="ND29">
        <v>1</v>
      </c>
      <c r="NE29">
        <v>1</v>
      </c>
      <c r="NF29">
        <v>1</v>
      </c>
      <c r="NG29">
        <v>1</v>
      </c>
      <c r="NH29">
        <v>2</v>
      </c>
      <c r="NI29">
        <v>2</v>
      </c>
      <c r="NJ29">
        <v>1</v>
      </c>
      <c r="NK29">
        <v>1</v>
      </c>
      <c r="NL29">
        <v>3</v>
      </c>
      <c r="NM29">
        <v>1</v>
      </c>
      <c r="NN29">
        <v>1</v>
      </c>
      <c r="NO29">
        <v>1</v>
      </c>
      <c r="NP29">
        <v>2</v>
      </c>
      <c r="NQ29">
        <v>1</v>
      </c>
      <c r="NR29" t="str">
        <f t="shared" si="25"/>
        <v>White</v>
      </c>
      <c r="NS29">
        <v>1</v>
      </c>
      <c r="NT29">
        <v>1</v>
      </c>
      <c r="NU29">
        <v>1</v>
      </c>
      <c r="NV29">
        <v>9</v>
      </c>
      <c r="NW29">
        <v>1</v>
      </c>
      <c r="NX29">
        <v>62</v>
      </c>
      <c r="NY29">
        <v>5</v>
      </c>
      <c r="NZ29">
        <v>67</v>
      </c>
      <c r="OB29">
        <v>170</v>
      </c>
      <c r="OC29">
        <v>6804</v>
      </c>
      <c r="OD29">
        <v>2349</v>
      </c>
      <c r="OE29">
        <f t="shared" si="26"/>
        <v>2354</v>
      </c>
      <c r="OF29">
        <v>2</v>
      </c>
      <c r="OG29" t="str">
        <f t="shared" si="27"/>
        <v>Healthy weight</v>
      </c>
      <c r="OH29">
        <v>1</v>
      </c>
      <c r="OI29">
        <v>1</v>
      </c>
      <c r="OJ29">
        <v>3</v>
      </c>
      <c r="OK29">
        <v>1</v>
      </c>
      <c r="OL29">
        <v>1</v>
      </c>
      <c r="OM29">
        <v>2</v>
      </c>
      <c r="ON29">
        <v>7</v>
      </c>
      <c r="OO29">
        <v>900</v>
      </c>
      <c r="OP29">
        <v>9</v>
      </c>
      <c r="OQ29">
        <v>99900</v>
      </c>
      <c r="OR29">
        <v>9</v>
      </c>
      <c r="OS29" s="31">
        <v>5.3999999999999896E-79</v>
      </c>
      <c r="OT29" s="31">
        <v>5.3999999999999896E-79</v>
      </c>
      <c r="OU29">
        <v>3</v>
      </c>
      <c r="OV29" s="31">
        <v>5.3999999999999896E-79</v>
      </c>
      <c r="OW29" s="31">
        <v>5.3999999999999896E-79</v>
      </c>
      <c r="OX29">
        <v>14</v>
      </c>
      <c r="OY29" s="31">
        <v>5.3999999999999896E-79</v>
      </c>
      <c r="OZ29" s="31">
        <v>5.3999999999999896E-79</v>
      </c>
      <c r="PA29">
        <v>1</v>
      </c>
      <c r="PC29">
        <v>1</v>
      </c>
      <c r="PE29" s="31">
        <v>5.3999999999999896E-79</v>
      </c>
      <c r="PF29" s="31"/>
      <c r="PG29">
        <v>17</v>
      </c>
      <c r="PI29">
        <v>2</v>
      </c>
      <c r="PJ29">
        <v>2</v>
      </c>
      <c r="PK29">
        <v>1</v>
      </c>
      <c r="PL29">
        <v>1</v>
      </c>
      <c r="PM29" s="31">
        <v>5.3999999999999896E-79</v>
      </c>
      <c r="PN29" s="31"/>
      <c r="PO29" s="31">
        <v>5.3999999999999896E-79</v>
      </c>
      <c r="PP29" s="31"/>
      <c r="PQ29">
        <v>2</v>
      </c>
      <c r="PT29">
        <v>2506</v>
      </c>
      <c r="PU29">
        <v>430</v>
      </c>
      <c r="QE29" s="31">
        <v>5.3999999999999896E-79</v>
      </c>
      <c r="QF29" s="31">
        <v>5.3999999999999896E-79</v>
      </c>
      <c r="QP29">
        <v>4</v>
      </c>
      <c r="QQ29">
        <v>2</v>
      </c>
      <c r="QR29">
        <v>3</v>
      </c>
      <c r="QS29">
        <v>3</v>
      </c>
      <c r="QT29">
        <v>2</v>
      </c>
      <c r="QU29">
        <v>2</v>
      </c>
      <c r="QV29">
        <v>4</v>
      </c>
      <c r="QW29">
        <v>2</v>
      </c>
      <c r="QX29">
        <v>1</v>
      </c>
      <c r="QY29">
        <v>1</v>
      </c>
      <c r="QZ29">
        <v>1</v>
      </c>
      <c r="RA29">
        <v>1</v>
      </c>
      <c r="RB29">
        <v>1</v>
      </c>
      <c r="RE29">
        <v>2</v>
      </c>
      <c r="RF29">
        <v>5</v>
      </c>
      <c r="RG29" t="str">
        <f t="shared" si="28"/>
        <v>NA</v>
      </c>
      <c r="RH29">
        <v>5</v>
      </c>
      <c r="RI29" t="str">
        <f t="shared" si="35"/>
        <v>NA</v>
      </c>
      <c r="RJ29">
        <v>3</v>
      </c>
      <c r="RK29" t="str">
        <f t="shared" si="35"/>
        <v>Agree</v>
      </c>
      <c r="RL29">
        <v>5</v>
      </c>
      <c r="RM29" t="str">
        <f t="shared" si="36"/>
        <v>NA</v>
      </c>
      <c r="RN29">
        <v>1</v>
      </c>
      <c r="RO29" t="str">
        <f t="shared" si="36"/>
        <v>Strongly Disagree</v>
      </c>
      <c r="RP29">
        <v>5</v>
      </c>
      <c r="RQ29" t="str">
        <f t="shared" si="37"/>
        <v>NA</v>
      </c>
      <c r="RR29">
        <v>3</v>
      </c>
      <c r="RS29" t="str">
        <f t="shared" si="37"/>
        <v>Agree</v>
      </c>
      <c r="RT29">
        <v>4</v>
      </c>
      <c r="RU29" t="str">
        <f t="shared" si="38"/>
        <v>Strongly Agree</v>
      </c>
      <c r="RV29">
        <v>3</v>
      </c>
      <c r="RW29" t="str">
        <f t="shared" si="38"/>
        <v>Agree</v>
      </c>
      <c r="RX29">
        <v>4</v>
      </c>
      <c r="RY29" t="str">
        <f t="shared" si="39"/>
        <v>Strongly Agree</v>
      </c>
      <c r="RZ29">
        <v>3</v>
      </c>
      <c r="SA29" t="str">
        <f t="shared" si="39"/>
        <v>Agree</v>
      </c>
      <c r="SB29">
        <v>3</v>
      </c>
      <c r="SC29" t="str">
        <f t="shared" si="40"/>
        <v>Agree</v>
      </c>
      <c r="SD29">
        <v>3</v>
      </c>
      <c r="SE29" t="str">
        <f t="shared" si="40"/>
        <v>Agree</v>
      </c>
    </row>
    <row r="30" spans="1:499" x14ac:dyDescent="0.3">
      <c r="A30">
        <v>27</v>
      </c>
      <c r="B30">
        <v>2020</v>
      </c>
      <c r="C30" t="s">
        <v>575</v>
      </c>
      <c r="D30" s="24">
        <v>17415</v>
      </c>
      <c r="E30">
        <v>73</v>
      </c>
      <c r="F30">
        <v>7</v>
      </c>
      <c r="G30" t="s">
        <v>499</v>
      </c>
      <c r="H30">
        <v>1</v>
      </c>
      <c r="I30" t="str">
        <f t="shared" si="1"/>
        <v>White</v>
      </c>
      <c r="J30">
        <v>0</v>
      </c>
      <c r="K30">
        <v>1</v>
      </c>
      <c r="L30">
        <v>1</v>
      </c>
      <c r="M30">
        <v>0</v>
      </c>
      <c r="N30">
        <v>1</v>
      </c>
      <c r="O30" s="25">
        <v>60</v>
      </c>
      <c r="P30" s="26">
        <f t="shared" si="2"/>
        <v>152.4</v>
      </c>
      <c r="Q30">
        <v>260</v>
      </c>
      <c r="R30" s="26">
        <f t="shared" si="3"/>
        <v>117.9340162</v>
      </c>
      <c r="S30" s="27">
        <f t="shared" si="4"/>
        <v>50.777247418383723</v>
      </c>
      <c r="T30" s="27" t="str">
        <f t="shared" si="5"/>
        <v>Morbidly Obese</v>
      </c>
      <c r="U30">
        <v>1</v>
      </c>
      <c r="V30">
        <v>3</v>
      </c>
      <c r="W30">
        <v>0</v>
      </c>
      <c r="X30">
        <v>0</v>
      </c>
      <c r="Y30">
        <v>1</v>
      </c>
      <c r="Z30">
        <v>8</v>
      </c>
      <c r="AA30">
        <v>4.3</v>
      </c>
      <c r="AB30">
        <v>0</v>
      </c>
      <c r="AC30">
        <v>5.3</v>
      </c>
      <c r="AD30" t="s">
        <v>509</v>
      </c>
      <c r="AE30" t="s">
        <v>501</v>
      </c>
      <c r="AF30" t="s">
        <v>551</v>
      </c>
      <c r="AG30">
        <v>23</v>
      </c>
      <c r="AH30">
        <v>0</v>
      </c>
      <c r="AI30">
        <v>0</v>
      </c>
      <c r="AJ30">
        <v>1</v>
      </c>
      <c r="AK30">
        <v>7</v>
      </c>
      <c r="AL30">
        <v>15</v>
      </c>
      <c r="AM30">
        <v>0</v>
      </c>
      <c r="AN30" s="28">
        <v>593</v>
      </c>
      <c r="AO30" s="28">
        <v>592.80999999999995</v>
      </c>
      <c r="AP30" s="28">
        <v>53.89</v>
      </c>
      <c r="AQ30">
        <v>23</v>
      </c>
      <c r="AR30">
        <v>2.1</v>
      </c>
      <c r="AS30">
        <v>0</v>
      </c>
      <c r="AT30">
        <v>0</v>
      </c>
      <c r="AU30">
        <v>4</v>
      </c>
      <c r="AX30">
        <v>5</v>
      </c>
      <c r="AY30">
        <v>2</v>
      </c>
      <c r="BB30">
        <v>1</v>
      </c>
      <c r="BD30">
        <v>3</v>
      </c>
      <c r="BF30">
        <v>3</v>
      </c>
      <c r="BG30">
        <v>1</v>
      </c>
      <c r="BI30">
        <v>1</v>
      </c>
      <c r="BL30">
        <v>2</v>
      </c>
      <c r="BM30" t="s">
        <v>575</v>
      </c>
      <c r="BN30">
        <v>260</v>
      </c>
      <c r="BO30">
        <v>257</v>
      </c>
      <c r="BP30">
        <v>259</v>
      </c>
      <c r="BQ30">
        <v>259</v>
      </c>
      <c r="BR30">
        <v>260</v>
      </c>
      <c r="BS30" s="26">
        <v>146.5</v>
      </c>
      <c r="BT30">
        <v>9.6999999999999993</v>
      </c>
      <c r="BU30">
        <v>90</v>
      </c>
      <c r="BV30">
        <v>89</v>
      </c>
      <c r="BW30">
        <v>91</v>
      </c>
      <c r="BX30">
        <v>94</v>
      </c>
      <c r="BY30">
        <v>97</v>
      </c>
      <c r="BZ30">
        <v>97</v>
      </c>
      <c r="CA30">
        <v>128</v>
      </c>
      <c r="CB30">
        <v>130</v>
      </c>
      <c r="CC30">
        <v>128</v>
      </c>
      <c r="CD30">
        <v>129</v>
      </c>
      <c r="CE30">
        <v>132</v>
      </c>
      <c r="CF30">
        <v>131</v>
      </c>
      <c r="CG30">
        <v>107</v>
      </c>
      <c r="CH30">
        <v>105</v>
      </c>
      <c r="CI30">
        <v>107</v>
      </c>
      <c r="CJ30">
        <v>109</v>
      </c>
      <c r="CK30">
        <v>111</v>
      </c>
      <c r="CL30">
        <v>107</v>
      </c>
      <c r="CM30">
        <v>57</v>
      </c>
      <c r="CN30">
        <v>54</v>
      </c>
      <c r="CO30">
        <v>57</v>
      </c>
      <c r="CP30">
        <v>59</v>
      </c>
      <c r="CQ30">
        <v>65</v>
      </c>
      <c r="CR30">
        <v>65</v>
      </c>
      <c r="CS30">
        <v>27</v>
      </c>
      <c r="CT30">
        <v>1</v>
      </c>
      <c r="CU30">
        <v>1</v>
      </c>
      <c r="CV30" t="s">
        <v>539</v>
      </c>
      <c r="CW30" t="s">
        <v>504</v>
      </c>
      <c r="CX30" t="s">
        <v>540</v>
      </c>
      <c r="CY30" t="s">
        <v>506</v>
      </c>
      <c r="CZ30">
        <v>1100</v>
      </c>
      <c r="DA30">
        <v>2015000028</v>
      </c>
      <c r="DB30">
        <v>2015000028</v>
      </c>
      <c r="DC30">
        <v>1</v>
      </c>
      <c r="DD30">
        <v>1</v>
      </c>
      <c r="DF30">
        <v>1</v>
      </c>
      <c r="DG30">
        <v>2</v>
      </c>
      <c r="DI30">
        <v>3</v>
      </c>
      <c r="DJ30">
        <v>2</v>
      </c>
      <c r="DK30">
        <v>1</v>
      </c>
      <c r="DT30">
        <v>4</v>
      </c>
      <c r="DU30">
        <v>30</v>
      </c>
      <c r="DV30">
        <v>5</v>
      </c>
      <c r="DW30">
        <v>10</v>
      </c>
      <c r="DX30">
        <v>2</v>
      </c>
      <c r="DY30">
        <v>1</v>
      </c>
      <c r="DZ30">
        <v>1</v>
      </c>
      <c r="EB30">
        <v>1</v>
      </c>
      <c r="ED30">
        <v>3</v>
      </c>
      <c r="EG30" t="str">
        <f t="shared" si="6"/>
        <v/>
      </c>
      <c r="EH30">
        <v>2</v>
      </c>
      <c r="EI30" t="str">
        <f t="shared" si="7"/>
        <v>No</v>
      </c>
      <c r="EK30" t="str">
        <f t="shared" si="8"/>
        <v/>
      </c>
      <c r="EM30" t="str">
        <f t="shared" si="9"/>
        <v/>
      </c>
      <c r="EN30">
        <v>2</v>
      </c>
      <c r="EO30" t="str">
        <f t="shared" si="10"/>
        <v>No</v>
      </c>
      <c r="EP30">
        <v>2</v>
      </c>
      <c r="EQ30" t="str">
        <f t="shared" si="11"/>
        <v>No</v>
      </c>
      <c r="ER30">
        <v>2</v>
      </c>
      <c r="ES30" t="str">
        <f t="shared" si="12"/>
        <v>Yes</v>
      </c>
      <c r="ET30">
        <v>1</v>
      </c>
      <c r="EV30">
        <v>1</v>
      </c>
      <c r="EW30" t="str">
        <f t="shared" si="13"/>
        <v>Yes</v>
      </c>
      <c r="EX30">
        <v>2</v>
      </c>
      <c r="EY30" t="str">
        <f t="shared" si="14"/>
        <v>No</v>
      </c>
      <c r="EZ30">
        <v>2</v>
      </c>
      <c r="FA30" t="str">
        <f t="shared" si="0"/>
        <v>No</v>
      </c>
      <c r="FB30">
        <v>1</v>
      </c>
      <c r="FC30" t="str">
        <f t="shared" si="15"/>
        <v>No</v>
      </c>
      <c r="FD30">
        <v>2</v>
      </c>
      <c r="FE30" t="str">
        <f t="shared" si="16"/>
        <v>No</v>
      </c>
      <c r="FF30">
        <v>1</v>
      </c>
      <c r="FG30" t="str">
        <f t="shared" si="17"/>
        <v>Yes</v>
      </c>
      <c r="FH30">
        <v>2</v>
      </c>
      <c r="FI30" t="str">
        <f t="shared" si="18"/>
        <v>Yes</v>
      </c>
      <c r="FJ30">
        <v>3</v>
      </c>
      <c r="FK30" t="str">
        <f t="shared" si="19"/>
        <v>No</v>
      </c>
      <c r="FM30" t="str">
        <f t="shared" si="20"/>
        <v/>
      </c>
      <c r="FN30">
        <v>1</v>
      </c>
      <c r="FO30" t="str">
        <f t="shared" si="21"/>
        <v>Male</v>
      </c>
      <c r="FP30">
        <v>1</v>
      </c>
      <c r="FQ30" t="str">
        <f t="shared" si="22"/>
        <v>Married</v>
      </c>
      <c r="FR30">
        <v>4</v>
      </c>
      <c r="FS30" t="str">
        <f t="shared" si="23"/>
        <v>High School Graduate</v>
      </c>
      <c r="FT30">
        <v>1</v>
      </c>
      <c r="FU30" t="str">
        <f t="shared" si="24"/>
        <v>Own</v>
      </c>
      <c r="FV30">
        <v>2</v>
      </c>
      <c r="FZ30">
        <v>2</v>
      </c>
      <c r="GB30">
        <v>2</v>
      </c>
      <c r="GD30">
        <v>8</v>
      </c>
      <c r="GF30">
        <v>88</v>
      </c>
      <c r="GH30">
        <v>2</v>
      </c>
      <c r="GJ30">
        <v>2</v>
      </c>
      <c r="GL30">
        <v>260</v>
      </c>
      <c r="GM30">
        <v>500</v>
      </c>
      <c r="GO30">
        <v>1</v>
      </c>
      <c r="GP30">
        <v>2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2</v>
      </c>
      <c r="GZ30">
        <v>3</v>
      </c>
      <c r="HA30">
        <v>888</v>
      </c>
      <c r="HE30">
        <v>303</v>
      </c>
      <c r="HF30">
        <v>555</v>
      </c>
      <c r="HG30">
        <v>305</v>
      </c>
      <c r="HH30">
        <v>555</v>
      </c>
      <c r="HI30">
        <v>555</v>
      </c>
      <c r="HJ30">
        <v>303</v>
      </c>
      <c r="HK30">
        <v>2</v>
      </c>
      <c r="HR30">
        <v>888</v>
      </c>
      <c r="HW30">
        <v>2</v>
      </c>
      <c r="HX30">
        <v>2</v>
      </c>
      <c r="IA30">
        <v>2</v>
      </c>
      <c r="IB30">
        <v>2</v>
      </c>
      <c r="IE30">
        <v>2</v>
      </c>
      <c r="IF30">
        <v>3</v>
      </c>
      <c r="IT30">
        <v>1</v>
      </c>
      <c r="IU30">
        <v>1</v>
      </c>
      <c r="IV30">
        <v>5</v>
      </c>
      <c r="IW30">
        <v>4</v>
      </c>
      <c r="IX30">
        <v>5</v>
      </c>
      <c r="IY30">
        <v>1</v>
      </c>
      <c r="IZ30">
        <v>1</v>
      </c>
      <c r="JA30">
        <v>6</v>
      </c>
      <c r="JL30">
        <v>1</v>
      </c>
      <c r="JM30">
        <v>3</v>
      </c>
      <c r="JN30">
        <v>3</v>
      </c>
      <c r="JO30">
        <v>4</v>
      </c>
      <c r="JP30">
        <v>3</v>
      </c>
      <c r="JQ30">
        <v>2</v>
      </c>
      <c r="JR30">
        <v>2</v>
      </c>
      <c r="JT30">
        <v>2</v>
      </c>
      <c r="LC30">
        <v>2</v>
      </c>
      <c r="LE30">
        <v>2</v>
      </c>
      <c r="LO30" t="s">
        <v>507</v>
      </c>
      <c r="LP30">
        <v>1</v>
      </c>
      <c r="LQ30">
        <v>1</v>
      </c>
      <c r="LU30">
        <v>80</v>
      </c>
      <c r="MN30">
        <v>10</v>
      </c>
      <c r="MO30">
        <v>1</v>
      </c>
      <c r="MP30" t="s">
        <v>507</v>
      </c>
      <c r="MQ30" t="s">
        <v>507</v>
      </c>
      <c r="MR30">
        <v>3</v>
      </c>
      <c r="MS30">
        <v>11011</v>
      </c>
      <c r="MT30">
        <v>28.781560200000001</v>
      </c>
      <c r="MU30">
        <v>3</v>
      </c>
      <c r="MV30">
        <v>86.344680589999996</v>
      </c>
      <c r="NA30">
        <v>9</v>
      </c>
      <c r="NC30">
        <v>681.20317329999898</v>
      </c>
      <c r="ND30">
        <v>2</v>
      </c>
      <c r="NE30">
        <v>2</v>
      </c>
      <c r="NF30">
        <v>1</v>
      </c>
      <c r="NG30">
        <v>3</v>
      </c>
      <c r="NI30">
        <v>2</v>
      </c>
      <c r="NJ30">
        <v>2</v>
      </c>
      <c r="NK30">
        <v>2</v>
      </c>
      <c r="NL30">
        <v>1</v>
      </c>
      <c r="NM30">
        <v>2</v>
      </c>
      <c r="NN30">
        <v>1</v>
      </c>
      <c r="NO30">
        <v>1</v>
      </c>
      <c r="NP30">
        <v>2</v>
      </c>
      <c r="NQ30">
        <v>1</v>
      </c>
      <c r="NR30" t="str">
        <f t="shared" si="25"/>
        <v>White</v>
      </c>
      <c r="NS30">
        <v>1</v>
      </c>
      <c r="NT30">
        <v>1</v>
      </c>
      <c r="NU30">
        <v>1</v>
      </c>
      <c r="NV30">
        <v>7</v>
      </c>
      <c r="NW30">
        <v>1</v>
      </c>
      <c r="NX30">
        <v>52</v>
      </c>
      <c r="NY30">
        <v>4</v>
      </c>
      <c r="NZ30">
        <v>60</v>
      </c>
      <c r="OB30">
        <v>152</v>
      </c>
      <c r="OC30">
        <v>11793</v>
      </c>
      <c r="OD30">
        <v>5078</v>
      </c>
      <c r="OE30">
        <f t="shared" si="26"/>
        <v>5104</v>
      </c>
      <c r="OF30">
        <v>4</v>
      </c>
      <c r="OG30" t="str">
        <f t="shared" si="27"/>
        <v>Morbid Obese</v>
      </c>
      <c r="OH30">
        <v>2</v>
      </c>
      <c r="OI30">
        <v>1</v>
      </c>
      <c r="OJ30">
        <v>2</v>
      </c>
      <c r="OK30">
        <v>1</v>
      </c>
      <c r="OL30">
        <v>4</v>
      </c>
      <c r="OM30">
        <v>1</v>
      </c>
      <c r="ON30">
        <v>2</v>
      </c>
      <c r="OO30" s="31">
        <v>5.3999999999999896E-79</v>
      </c>
      <c r="OP30">
        <v>1</v>
      </c>
      <c r="OQ30" s="31">
        <v>5.3999999999999896E-79</v>
      </c>
      <c r="OR30">
        <v>1</v>
      </c>
      <c r="OS30">
        <v>10</v>
      </c>
      <c r="OT30" s="31">
        <v>5.3999999999999896E-79</v>
      </c>
      <c r="OU30">
        <v>17</v>
      </c>
      <c r="OV30" s="31">
        <v>5.3999999999999896E-79</v>
      </c>
      <c r="OW30" s="31">
        <v>5.3999999999999896E-79</v>
      </c>
      <c r="OX30">
        <v>10</v>
      </c>
      <c r="OY30" s="31">
        <v>5.3999999999999896E-79</v>
      </c>
      <c r="OZ30" s="31">
        <v>5.3999999999999896E-79</v>
      </c>
      <c r="PA30">
        <v>1</v>
      </c>
      <c r="PC30">
        <v>1</v>
      </c>
      <c r="PE30">
        <v>10</v>
      </c>
      <c r="PG30">
        <v>27</v>
      </c>
      <c r="PI30">
        <v>2</v>
      </c>
      <c r="PJ30">
        <v>2</v>
      </c>
      <c r="PK30">
        <v>1</v>
      </c>
      <c r="PL30">
        <v>1</v>
      </c>
      <c r="PM30" s="31">
        <v>5.3999999999999896E-79</v>
      </c>
      <c r="PN30" s="31"/>
      <c r="PO30" s="31">
        <v>5.3999999999999896E-79</v>
      </c>
      <c r="PP30" s="31"/>
      <c r="PQ30">
        <v>2</v>
      </c>
      <c r="PT30">
        <v>3140</v>
      </c>
      <c r="PU30">
        <v>538</v>
      </c>
      <c r="QE30" s="31">
        <v>5.3999999999999896E-79</v>
      </c>
      <c r="QF30" s="31">
        <v>5.3999999999999896E-79</v>
      </c>
      <c r="QP30">
        <v>4</v>
      </c>
      <c r="QQ30">
        <v>2</v>
      </c>
      <c r="QR30">
        <v>3</v>
      </c>
      <c r="QS30">
        <v>3</v>
      </c>
      <c r="QT30">
        <v>2</v>
      </c>
      <c r="QU30">
        <v>2</v>
      </c>
      <c r="QV30">
        <v>4</v>
      </c>
      <c r="QW30">
        <v>2</v>
      </c>
      <c r="QX30">
        <v>3</v>
      </c>
      <c r="QY30">
        <v>3</v>
      </c>
      <c r="QZ30">
        <v>4</v>
      </c>
      <c r="RA30">
        <v>1</v>
      </c>
      <c r="RB30">
        <v>2</v>
      </c>
      <c r="RE30">
        <v>2</v>
      </c>
      <c r="RF30">
        <v>3</v>
      </c>
      <c r="RG30" t="str">
        <f t="shared" si="28"/>
        <v>Agree</v>
      </c>
      <c r="RH30">
        <v>4</v>
      </c>
      <c r="RI30" t="str">
        <f t="shared" si="35"/>
        <v>Strongly Agree</v>
      </c>
      <c r="RJ30">
        <v>3</v>
      </c>
      <c r="RK30" t="str">
        <f t="shared" si="35"/>
        <v>Agree</v>
      </c>
      <c r="RL30">
        <v>2</v>
      </c>
      <c r="RM30" t="str">
        <f t="shared" si="36"/>
        <v>Disagree</v>
      </c>
      <c r="RN30">
        <v>4</v>
      </c>
      <c r="RO30" t="str">
        <f t="shared" si="36"/>
        <v>Strongly Agree</v>
      </c>
      <c r="RP30">
        <v>2</v>
      </c>
      <c r="RQ30" t="str">
        <f t="shared" si="37"/>
        <v>Disagree</v>
      </c>
      <c r="RR30">
        <v>1</v>
      </c>
      <c r="RS30" t="str">
        <f t="shared" si="37"/>
        <v>Strongly Disagree</v>
      </c>
      <c r="RT30">
        <v>2</v>
      </c>
      <c r="RU30" t="str">
        <f t="shared" si="38"/>
        <v>Disagree</v>
      </c>
      <c r="RV30">
        <v>3</v>
      </c>
      <c r="RW30" t="str">
        <f t="shared" si="38"/>
        <v>Agree</v>
      </c>
      <c r="RX30">
        <v>3</v>
      </c>
      <c r="RY30" t="str">
        <f t="shared" si="39"/>
        <v>Agree</v>
      </c>
      <c r="RZ30">
        <v>1</v>
      </c>
      <c r="SA30" t="str">
        <f t="shared" si="39"/>
        <v>Strongly Disagree</v>
      </c>
      <c r="SB30">
        <v>4</v>
      </c>
      <c r="SC30" t="str">
        <f t="shared" si="40"/>
        <v>Strongly Agree</v>
      </c>
      <c r="SD30">
        <v>4</v>
      </c>
      <c r="SE30" t="str">
        <f t="shared" si="40"/>
        <v>Strongly Agree</v>
      </c>
    </row>
    <row r="31" spans="1:499" x14ac:dyDescent="0.3">
      <c r="A31">
        <v>28</v>
      </c>
      <c r="B31">
        <v>2020</v>
      </c>
      <c r="C31" t="s">
        <v>576</v>
      </c>
      <c r="D31" s="24">
        <v>29470</v>
      </c>
      <c r="E31">
        <v>40</v>
      </c>
      <c r="F31">
        <v>4</v>
      </c>
      <c r="G31" t="s">
        <v>520</v>
      </c>
      <c r="H31">
        <v>1</v>
      </c>
      <c r="I31" t="str">
        <f t="shared" si="1"/>
        <v>White</v>
      </c>
      <c r="J31">
        <v>0</v>
      </c>
      <c r="K31">
        <v>1</v>
      </c>
      <c r="L31">
        <v>1</v>
      </c>
      <c r="M31">
        <v>1</v>
      </c>
      <c r="N31">
        <v>1</v>
      </c>
      <c r="O31" s="25">
        <v>72</v>
      </c>
      <c r="P31" s="26">
        <f t="shared" si="2"/>
        <v>182.88</v>
      </c>
      <c r="Q31">
        <v>175</v>
      </c>
      <c r="R31" s="26">
        <f t="shared" si="3"/>
        <v>79.378664749999999</v>
      </c>
      <c r="S31" s="27">
        <f t="shared" si="4"/>
        <v>23.734023232417602</v>
      </c>
      <c r="T31" s="27" t="str">
        <f t="shared" si="5"/>
        <v>Healthy Weight</v>
      </c>
      <c r="U31">
        <v>1</v>
      </c>
      <c r="V31">
        <v>1</v>
      </c>
      <c r="W31">
        <v>1</v>
      </c>
      <c r="X31">
        <v>2</v>
      </c>
      <c r="Y31">
        <v>1</v>
      </c>
      <c r="Z31">
        <v>6</v>
      </c>
      <c r="AA31">
        <v>1</v>
      </c>
      <c r="AB31">
        <v>2.02</v>
      </c>
      <c r="AC31">
        <v>5.0199999999999996</v>
      </c>
      <c r="AD31" t="s">
        <v>500</v>
      </c>
      <c r="AE31" t="s">
        <v>510</v>
      </c>
      <c r="AF31" t="s">
        <v>521</v>
      </c>
      <c r="AG31">
        <v>92</v>
      </c>
      <c r="AH31">
        <v>1</v>
      </c>
      <c r="AI31">
        <v>0</v>
      </c>
      <c r="AJ31">
        <v>5</v>
      </c>
      <c r="AK31">
        <v>30</v>
      </c>
      <c r="AL31">
        <v>57</v>
      </c>
      <c r="AM31">
        <v>0</v>
      </c>
      <c r="AN31" s="28">
        <v>2347</v>
      </c>
      <c r="AO31" s="28">
        <v>2346.52</v>
      </c>
      <c r="AP31" s="28">
        <v>195.54</v>
      </c>
      <c r="AQ31">
        <v>92</v>
      </c>
      <c r="AR31">
        <v>7.7</v>
      </c>
      <c r="AS31">
        <v>1</v>
      </c>
      <c r="AT31">
        <v>0</v>
      </c>
      <c r="AU31">
        <v>6</v>
      </c>
      <c r="AW31">
        <v>1</v>
      </c>
      <c r="AX31">
        <v>10</v>
      </c>
      <c r="AY31">
        <v>6</v>
      </c>
      <c r="AZ31">
        <v>5</v>
      </c>
      <c r="BB31">
        <v>13</v>
      </c>
      <c r="BC31">
        <v>8</v>
      </c>
      <c r="BD31">
        <v>2</v>
      </c>
      <c r="BE31">
        <v>11</v>
      </c>
      <c r="BF31">
        <v>2</v>
      </c>
      <c r="BG31">
        <v>7</v>
      </c>
      <c r="BH31">
        <v>1</v>
      </c>
      <c r="BI31">
        <v>3</v>
      </c>
      <c r="BJ31">
        <v>2</v>
      </c>
      <c r="BM31" t="s">
        <v>576</v>
      </c>
      <c r="BN31">
        <v>175</v>
      </c>
      <c r="BO31">
        <v>173</v>
      </c>
      <c r="BP31">
        <v>171</v>
      </c>
      <c r="BQ31">
        <v>167</v>
      </c>
      <c r="BR31">
        <v>168</v>
      </c>
      <c r="BS31" s="26">
        <v>187.2</v>
      </c>
      <c r="BT31">
        <v>5.7</v>
      </c>
      <c r="BU31">
        <v>82</v>
      </c>
      <c r="BV31">
        <v>84</v>
      </c>
      <c r="BW31">
        <v>86</v>
      </c>
      <c r="BX31">
        <v>90</v>
      </c>
      <c r="BY31">
        <v>89</v>
      </c>
      <c r="BZ31">
        <v>88</v>
      </c>
      <c r="CA31">
        <v>123</v>
      </c>
      <c r="CB31">
        <v>123</v>
      </c>
      <c r="CC31">
        <v>124</v>
      </c>
      <c r="CD31">
        <v>124</v>
      </c>
      <c r="CE31">
        <v>122</v>
      </c>
      <c r="CF31">
        <v>121</v>
      </c>
      <c r="CG31">
        <v>152</v>
      </c>
      <c r="CH31">
        <v>158</v>
      </c>
      <c r="CI31">
        <v>159</v>
      </c>
      <c r="CJ31">
        <v>158</v>
      </c>
      <c r="CK31">
        <v>158</v>
      </c>
      <c r="CL31">
        <v>163</v>
      </c>
      <c r="CM31">
        <v>65</v>
      </c>
      <c r="CN31">
        <v>65</v>
      </c>
      <c r="CO31">
        <v>61</v>
      </c>
      <c r="CP31">
        <v>66</v>
      </c>
      <c r="CQ31">
        <v>66</v>
      </c>
      <c r="CR31">
        <v>62</v>
      </c>
      <c r="CS31">
        <v>28</v>
      </c>
      <c r="CT31">
        <v>1</v>
      </c>
      <c r="CU31">
        <v>1</v>
      </c>
      <c r="CV31" t="s">
        <v>522</v>
      </c>
      <c r="CW31" t="s">
        <v>504</v>
      </c>
      <c r="CX31" t="s">
        <v>523</v>
      </c>
      <c r="CY31" t="s">
        <v>506</v>
      </c>
      <c r="CZ31">
        <v>1200</v>
      </c>
      <c r="DA31">
        <v>2015000029</v>
      </c>
      <c r="DB31">
        <v>2015000029</v>
      </c>
      <c r="DC31">
        <v>1</v>
      </c>
      <c r="DD31">
        <v>1</v>
      </c>
      <c r="DF31">
        <v>1</v>
      </c>
      <c r="DG31">
        <v>2</v>
      </c>
      <c r="DI31">
        <v>1</v>
      </c>
      <c r="DJ31">
        <v>1</v>
      </c>
      <c r="DK31" s="31">
        <v>5.3999999999999896E-79</v>
      </c>
      <c r="DT31">
        <v>2</v>
      </c>
      <c r="DU31">
        <v>77</v>
      </c>
      <c r="DV31">
        <v>88</v>
      </c>
      <c r="DW31">
        <v>88</v>
      </c>
      <c r="DX31">
        <v>2</v>
      </c>
      <c r="DY31">
        <v>1</v>
      </c>
      <c r="DZ31">
        <v>2</v>
      </c>
      <c r="EB31">
        <v>9</v>
      </c>
      <c r="ED31">
        <v>1</v>
      </c>
      <c r="EF31">
        <v>1</v>
      </c>
      <c r="EG31" t="str">
        <f t="shared" si="6"/>
        <v>Yes</v>
      </c>
      <c r="EH31">
        <v>1</v>
      </c>
      <c r="EI31" t="str">
        <f t="shared" si="7"/>
        <v>Yes</v>
      </c>
      <c r="EJ31">
        <v>3</v>
      </c>
      <c r="EK31" t="b">
        <f t="shared" si="8"/>
        <v>0</v>
      </c>
      <c r="EL31">
        <v>2</v>
      </c>
      <c r="EM31" t="str">
        <f t="shared" si="9"/>
        <v>No</v>
      </c>
      <c r="EN31">
        <v>2</v>
      </c>
      <c r="EO31" t="str">
        <f t="shared" si="10"/>
        <v>No</v>
      </c>
      <c r="EP31">
        <v>2</v>
      </c>
      <c r="EQ31" t="str">
        <f t="shared" si="11"/>
        <v>No</v>
      </c>
      <c r="ER31">
        <v>2</v>
      </c>
      <c r="ES31" t="str">
        <f t="shared" si="12"/>
        <v>No</v>
      </c>
      <c r="ET31">
        <v>2</v>
      </c>
      <c r="EW31" t="str">
        <f t="shared" si="13"/>
        <v/>
      </c>
      <c r="EX31">
        <v>2</v>
      </c>
      <c r="EY31" t="str">
        <f t="shared" si="14"/>
        <v>No</v>
      </c>
      <c r="EZ31">
        <v>2</v>
      </c>
      <c r="FA31" t="str">
        <f t="shared" si="0"/>
        <v>No</v>
      </c>
      <c r="FB31">
        <v>2</v>
      </c>
      <c r="FC31" t="str">
        <f t="shared" si="15"/>
        <v>Yes</v>
      </c>
      <c r="FD31">
        <v>1</v>
      </c>
      <c r="FE31" t="str">
        <f t="shared" si="16"/>
        <v>Yes</v>
      </c>
      <c r="FF31">
        <v>2</v>
      </c>
      <c r="FG31" t="str">
        <f t="shared" si="17"/>
        <v>No</v>
      </c>
      <c r="FH31">
        <v>2</v>
      </c>
      <c r="FI31" t="str">
        <f t="shared" si="18"/>
        <v>Yes</v>
      </c>
      <c r="FJ31">
        <v>3</v>
      </c>
      <c r="FK31" t="str">
        <f t="shared" si="19"/>
        <v>No</v>
      </c>
      <c r="FM31" t="str">
        <f t="shared" si="20"/>
        <v/>
      </c>
      <c r="FN31">
        <v>1</v>
      </c>
      <c r="FO31" t="str">
        <f t="shared" si="21"/>
        <v>Male</v>
      </c>
      <c r="FP31">
        <v>2</v>
      </c>
      <c r="FQ31" t="str">
        <f t="shared" si="22"/>
        <v>Divorced</v>
      </c>
      <c r="FR31">
        <v>4</v>
      </c>
      <c r="FS31" t="str">
        <f t="shared" si="23"/>
        <v>High School Graduate</v>
      </c>
      <c r="FT31">
        <v>1</v>
      </c>
      <c r="FU31" t="str">
        <f t="shared" si="24"/>
        <v>Own</v>
      </c>
      <c r="FV31">
        <v>2</v>
      </c>
      <c r="FZ31">
        <v>2</v>
      </c>
      <c r="GB31">
        <v>2</v>
      </c>
      <c r="GD31">
        <v>2</v>
      </c>
      <c r="GF31">
        <v>88</v>
      </c>
      <c r="GH31">
        <v>99</v>
      </c>
      <c r="GJ31">
        <v>2</v>
      </c>
      <c r="GL31">
        <v>175</v>
      </c>
      <c r="GM31">
        <v>600</v>
      </c>
      <c r="GO31">
        <v>2</v>
      </c>
      <c r="GP31">
        <v>2</v>
      </c>
      <c r="GQ31">
        <v>1</v>
      </c>
      <c r="GR31">
        <v>1</v>
      </c>
      <c r="GS31">
        <v>2</v>
      </c>
      <c r="GT31">
        <v>2</v>
      </c>
      <c r="GU31">
        <v>2</v>
      </c>
      <c r="GV31">
        <v>2</v>
      </c>
      <c r="GZ31">
        <v>3</v>
      </c>
      <c r="HA31">
        <v>888</v>
      </c>
      <c r="HE31">
        <v>555</v>
      </c>
      <c r="HF31">
        <v>101</v>
      </c>
      <c r="HG31">
        <v>203</v>
      </c>
      <c r="HH31">
        <v>777</v>
      </c>
      <c r="HI31">
        <v>777</v>
      </c>
      <c r="IE31">
        <v>2</v>
      </c>
      <c r="IF31">
        <v>3</v>
      </c>
      <c r="LO31" t="s">
        <v>507</v>
      </c>
      <c r="MN31">
        <v>10</v>
      </c>
      <c r="MO31">
        <v>1</v>
      </c>
      <c r="MP31" t="s">
        <v>507</v>
      </c>
      <c r="MQ31" t="s">
        <v>507</v>
      </c>
      <c r="MR31">
        <v>5</v>
      </c>
      <c r="MS31">
        <v>11011</v>
      </c>
      <c r="MT31">
        <v>28.781560200000001</v>
      </c>
      <c r="MU31">
        <v>1</v>
      </c>
      <c r="MV31">
        <v>28.781560200000001</v>
      </c>
      <c r="NA31">
        <v>9</v>
      </c>
      <c r="NC31">
        <v>220.46369199999901</v>
      </c>
      <c r="ND31">
        <v>1</v>
      </c>
      <c r="NE31">
        <v>2</v>
      </c>
      <c r="NF31">
        <v>2</v>
      </c>
      <c r="NG31">
        <v>1</v>
      </c>
      <c r="NH31">
        <v>1</v>
      </c>
      <c r="NI31">
        <v>2</v>
      </c>
      <c r="NJ31">
        <v>1</v>
      </c>
      <c r="NK31">
        <v>1</v>
      </c>
      <c r="NL31">
        <v>3</v>
      </c>
      <c r="NM31">
        <v>1</v>
      </c>
      <c r="NN31">
        <v>1</v>
      </c>
      <c r="NO31">
        <v>1</v>
      </c>
      <c r="NP31">
        <v>2</v>
      </c>
      <c r="NQ31">
        <v>1</v>
      </c>
      <c r="NR31" t="str">
        <f t="shared" si="25"/>
        <v>White</v>
      </c>
      <c r="NS31">
        <v>1</v>
      </c>
      <c r="NT31">
        <v>1</v>
      </c>
      <c r="NU31">
        <v>1</v>
      </c>
      <c r="NV31">
        <v>9</v>
      </c>
      <c r="NW31">
        <v>1</v>
      </c>
      <c r="NX31">
        <v>61</v>
      </c>
      <c r="NY31">
        <v>5</v>
      </c>
      <c r="NZ31">
        <v>72</v>
      </c>
      <c r="OB31">
        <v>183</v>
      </c>
      <c r="OC31">
        <v>7938</v>
      </c>
      <c r="OD31">
        <v>2373</v>
      </c>
      <c r="OE31">
        <f t="shared" si="26"/>
        <v>2370</v>
      </c>
      <c r="OF31">
        <v>2</v>
      </c>
      <c r="OG31" t="str">
        <f t="shared" si="27"/>
        <v>Healthy weight</v>
      </c>
      <c r="OH31">
        <v>1</v>
      </c>
      <c r="OI31">
        <v>1</v>
      </c>
      <c r="OJ31">
        <v>2</v>
      </c>
      <c r="OK31">
        <v>9</v>
      </c>
      <c r="OL31">
        <v>4</v>
      </c>
      <c r="OM31">
        <v>1</v>
      </c>
      <c r="ON31">
        <v>2</v>
      </c>
      <c r="OO31" s="31">
        <v>5.3999999999999896E-79</v>
      </c>
      <c r="OP31">
        <v>1</v>
      </c>
      <c r="OQ31" s="31">
        <v>5.3999999999999896E-79</v>
      </c>
      <c r="OR31">
        <v>1</v>
      </c>
      <c r="OS31" s="31">
        <v>5.3999999999999896E-79</v>
      </c>
      <c r="OT31">
        <v>100</v>
      </c>
      <c r="OU31">
        <v>43</v>
      </c>
      <c r="OY31" s="31">
        <v>5.3999999999999896E-79</v>
      </c>
      <c r="OZ31">
        <v>3</v>
      </c>
      <c r="PA31">
        <v>1</v>
      </c>
      <c r="PC31" s="31">
        <v>5.3999999999999896E-79</v>
      </c>
      <c r="PD31" s="31"/>
      <c r="PE31">
        <v>100</v>
      </c>
      <c r="PI31">
        <v>1</v>
      </c>
      <c r="PJ31">
        <v>9</v>
      </c>
      <c r="PK31">
        <v>1</v>
      </c>
      <c r="PL31">
        <v>1</v>
      </c>
      <c r="PM31" s="31">
        <v>5.3999999999999896E-79</v>
      </c>
      <c r="PN31" s="31"/>
      <c r="PO31">
        <v>1</v>
      </c>
      <c r="PQ31">
        <v>9</v>
      </c>
      <c r="PT31">
        <v>2645</v>
      </c>
      <c r="PU31">
        <v>453</v>
      </c>
      <c r="QF31">
        <v>9</v>
      </c>
      <c r="QP31">
        <v>9</v>
      </c>
      <c r="QQ31">
        <v>9</v>
      </c>
      <c r="QR31">
        <v>9</v>
      </c>
      <c r="QS31">
        <v>9</v>
      </c>
      <c r="QT31">
        <v>9</v>
      </c>
      <c r="QU31">
        <v>9</v>
      </c>
      <c r="QV31">
        <v>9</v>
      </c>
      <c r="QW31">
        <v>9</v>
      </c>
      <c r="QX31">
        <v>9</v>
      </c>
      <c r="QY31">
        <v>9</v>
      </c>
      <c r="QZ31">
        <v>9</v>
      </c>
      <c r="RA31">
        <v>9</v>
      </c>
      <c r="RB31">
        <v>9</v>
      </c>
      <c r="RF31">
        <v>3</v>
      </c>
      <c r="RG31" t="str">
        <f t="shared" si="28"/>
        <v>Agree</v>
      </c>
      <c r="RH31">
        <v>2</v>
      </c>
      <c r="RI31" t="str">
        <f t="shared" si="35"/>
        <v>Disagree</v>
      </c>
      <c r="RJ31">
        <v>1</v>
      </c>
      <c r="RK31" t="str">
        <f t="shared" si="35"/>
        <v>Strongly Disagree</v>
      </c>
      <c r="RL31">
        <v>2</v>
      </c>
      <c r="RM31" t="str">
        <f t="shared" si="36"/>
        <v>Disagree</v>
      </c>
      <c r="RN31">
        <v>5</v>
      </c>
      <c r="RO31" t="str">
        <f t="shared" si="36"/>
        <v>NA</v>
      </c>
      <c r="RP31">
        <v>4</v>
      </c>
      <c r="RQ31" t="str">
        <f t="shared" si="37"/>
        <v>Strongly Agree</v>
      </c>
      <c r="RR31">
        <v>3</v>
      </c>
      <c r="RS31" t="str">
        <f t="shared" si="37"/>
        <v>Agree</v>
      </c>
      <c r="RT31">
        <v>5</v>
      </c>
      <c r="RU31" t="str">
        <f t="shared" si="38"/>
        <v>NA</v>
      </c>
      <c r="RV31">
        <v>4</v>
      </c>
      <c r="RW31" t="str">
        <f t="shared" si="38"/>
        <v>Strongly Agree</v>
      </c>
      <c r="RX31">
        <v>3</v>
      </c>
      <c r="RY31" t="str">
        <f t="shared" si="39"/>
        <v>Agree</v>
      </c>
      <c r="RZ31">
        <v>5</v>
      </c>
      <c r="SA31" t="str">
        <f t="shared" si="39"/>
        <v>NA</v>
      </c>
      <c r="SB31">
        <v>5</v>
      </c>
      <c r="SC31" t="str">
        <f t="shared" si="40"/>
        <v>NA</v>
      </c>
      <c r="SD31">
        <v>5</v>
      </c>
      <c r="SE31" t="str">
        <f t="shared" si="40"/>
        <v>NA</v>
      </c>
    </row>
    <row r="32" spans="1:499" x14ac:dyDescent="0.3">
      <c r="A32">
        <v>29</v>
      </c>
      <c r="B32">
        <v>2020</v>
      </c>
      <c r="C32" t="s">
        <v>577</v>
      </c>
      <c r="D32" s="24">
        <v>19058</v>
      </c>
      <c r="E32">
        <v>69</v>
      </c>
      <c r="F32">
        <v>6</v>
      </c>
      <c r="G32" t="s">
        <v>520</v>
      </c>
      <c r="H32">
        <v>1</v>
      </c>
      <c r="I32" t="str">
        <f t="shared" si="1"/>
        <v>White</v>
      </c>
      <c r="J32">
        <v>0</v>
      </c>
      <c r="K32">
        <v>1</v>
      </c>
      <c r="L32">
        <v>0</v>
      </c>
      <c r="M32">
        <v>1</v>
      </c>
      <c r="N32">
        <v>1</v>
      </c>
      <c r="O32" s="25">
        <v>73</v>
      </c>
      <c r="P32" s="26">
        <f t="shared" si="2"/>
        <v>185.42000000000002</v>
      </c>
      <c r="Q32">
        <v>109</v>
      </c>
      <c r="R32" s="26">
        <f t="shared" si="3"/>
        <v>49.441568330000003</v>
      </c>
      <c r="S32" s="27">
        <f t="shared" si="4"/>
        <v>14.380668827297495</v>
      </c>
      <c r="T32" s="27" t="str">
        <f t="shared" si="5"/>
        <v>Underweight</v>
      </c>
      <c r="U32">
        <v>0</v>
      </c>
      <c r="V32">
        <v>3</v>
      </c>
      <c r="W32">
        <v>0</v>
      </c>
      <c r="X32">
        <v>1</v>
      </c>
      <c r="Y32">
        <v>1</v>
      </c>
      <c r="Z32">
        <v>7</v>
      </c>
      <c r="AA32">
        <v>3.9</v>
      </c>
      <c r="AB32">
        <v>0.93</v>
      </c>
      <c r="AC32">
        <v>5.83</v>
      </c>
      <c r="AD32" t="s">
        <v>515</v>
      </c>
      <c r="AE32" t="s">
        <v>510</v>
      </c>
      <c r="AF32" t="s">
        <v>516</v>
      </c>
      <c r="AG32">
        <v>10</v>
      </c>
      <c r="AH32">
        <v>4</v>
      </c>
      <c r="AI32">
        <v>0</v>
      </c>
      <c r="AJ32">
        <v>4</v>
      </c>
      <c r="AK32">
        <v>5</v>
      </c>
      <c r="AL32">
        <v>1</v>
      </c>
      <c r="AM32">
        <v>0</v>
      </c>
      <c r="AN32" s="28">
        <v>1150</v>
      </c>
      <c r="AO32" s="28">
        <v>1150.27</v>
      </c>
      <c r="AP32" s="28">
        <v>383.42</v>
      </c>
      <c r="AQ32">
        <v>10</v>
      </c>
      <c r="AR32">
        <v>3.3</v>
      </c>
      <c r="AS32">
        <v>4</v>
      </c>
      <c r="AT32">
        <v>0</v>
      </c>
      <c r="AU32">
        <v>3</v>
      </c>
      <c r="AW32">
        <v>1</v>
      </c>
      <c r="AX32">
        <v>2</v>
      </c>
      <c r="AZ32">
        <v>4</v>
      </c>
      <c r="BC32">
        <v>8</v>
      </c>
      <c r="BE32">
        <v>1</v>
      </c>
      <c r="BF32">
        <v>3</v>
      </c>
      <c r="BG32">
        <v>1</v>
      </c>
      <c r="BI32">
        <v>1</v>
      </c>
      <c r="BM32" t="s">
        <v>577</v>
      </c>
      <c r="BN32">
        <v>109</v>
      </c>
      <c r="BO32">
        <v>106</v>
      </c>
      <c r="BP32">
        <v>108</v>
      </c>
      <c r="BQ32">
        <v>106</v>
      </c>
      <c r="BR32">
        <v>106</v>
      </c>
      <c r="BS32" s="26">
        <v>164.7</v>
      </c>
      <c r="BT32">
        <v>5.7</v>
      </c>
      <c r="BU32">
        <v>100</v>
      </c>
      <c r="BV32">
        <v>102</v>
      </c>
      <c r="BW32">
        <v>101</v>
      </c>
      <c r="BX32">
        <v>105</v>
      </c>
      <c r="BY32">
        <v>108</v>
      </c>
      <c r="BZ32">
        <v>110</v>
      </c>
      <c r="CA32">
        <v>141</v>
      </c>
      <c r="CB32">
        <v>143</v>
      </c>
      <c r="CC32">
        <v>140</v>
      </c>
      <c r="CD32">
        <v>141</v>
      </c>
      <c r="CE32">
        <v>144</v>
      </c>
      <c r="CF32">
        <v>145</v>
      </c>
      <c r="CG32">
        <v>163</v>
      </c>
      <c r="CH32">
        <v>167</v>
      </c>
      <c r="CI32">
        <v>170</v>
      </c>
      <c r="CJ32">
        <v>172</v>
      </c>
      <c r="CK32">
        <v>176</v>
      </c>
      <c r="CL32">
        <v>177</v>
      </c>
      <c r="CM32">
        <v>53</v>
      </c>
      <c r="CN32">
        <v>52</v>
      </c>
      <c r="CO32">
        <v>50</v>
      </c>
      <c r="CP32">
        <v>54</v>
      </c>
      <c r="CQ32">
        <v>59</v>
      </c>
      <c r="CR32">
        <v>61</v>
      </c>
      <c r="CS32">
        <v>29</v>
      </c>
      <c r="CT32">
        <v>1</v>
      </c>
      <c r="CU32">
        <v>1</v>
      </c>
      <c r="CV32" t="s">
        <v>532</v>
      </c>
      <c r="CW32" t="s">
        <v>504</v>
      </c>
      <c r="CX32" t="s">
        <v>533</v>
      </c>
      <c r="CY32" t="s">
        <v>506</v>
      </c>
      <c r="CZ32">
        <v>1100</v>
      </c>
      <c r="DA32">
        <v>2015000030</v>
      </c>
      <c r="DB32">
        <v>2015000030</v>
      </c>
      <c r="DC32">
        <v>1</v>
      </c>
      <c r="DD32">
        <v>1</v>
      </c>
      <c r="DF32">
        <v>1</v>
      </c>
      <c r="DG32">
        <v>2</v>
      </c>
      <c r="DI32">
        <v>1</v>
      </c>
      <c r="DJ32">
        <v>1</v>
      </c>
      <c r="DK32" s="31">
        <v>5.3999999999999896E-79</v>
      </c>
      <c r="DT32">
        <v>4</v>
      </c>
      <c r="DU32">
        <v>88</v>
      </c>
      <c r="DV32">
        <v>15</v>
      </c>
      <c r="DW32">
        <v>15</v>
      </c>
      <c r="DX32">
        <v>1</v>
      </c>
      <c r="DY32">
        <v>3</v>
      </c>
      <c r="DZ32">
        <v>1</v>
      </c>
      <c r="EB32">
        <v>4</v>
      </c>
      <c r="ED32">
        <v>1</v>
      </c>
      <c r="EF32">
        <v>1</v>
      </c>
      <c r="EG32" t="str">
        <f t="shared" si="6"/>
        <v>Yes</v>
      </c>
      <c r="EH32">
        <v>2</v>
      </c>
      <c r="EI32" t="str">
        <f t="shared" si="7"/>
        <v>No</v>
      </c>
      <c r="EK32" t="str">
        <f t="shared" si="8"/>
        <v/>
      </c>
      <c r="EM32" t="str">
        <f t="shared" si="9"/>
        <v/>
      </c>
      <c r="EN32">
        <v>2</v>
      </c>
      <c r="EO32" t="str">
        <f t="shared" si="10"/>
        <v>No</v>
      </c>
      <c r="EP32">
        <v>2</v>
      </c>
      <c r="EQ32" t="str">
        <f t="shared" si="11"/>
        <v>No</v>
      </c>
      <c r="ER32">
        <v>2</v>
      </c>
      <c r="ES32" t="str">
        <f t="shared" si="12"/>
        <v>Yes</v>
      </c>
      <c r="ET32">
        <v>1</v>
      </c>
      <c r="EV32">
        <v>2</v>
      </c>
      <c r="EW32" t="str">
        <f t="shared" si="13"/>
        <v>No</v>
      </c>
      <c r="EX32">
        <v>2</v>
      </c>
      <c r="EY32" t="str">
        <f t="shared" si="14"/>
        <v>No</v>
      </c>
      <c r="EZ32">
        <v>2</v>
      </c>
      <c r="FA32" t="str">
        <f t="shared" si="0"/>
        <v>No</v>
      </c>
      <c r="FB32">
        <v>2</v>
      </c>
      <c r="FC32" t="str">
        <f t="shared" si="15"/>
        <v>Yes</v>
      </c>
      <c r="FD32">
        <v>1</v>
      </c>
      <c r="FE32" t="str">
        <f t="shared" si="16"/>
        <v>Yes</v>
      </c>
      <c r="FF32">
        <v>2</v>
      </c>
      <c r="FG32" t="str">
        <f t="shared" si="17"/>
        <v>No</v>
      </c>
      <c r="FH32">
        <v>2</v>
      </c>
      <c r="FI32" t="str">
        <f t="shared" si="18"/>
        <v>Yes</v>
      </c>
      <c r="FJ32">
        <v>3</v>
      </c>
      <c r="FK32" t="str">
        <f t="shared" si="19"/>
        <v>No</v>
      </c>
      <c r="FM32" t="str">
        <f t="shared" si="20"/>
        <v/>
      </c>
      <c r="FN32">
        <v>1</v>
      </c>
      <c r="FO32" t="str">
        <f t="shared" si="21"/>
        <v>Male</v>
      </c>
      <c r="FP32">
        <v>3</v>
      </c>
      <c r="FQ32" t="str">
        <f t="shared" si="22"/>
        <v>Widowed</v>
      </c>
      <c r="FR32">
        <v>3</v>
      </c>
      <c r="FS32" t="str">
        <f t="shared" si="23"/>
        <v>Some High School</v>
      </c>
      <c r="FT32">
        <v>1</v>
      </c>
      <c r="FU32" t="str">
        <f t="shared" si="24"/>
        <v>Own</v>
      </c>
      <c r="FV32">
        <v>2</v>
      </c>
      <c r="FZ32">
        <v>2</v>
      </c>
      <c r="GB32">
        <v>2</v>
      </c>
      <c r="GD32">
        <v>7</v>
      </c>
      <c r="GF32">
        <v>88</v>
      </c>
      <c r="GH32">
        <v>2</v>
      </c>
      <c r="GJ32">
        <v>2</v>
      </c>
      <c r="GL32">
        <v>109</v>
      </c>
      <c r="GM32">
        <v>601</v>
      </c>
      <c r="GO32">
        <v>1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1</v>
      </c>
      <c r="GW32">
        <v>3</v>
      </c>
      <c r="GY32">
        <v>7</v>
      </c>
      <c r="GZ32">
        <v>3</v>
      </c>
      <c r="HA32">
        <v>888</v>
      </c>
      <c r="HE32">
        <v>555</v>
      </c>
      <c r="HF32">
        <v>101</v>
      </c>
      <c r="HG32">
        <v>105</v>
      </c>
      <c r="HH32">
        <v>555</v>
      </c>
      <c r="HI32">
        <v>555</v>
      </c>
      <c r="HJ32">
        <v>302</v>
      </c>
      <c r="HK32">
        <v>1</v>
      </c>
      <c r="HL32">
        <v>64</v>
      </c>
      <c r="HM32">
        <v>101</v>
      </c>
      <c r="HN32">
        <v>30</v>
      </c>
      <c r="HO32">
        <v>98</v>
      </c>
      <c r="HP32">
        <v>101</v>
      </c>
      <c r="HQ32">
        <v>30</v>
      </c>
      <c r="HR32">
        <v>107</v>
      </c>
      <c r="HS32">
        <v>2</v>
      </c>
      <c r="HT32">
        <v>2</v>
      </c>
      <c r="HU32">
        <v>3</v>
      </c>
      <c r="HV32">
        <v>5</v>
      </c>
      <c r="HW32">
        <v>1</v>
      </c>
      <c r="HX32">
        <v>2</v>
      </c>
      <c r="IA32">
        <v>2</v>
      </c>
      <c r="IB32">
        <v>1</v>
      </c>
      <c r="IC32">
        <v>41995</v>
      </c>
      <c r="ID32">
        <v>1</v>
      </c>
      <c r="IE32">
        <v>2</v>
      </c>
      <c r="IF32">
        <v>3</v>
      </c>
      <c r="IT32">
        <v>2</v>
      </c>
      <c r="JB32">
        <v>2</v>
      </c>
      <c r="JL32">
        <v>2</v>
      </c>
      <c r="JR32">
        <v>1</v>
      </c>
      <c r="JS32">
        <v>306</v>
      </c>
      <c r="JT32">
        <v>2</v>
      </c>
      <c r="LC32">
        <v>2</v>
      </c>
      <c r="LE32">
        <v>2</v>
      </c>
      <c r="LO32" t="s">
        <v>507</v>
      </c>
      <c r="LP32">
        <v>3</v>
      </c>
      <c r="LQ32">
        <v>3</v>
      </c>
      <c r="LT32">
        <v>2</v>
      </c>
      <c r="LU32">
        <v>40</v>
      </c>
      <c r="MN32">
        <v>10</v>
      </c>
      <c r="MO32">
        <v>1</v>
      </c>
      <c r="MP32" t="s">
        <v>507</v>
      </c>
      <c r="MQ32" t="s">
        <v>578</v>
      </c>
      <c r="MR32">
        <v>5</v>
      </c>
      <c r="MS32">
        <v>11011</v>
      </c>
      <c r="MT32">
        <v>28.781560200000001</v>
      </c>
      <c r="MU32">
        <v>1</v>
      </c>
      <c r="MV32">
        <v>28.781560200000001</v>
      </c>
      <c r="NA32">
        <v>9</v>
      </c>
      <c r="NC32">
        <v>398.1356007</v>
      </c>
      <c r="ND32">
        <v>2</v>
      </c>
      <c r="NE32">
        <v>9</v>
      </c>
      <c r="NF32">
        <v>2</v>
      </c>
      <c r="NG32">
        <v>3</v>
      </c>
      <c r="NI32">
        <v>2</v>
      </c>
      <c r="NJ32">
        <v>2</v>
      </c>
      <c r="NK32">
        <v>1</v>
      </c>
      <c r="NL32">
        <v>2</v>
      </c>
      <c r="NM32">
        <v>1</v>
      </c>
      <c r="NN32">
        <v>1</v>
      </c>
      <c r="NO32">
        <v>1</v>
      </c>
      <c r="NP32">
        <v>2</v>
      </c>
      <c r="NQ32">
        <v>1</v>
      </c>
      <c r="NR32" t="str">
        <f t="shared" si="25"/>
        <v>White</v>
      </c>
      <c r="NS32">
        <v>1</v>
      </c>
      <c r="NT32">
        <v>1</v>
      </c>
      <c r="NU32">
        <v>1</v>
      </c>
      <c r="NV32">
        <v>10</v>
      </c>
      <c r="NW32">
        <v>2</v>
      </c>
      <c r="NX32">
        <v>65</v>
      </c>
      <c r="NY32">
        <v>6</v>
      </c>
      <c r="NZ32">
        <v>73</v>
      </c>
      <c r="OB32">
        <v>185</v>
      </c>
      <c r="OC32">
        <v>4944</v>
      </c>
      <c r="OD32">
        <v>1438</v>
      </c>
      <c r="OE32">
        <f t="shared" si="26"/>
        <v>1444</v>
      </c>
      <c r="OF32">
        <v>1</v>
      </c>
      <c r="OG32" t="str">
        <f t="shared" si="27"/>
        <v>Under Weight</v>
      </c>
      <c r="OH32">
        <v>1</v>
      </c>
      <c r="OI32">
        <v>1</v>
      </c>
      <c r="OJ32">
        <v>1</v>
      </c>
      <c r="OK32">
        <v>1</v>
      </c>
      <c r="OL32">
        <v>3</v>
      </c>
      <c r="OM32">
        <v>1</v>
      </c>
      <c r="ON32">
        <v>2</v>
      </c>
      <c r="OO32" s="31">
        <v>5.3999999999999896E-79</v>
      </c>
      <c r="OP32">
        <v>1</v>
      </c>
      <c r="OQ32" s="31">
        <v>5.3999999999999896E-79</v>
      </c>
      <c r="OR32">
        <v>1</v>
      </c>
      <c r="OS32" s="31">
        <v>5.3999999999999896E-79</v>
      </c>
      <c r="OT32">
        <v>100</v>
      </c>
      <c r="OU32">
        <v>500</v>
      </c>
      <c r="OV32" s="31">
        <v>5.3999999999999896E-79</v>
      </c>
      <c r="OW32" s="31">
        <v>5.3999999999999896E-79</v>
      </c>
      <c r="OX32">
        <v>7</v>
      </c>
      <c r="OY32" s="31">
        <v>5.3999999999999896E-79</v>
      </c>
      <c r="OZ32" s="31">
        <v>5.3999999999999896E-79</v>
      </c>
      <c r="PA32">
        <v>1</v>
      </c>
      <c r="PC32">
        <v>1</v>
      </c>
      <c r="PE32">
        <v>100</v>
      </c>
      <c r="PG32">
        <v>507</v>
      </c>
      <c r="PI32">
        <v>1</v>
      </c>
      <c r="PJ32">
        <v>1</v>
      </c>
      <c r="PK32">
        <v>1</v>
      </c>
      <c r="PL32">
        <v>1</v>
      </c>
      <c r="PM32" s="31">
        <v>5.3999999999999896E-79</v>
      </c>
      <c r="PN32" s="31"/>
      <c r="PO32" s="31">
        <v>5.3999999999999896E-79</v>
      </c>
      <c r="PP32" s="31"/>
      <c r="PQ32">
        <v>1</v>
      </c>
      <c r="PR32">
        <v>35</v>
      </c>
      <c r="PS32">
        <v>45</v>
      </c>
      <c r="PT32">
        <v>2425</v>
      </c>
      <c r="PU32">
        <v>416</v>
      </c>
      <c r="PV32">
        <v>1</v>
      </c>
      <c r="PW32">
        <v>2</v>
      </c>
      <c r="PX32">
        <v>30</v>
      </c>
      <c r="PY32">
        <v>30</v>
      </c>
      <c r="PZ32">
        <v>1000</v>
      </c>
      <c r="QA32">
        <v>1000</v>
      </c>
      <c r="QC32">
        <v>30</v>
      </c>
      <c r="QD32">
        <v>30</v>
      </c>
      <c r="QE32">
        <v>7000</v>
      </c>
      <c r="QF32" s="31">
        <v>5.3999999999999896E-79</v>
      </c>
      <c r="QG32">
        <v>30</v>
      </c>
      <c r="QI32">
        <v>60</v>
      </c>
      <c r="QK32">
        <v>90</v>
      </c>
      <c r="QM32" s="31">
        <v>5.3999999999999896E-79</v>
      </c>
      <c r="QN32">
        <v>30</v>
      </c>
      <c r="QO32">
        <v>30</v>
      </c>
      <c r="QP32">
        <v>3</v>
      </c>
      <c r="QQ32">
        <v>2</v>
      </c>
      <c r="QR32">
        <v>2</v>
      </c>
      <c r="QS32">
        <v>2</v>
      </c>
      <c r="QT32">
        <v>2</v>
      </c>
      <c r="QU32">
        <v>1</v>
      </c>
      <c r="QV32">
        <v>3</v>
      </c>
      <c r="QW32">
        <v>2</v>
      </c>
      <c r="QX32">
        <v>2</v>
      </c>
      <c r="QY32">
        <v>2</v>
      </c>
      <c r="QZ32">
        <v>3</v>
      </c>
      <c r="RA32">
        <v>1</v>
      </c>
      <c r="RB32">
        <v>1</v>
      </c>
      <c r="RC32">
        <v>2</v>
      </c>
      <c r="RD32">
        <v>2</v>
      </c>
      <c r="RE32">
        <v>1</v>
      </c>
      <c r="RF32">
        <v>5</v>
      </c>
      <c r="RG32" t="str">
        <f t="shared" si="28"/>
        <v>NA</v>
      </c>
      <c r="RH32">
        <v>4</v>
      </c>
      <c r="RI32" t="str">
        <f t="shared" si="35"/>
        <v>Strongly Agree</v>
      </c>
      <c r="RJ32">
        <v>4</v>
      </c>
      <c r="RK32" t="str">
        <f t="shared" si="35"/>
        <v>Strongly Agree</v>
      </c>
      <c r="RL32">
        <v>1</v>
      </c>
      <c r="RM32" t="str">
        <f t="shared" si="36"/>
        <v>Strongly Disagree</v>
      </c>
      <c r="RN32">
        <v>2</v>
      </c>
      <c r="RO32" t="str">
        <f t="shared" si="36"/>
        <v>Disagree</v>
      </c>
      <c r="RP32">
        <v>3</v>
      </c>
      <c r="RQ32" t="str">
        <f t="shared" si="37"/>
        <v>Agree</v>
      </c>
      <c r="RR32">
        <v>3</v>
      </c>
      <c r="RS32" t="str">
        <f t="shared" si="37"/>
        <v>Agree</v>
      </c>
      <c r="RT32">
        <v>2</v>
      </c>
      <c r="RU32" t="str">
        <f t="shared" si="38"/>
        <v>Disagree</v>
      </c>
      <c r="RV32">
        <v>5</v>
      </c>
      <c r="RW32" t="str">
        <f t="shared" si="38"/>
        <v>NA</v>
      </c>
      <c r="RX32">
        <v>4</v>
      </c>
      <c r="RY32" t="str">
        <f t="shared" si="39"/>
        <v>Strongly Agree</v>
      </c>
      <c r="RZ32">
        <v>5</v>
      </c>
      <c r="SA32" t="str">
        <f t="shared" si="39"/>
        <v>NA</v>
      </c>
      <c r="SB32">
        <v>1</v>
      </c>
      <c r="SC32" t="str">
        <f t="shared" si="40"/>
        <v>Strongly Disagree</v>
      </c>
      <c r="SD32">
        <v>3</v>
      </c>
      <c r="SE32" t="str">
        <f t="shared" si="40"/>
        <v>Agree</v>
      </c>
    </row>
    <row r="33" spans="1:499" x14ac:dyDescent="0.3">
      <c r="A33">
        <v>30</v>
      </c>
      <c r="B33">
        <v>2020</v>
      </c>
      <c r="C33" t="s">
        <v>579</v>
      </c>
      <c r="D33" s="24">
        <v>18732</v>
      </c>
      <c r="E33">
        <v>70</v>
      </c>
      <c r="F33">
        <v>7</v>
      </c>
      <c r="G33" t="s">
        <v>520</v>
      </c>
      <c r="H33">
        <v>1</v>
      </c>
      <c r="I33" t="str">
        <f t="shared" si="1"/>
        <v>White</v>
      </c>
      <c r="J33">
        <v>0</v>
      </c>
      <c r="K33">
        <v>1</v>
      </c>
      <c r="L33">
        <v>1</v>
      </c>
      <c r="M33">
        <v>0</v>
      </c>
      <c r="N33">
        <v>1</v>
      </c>
      <c r="O33" s="25">
        <v>68</v>
      </c>
      <c r="P33" s="26">
        <f t="shared" si="2"/>
        <v>172.72</v>
      </c>
      <c r="Q33">
        <v>170</v>
      </c>
      <c r="R33" s="26">
        <f t="shared" si="3"/>
        <v>77.110702900000007</v>
      </c>
      <c r="S33" s="27">
        <f t="shared" si="4"/>
        <v>25.848146310263211</v>
      </c>
      <c r="T33" s="27" t="str">
        <f t="shared" si="5"/>
        <v>Overweight</v>
      </c>
      <c r="U33">
        <v>1</v>
      </c>
      <c r="V33">
        <v>3</v>
      </c>
      <c r="W33">
        <v>1</v>
      </c>
      <c r="X33">
        <v>0</v>
      </c>
      <c r="Y33">
        <v>1</v>
      </c>
      <c r="Z33">
        <v>5</v>
      </c>
      <c r="AA33">
        <v>4</v>
      </c>
      <c r="AB33">
        <v>0</v>
      </c>
      <c r="AC33">
        <v>6</v>
      </c>
      <c r="AD33" t="s">
        <v>509</v>
      </c>
      <c r="AE33" t="s">
        <v>501</v>
      </c>
      <c r="AF33" t="s">
        <v>551</v>
      </c>
      <c r="AG33">
        <v>22</v>
      </c>
      <c r="AH33">
        <v>0</v>
      </c>
      <c r="AI33">
        <v>0</v>
      </c>
      <c r="AJ33">
        <v>1</v>
      </c>
      <c r="AK33">
        <v>16</v>
      </c>
      <c r="AL33">
        <v>5</v>
      </c>
      <c r="AM33">
        <v>0</v>
      </c>
      <c r="AN33" s="28">
        <v>2108</v>
      </c>
      <c r="AO33" s="28">
        <v>2108.15</v>
      </c>
      <c r="AP33" s="28">
        <v>421.63</v>
      </c>
      <c r="AQ33">
        <v>22</v>
      </c>
      <c r="AR33">
        <v>4.4000000000000004</v>
      </c>
      <c r="AS33">
        <v>0</v>
      </c>
      <c r="AT33">
        <v>0</v>
      </c>
      <c r="AW33">
        <v>6</v>
      </c>
      <c r="AX33">
        <v>6</v>
      </c>
      <c r="BB33">
        <v>1</v>
      </c>
      <c r="BD33">
        <v>8</v>
      </c>
      <c r="BF33">
        <v>2</v>
      </c>
      <c r="BG33">
        <v>3</v>
      </c>
      <c r="BM33" t="s">
        <v>579</v>
      </c>
      <c r="BN33">
        <v>170</v>
      </c>
      <c r="BO33">
        <v>170</v>
      </c>
      <c r="BP33">
        <v>169</v>
      </c>
      <c r="BQ33">
        <v>165</v>
      </c>
      <c r="BR33">
        <v>165</v>
      </c>
      <c r="BS33" s="26">
        <v>139.9</v>
      </c>
      <c r="BT33">
        <v>9.6999999999999993</v>
      </c>
      <c r="BU33">
        <v>106</v>
      </c>
      <c r="BV33">
        <v>108</v>
      </c>
      <c r="BW33">
        <v>109</v>
      </c>
      <c r="BX33">
        <v>110</v>
      </c>
      <c r="BY33">
        <v>110</v>
      </c>
      <c r="BZ33">
        <v>109</v>
      </c>
      <c r="CA33">
        <v>145</v>
      </c>
      <c r="CB33">
        <v>147</v>
      </c>
      <c r="CC33">
        <v>145</v>
      </c>
      <c r="CD33">
        <v>142</v>
      </c>
      <c r="CE33">
        <v>139</v>
      </c>
      <c r="CF33">
        <v>139</v>
      </c>
      <c r="CG33">
        <v>149</v>
      </c>
      <c r="CH33">
        <v>151</v>
      </c>
      <c r="CI33">
        <v>149</v>
      </c>
      <c r="CJ33">
        <v>153</v>
      </c>
      <c r="CK33">
        <v>150</v>
      </c>
      <c r="CL33">
        <v>152</v>
      </c>
      <c r="CM33">
        <v>59</v>
      </c>
      <c r="CN33">
        <v>55</v>
      </c>
      <c r="CO33">
        <v>52</v>
      </c>
      <c r="CP33">
        <v>51</v>
      </c>
      <c r="CQ33">
        <v>48</v>
      </c>
      <c r="CR33">
        <v>45</v>
      </c>
      <c r="CS33">
        <v>30</v>
      </c>
      <c r="CT33">
        <v>1</v>
      </c>
      <c r="CU33">
        <v>1</v>
      </c>
      <c r="CV33" t="s">
        <v>580</v>
      </c>
      <c r="CW33" t="s">
        <v>518</v>
      </c>
      <c r="CX33" t="s">
        <v>553</v>
      </c>
      <c r="CY33" t="s">
        <v>506</v>
      </c>
      <c r="CZ33">
        <v>1200</v>
      </c>
      <c r="DA33">
        <v>2015000031</v>
      </c>
      <c r="DB33">
        <v>2015000031</v>
      </c>
      <c r="DC33">
        <v>1</v>
      </c>
      <c r="DD33">
        <v>1</v>
      </c>
      <c r="DF33">
        <v>1</v>
      </c>
      <c r="DG33">
        <v>2</v>
      </c>
      <c r="DI33">
        <v>1</v>
      </c>
      <c r="DJ33">
        <v>1</v>
      </c>
      <c r="DK33" s="31">
        <v>5.3999999999999896E-79</v>
      </c>
      <c r="DT33">
        <v>3</v>
      </c>
      <c r="DU33">
        <v>88</v>
      </c>
      <c r="DV33">
        <v>88</v>
      </c>
      <c r="DX33">
        <v>1</v>
      </c>
      <c r="DY33">
        <v>3</v>
      </c>
      <c r="DZ33">
        <v>2</v>
      </c>
      <c r="EB33">
        <v>1</v>
      </c>
      <c r="ED33">
        <v>1</v>
      </c>
      <c r="EF33">
        <v>2</v>
      </c>
      <c r="EG33" t="str">
        <f t="shared" si="6"/>
        <v>No</v>
      </c>
      <c r="EH33">
        <v>1</v>
      </c>
      <c r="EI33" t="str">
        <f t="shared" si="7"/>
        <v>Yes</v>
      </c>
      <c r="EJ33">
        <v>4</v>
      </c>
      <c r="EK33" t="b">
        <f t="shared" si="8"/>
        <v>0</v>
      </c>
      <c r="EL33">
        <v>7</v>
      </c>
      <c r="EM33" t="str">
        <f t="shared" si="9"/>
        <v>Don’t Know</v>
      </c>
      <c r="EN33">
        <v>2</v>
      </c>
      <c r="EO33" t="str">
        <f t="shared" si="10"/>
        <v>No</v>
      </c>
      <c r="EP33">
        <v>2</v>
      </c>
      <c r="EQ33" t="str">
        <f t="shared" si="11"/>
        <v>No</v>
      </c>
      <c r="ER33">
        <v>2</v>
      </c>
      <c r="ES33" t="str">
        <f t="shared" si="12"/>
        <v>No</v>
      </c>
      <c r="ET33">
        <v>2</v>
      </c>
      <c r="EW33" t="str">
        <f t="shared" si="13"/>
        <v/>
      </c>
      <c r="EX33">
        <v>2</v>
      </c>
      <c r="EY33" t="str">
        <f t="shared" si="14"/>
        <v>No</v>
      </c>
      <c r="EZ33">
        <v>2</v>
      </c>
      <c r="FA33" t="str">
        <f t="shared" si="0"/>
        <v>No</v>
      </c>
      <c r="FB33">
        <v>2</v>
      </c>
      <c r="FC33" t="str">
        <f t="shared" si="15"/>
        <v>No</v>
      </c>
      <c r="FD33">
        <v>2</v>
      </c>
      <c r="FE33" t="str">
        <f t="shared" si="16"/>
        <v>No</v>
      </c>
      <c r="FF33">
        <v>2</v>
      </c>
      <c r="FG33" t="str">
        <f t="shared" si="17"/>
        <v>No</v>
      </c>
      <c r="FH33">
        <v>2</v>
      </c>
      <c r="FI33" t="str">
        <f t="shared" si="18"/>
        <v>Yes</v>
      </c>
      <c r="FJ33">
        <v>3</v>
      </c>
      <c r="FK33" t="str">
        <f t="shared" si="19"/>
        <v>No</v>
      </c>
      <c r="FM33" t="str">
        <f t="shared" si="20"/>
        <v/>
      </c>
      <c r="FN33">
        <v>1</v>
      </c>
      <c r="FO33" t="str">
        <f t="shared" si="21"/>
        <v>Male</v>
      </c>
      <c r="FP33">
        <v>5</v>
      </c>
      <c r="FQ33" t="str">
        <f t="shared" si="22"/>
        <v>Never Married</v>
      </c>
      <c r="FR33">
        <v>4</v>
      </c>
      <c r="FS33" t="str">
        <f t="shared" si="23"/>
        <v>High School Graduate</v>
      </c>
      <c r="FT33">
        <v>1</v>
      </c>
      <c r="FU33" t="str">
        <f t="shared" si="24"/>
        <v>Own</v>
      </c>
      <c r="FV33">
        <v>2</v>
      </c>
      <c r="FZ33">
        <v>1</v>
      </c>
      <c r="GB33">
        <v>1</v>
      </c>
      <c r="GD33">
        <v>7</v>
      </c>
      <c r="GF33">
        <v>88</v>
      </c>
      <c r="GH33">
        <v>4</v>
      </c>
      <c r="GJ33">
        <v>2</v>
      </c>
      <c r="GL33">
        <v>170</v>
      </c>
      <c r="GM33">
        <v>508</v>
      </c>
      <c r="GO33">
        <v>2</v>
      </c>
      <c r="GP33">
        <v>2</v>
      </c>
      <c r="GQ33">
        <v>1</v>
      </c>
      <c r="GR33">
        <v>2</v>
      </c>
      <c r="GS33">
        <v>2</v>
      </c>
      <c r="GT33">
        <v>2</v>
      </c>
      <c r="GU33">
        <v>2</v>
      </c>
      <c r="GV33">
        <v>1</v>
      </c>
      <c r="GW33">
        <v>1</v>
      </c>
      <c r="GX33">
        <v>2</v>
      </c>
      <c r="GZ33">
        <v>3</v>
      </c>
      <c r="HA33">
        <v>888</v>
      </c>
      <c r="IE33">
        <v>2</v>
      </c>
      <c r="IF33">
        <v>3</v>
      </c>
      <c r="LO33" t="s">
        <v>507</v>
      </c>
      <c r="MN33">
        <v>10</v>
      </c>
      <c r="MO33">
        <v>1</v>
      </c>
      <c r="MP33" t="s">
        <v>507</v>
      </c>
      <c r="MQ33" t="s">
        <v>507</v>
      </c>
      <c r="MR33">
        <v>5</v>
      </c>
      <c r="MS33">
        <v>11011</v>
      </c>
      <c r="MT33">
        <v>28.781560200000001</v>
      </c>
      <c r="MU33">
        <v>1</v>
      </c>
      <c r="MV33">
        <v>28.781560200000001</v>
      </c>
      <c r="NA33">
        <v>1</v>
      </c>
      <c r="NB33">
        <v>0.61412468200000003</v>
      </c>
      <c r="NC33">
        <v>218.327786199999</v>
      </c>
      <c r="ND33">
        <v>1</v>
      </c>
      <c r="NE33">
        <v>9</v>
      </c>
      <c r="NF33">
        <v>2</v>
      </c>
      <c r="NG33">
        <v>2</v>
      </c>
      <c r="NH33">
        <v>9</v>
      </c>
      <c r="NI33">
        <v>2</v>
      </c>
      <c r="NJ33">
        <v>1</v>
      </c>
      <c r="NK33">
        <v>1</v>
      </c>
      <c r="NL33">
        <v>3</v>
      </c>
      <c r="NM33">
        <v>2</v>
      </c>
      <c r="NN33">
        <v>1</v>
      </c>
      <c r="NO33">
        <v>1</v>
      </c>
      <c r="NP33">
        <v>2</v>
      </c>
      <c r="NQ33">
        <v>1</v>
      </c>
      <c r="NR33" t="str">
        <f t="shared" si="25"/>
        <v>White</v>
      </c>
      <c r="NS33">
        <v>1</v>
      </c>
      <c r="NT33">
        <v>1</v>
      </c>
      <c r="NU33">
        <v>1</v>
      </c>
      <c r="NV33">
        <v>10</v>
      </c>
      <c r="NW33">
        <v>2</v>
      </c>
      <c r="NX33">
        <v>66</v>
      </c>
      <c r="NY33">
        <v>6</v>
      </c>
      <c r="NZ33">
        <v>68</v>
      </c>
      <c r="OB33">
        <v>173</v>
      </c>
      <c r="OC33">
        <v>7711</v>
      </c>
      <c r="OD33">
        <v>2585</v>
      </c>
      <c r="OE33">
        <f t="shared" si="26"/>
        <v>2576</v>
      </c>
      <c r="OF33">
        <v>3</v>
      </c>
      <c r="OG33" t="str">
        <f t="shared" si="27"/>
        <v>Obese</v>
      </c>
      <c r="OH33">
        <v>2</v>
      </c>
      <c r="OI33">
        <v>1</v>
      </c>
      <c r="OJ33">
        <v>2</v>
      </c>
      <c r="OK33">
        <v>2</v>
      </c>
      <c r="OL33">
        <v>1</v>
      </c>
      <c r="OM33">
        <v>2</v>
      </c>
      <c r="ON33">
        <v>2</v>
      </c>
      <c r="OO33" s="31">
        <v>5.3999999999999896E-79</v>
      </c>
      <c r="OP33">
        <v>1</v>
      </c>
      <c r="OQ33" s="31">
        <v>5.3999999999999896E-79</v>
      </c>
      <c r="OR33">
        <v>1</v>
      </c>
      <c r="OY33">
        <v>2</v>
      </c>
      <c r="OZ33">
        <v>4</v>
      </c>
      <c r="PA33" s="31">
        <v>5.3999999999999896E-79</v>
      </c>
      <c r="PB33" s="31"/>
      <c r="PC33" s="31">
        <v>5.3999999999999896E-79</v>
      </c>
      <c r="PD33" s="31"/>
      <c r="PI33">
        <v>9</v>
      </c>
      <c r="PJ33">
        <v>9</v>
      </c>
      <c r="PK33">
        <v>1</v>
      </c>
      <c r="PL33">
        <v>1</v>
      </c>
      <c r="PM33">
        <v>1</v>
      </c>
      <c r="PO33">
        <v>1</v>
      </c>
      <c r="PQ33">
        <v>9</v>
      </c>
      <c r="PT33">
        <v>2370</v>
      </c>
      <c r="PU33">
        <v>406</v>
      </c>
      <c r="QF33">
        <v>9</v>
      </c>
      <c r="QP33">
        <v>9</v>
      </c>
      <c r="QQ33">
        <v>9</v>
      </c>
      <c r="QR33">
        <v>9</v>
      </c>
      <c r="QS33">
        <v>9</v>
      </c>
      <c r="QT33">
        <v>9</v>
      </c>
      <c r="QU33">
        <v>9</v>
      </c>
      <c r="QV33">
        <v>9</v>
      </c>
      <c r="QW33">
        <v>9</v>
      </c>
      <c r="QX33">
        <v>3</v>
      </c>
      <c r="QY33">
        <v>3</v>
      </c>
      <c r="QZ33">
        <v>4</v>
      </c>
      <c r="RA33">
        <v>9</v>
      </c>
      <c r="RB33">
        <v>9</v>
      </c>
      <c r="RC33">
        <v>9</v>
      </c>
      <c r="RD33">
        <v>9</v>
      </c>
      <c r="RF33">
        <v>3</v>
      </c>
      <c r="RG33" t="str">
        <f t="shared" si="28"/>
        <v>Agree</v>
      </c>
      <c r="RH33">
        <v>1</v>
      </c>
      <c r="RI33" t="str">
        <f t="shared" si="35"/>
        <v>Strongly Disagree</v>
      </c>
      <c r="RJ33">
        <v>3</v>
      </c>
      <c r="RK33" t="str">
        <f t="shared" si="35"/>
        <v>Agree</v>
      </c>
      <c r="RL33">
        <v>5</v>
      </c>
      <c r="RM33" t="str">
        <f t="shared" si="36"/>
        <v>NA</v>
      </c>
      <c r="RN33">
        <v>2</v>
      </c>
      <c r="RO33" t="str">
        <f t="shared" si="36"/>
        <v>Disagree</v>
      </c>
      <c r="RP33">
        <v>3</v>
      </c>
      <c r="RQ33" t="str">
        <f t="shared" si="37"/>
        <v>Agree</v>
      </c>
      <c r="RR33">
        <v>1</v>
      </c>
      <c r="RS33" t="str">
        <f t="shared" si="37"/>
        <v>Strongly Disagree</v>
      </c>
      <c r="RT33">
        <v>3</v>
      </c>
      <c r="RU33" t="str">
        <f t="shared" si="38"/>
        <v>Agree</v>
      </c>
      <c r="RV33">
        <v>1</v>
      </c>
      <c r="RW33" t="str">
        <f t="shared" si="38"/>
        <v>Strongly Disagree</v>
      </c>
      <c r="RX33">
        <v>1</v>
      </c>
      <c r="RY33" t="str">
        <f t="shared" si="39"/>
        <v>Strongly Disagree</v>
      </c>
      <c r="RZ33">
        <v>3</v>
      </c>
      <c r="SA33" t="str">
        <f t="shared" si="39"/>
        <v>Agree</v>
      </c>
      <c r="SB33">
        <v>2</v>
      </c>
      <c r="SC33" t="str">
        <f t="shared" si="40"/>
        <v>Disagree</v>
      </c>
      <c r="SD33">
        <v>3</v>
      </c>
      <c r="SE33" t="str">
        <f t="shared" si="40"/>
        <v>Agree</v>
      </c>
    </row>
    <row r="34" spans="1:499" x14ac:dyDescent="0.3">
      <c r="A34">
        <v>31</v>
      </c>
      <c r="B34">
        <v>2020</v>
      </c>
      <c r="C34" t="s">
        <v>581</v>
      </c>
      <c r="D34" s="24">
        <v>15074</v>
      </c>
      <c r="E34">
        <v>80</v>
      </c>
      <c r="F34">
        <v>8</v>
      </c>
      <c r="G34" t="s">
        <v>499</v>
      </c>
      <c r="H34">
        <v>1</v>
      </c>
      <c r="I34" t="str">
        <f t="shared" si="1"/>
        <v>White</v>
      </c>
      <c r="J34">
        <v>1</v>
      </c>
      <c r="K34">
        <v>1</v>
      </c>
      <c r="L34">
        <v>1</v>
      </c>
      <c r="M34">
        <v>0</v>
      </c>
      <c r="N34">
        <v>1</v>
      </c>
      <c r="O34" s="25">
        <v>63</v>
      </c>
      <c r="P34" s="26">
        <f t="shared" si="2"/>
        <v>160.02000000000001</v>
      </c>
      <c r="Q34">
        <v>145</v>
      </c>
      <c r="R34" s="26">
        <f t="shared" si="3"/>
        <v>65.770893650000005</v>
      </c>
      <c r="S34" s="27">
        <f t="shared" si="4"/>
        <v>25.685333597298587</v>
      </c>
      <c r="T34" s="27" t="str">
        <f t="shared" si="5"/>
        <v>Overweight</v>
      </c>
      <c r="U34">
        <v>1</v>
      </c>
      <c r="V34">
        <v>3</v>
      </c>
      <c r="W34">
        <v>0</v>
      </c>
      <c r="X34">
        <v>3</v>
      </c>
      <c r="Y34">
        <v>1</v>
      </c>
      <c r="Z34">
        <v>6</v>
      </c>
      <c r="AA34">
        <v>5</v>
      </c>
      <c r="AB34">
        <v>2.97</v>
      </c>
      <c r="AC34">
        <v>8.9700000000000006</v>
      </c>
      <c r="AD34" t="s">
        <v>500</v>
      </c>
      <c r="AE34" t="s">
        <v>501</v>
      </c>
      <c r="AF34" t="s">
        <v>502</v>
      </c>
      <c r="AG34">
        <v>57</v>
      </c>
      <c r="AH34">
        <v>1</v>
      </c>
      <c r="AI34">
        <v>0</v>
      </c>
      <c r="AJ34">
        <v>5</v>
      </c>
      <c r="AK34">
        <v>28</v>
      </c>
      <c r="AL34">
        <v>24</v>
      </c>
      <c r="AM34">
        <v>0</v>
      </c>
      <c r="AN34" s="28">
        <v>3590</v>
      </c>
      <c r="AO34" s="28">
        <v>3589.95</v>
      </c>
      <c r="AP34" s="28">
        <v>326.36</v>
      </c>
      <c r="AQ34">
        <v>57</v>
      </c>
      <c r="AR34">
        <v>5.2</v>
      </c>
      <c r="AS34">
        <v>1</v>
      </c>
      <c r="AT34">
        <v>0</v>
      </c>
      <c r="AU34">
        <v>17</v>
      </c>
      <c r="AV34">
        <v>2</v>
      </c>
      <c r="AW34">
        <v>5</v>
      </c>
      <c r="AX34">
        <v>3</v>
      </c>
      <c r="AY34">
        <v>10</v>
      </c>
      <c r="AZ34">
        <v>6</v>
      </c>
      <c r="BA34">
        <v>4</v>
      </c>
      <c r="BB34">
        <v>4</v>
      </c>
      <c r="BD34">
        <v>9</v>
      </c>
      <c r="BE34">
        <v>1</v>
      </c>
      <c r="BG34">
        <v>18</v>
      </c>
      <c r="BH34">
        <v>2</v>
      </c>
      <c r="BI34">
        <v>6</v>
      </c>
      <c r="BL34">
        <v>1</v>
      </c>
      <c r="BM34" t="s">
        <v>581</v>
      </c>
      <c r="BN34">
        <v>145</v>
      </c>
      <c r="BO34">
        <v>146</v>
      </c>
      <c r="BP34">
        <v>147</v>
      </c>
      <c r="BQ34">
        <v>150</v>
      </c>
      <c r="BR34">
        <v>150</v>
      </c>
      <c r="BS34" s="26">
        <v>251.1</v>
      </c>
      <c r="BT34">
        <v>9.6999999999999993</v>
      </c>
      <c r="BU34">
        <v>118</v>
      </c>
      <c r="BV34">
        <v>117</v>
      </c>
      <c r="BW34">
        <v>117</v>
      </c>
      <c r="BX34">
        <v>120</v>
      </c>
      <c r="BY34">
        <v>119</v>
      </c>
      <c r="BZ34">
        <v>120</v>
      </c>
      <c r="CA34">
        <v>156</v>
      </c>
      <c r="CB34">
        <v>153</v>
      </c>
      <c r="CC34">
        <v>151</v>
      </c>
      <c r="CD34">
        <v>153</v>
      </c>
      <c r="CE34">
        <v>153</v>
      </c>
      <c r="CF34">
        <v>155</v>
      </c>
      <c r="CG34">
        <v>140</v>
      </c>
      <c r="CH34">
        <v>144</v>
      </c>
      <c r="CI34">
        <v>147</v>
      </c>
      <c r="CJ34">
        <v>149</v>
      </c>
      <c r="CK34">
        <v>148</v>
      </c>
      <c r="CL34">
        <v>144</v>
      </c>
      <c r="CM34">
        <v>58</v>
      </c>
      <c r="CN34">
        <v>54</v>
      </c>
      <c r="CO34">
        <v>58</v>
      </c>
      <c r="CP34">
        <v>57</v>
      </c>
      <c r="CQ34">
        <v>56</v>
      </c>
      <c r="CR34">
        <v>61</v>
      </c>
      <c r="CS34">
        <v>31</v>
      </c>
      <c r="CT34">
        <v>1</v>
      </c>
      <c r="CU34">
        <v>1</v>
      </c>
      <c r="CV34" t="s">
        <v>571</v>
      </c>
      <c r="CW34" t="s">
        <v>504</v>
      </c>
      <c r="CX34" t="s">
        <v>572</v>
      </c>
      <c r="CY34" t="s">
        <v>506</v>
      </c>
      <c r="CZ34">
        <v>1100</v>
      </c>
      <c r="DA34">
        <v>2015000032</v>
      </c>
      <c r="DB34">
        <v>2015000032</v>
      </c>
      <c r="DC34">
        <v>1</v>
      </c>
      <c r="DD34">
        <v>1</v>
      </c>
      <c r="DF34">
        <v>1</v>
      </c>
      <c r="DG34">
        <v>2</v>
      </c>
      <c r="DI34">
        <v>2</v>
      </c>
      <c r="DJ34">
        <v>1</v>
      </c>
      <c r="DK34">
        <v>1</v>
      </c>
      <c r="DT34">
        <v>3</v>
      </c>
      <c r="DU34">
        <v>15</v>
      </c>
      <c r="DV34">
        <v>88</v>
      </c>
      <c r="DW34">
        <v>14</v>
      </c>
      <c r="DX34">
        <v>1</v>
      </c>
      <c r="DY34">
        <v>1</v>
      </c>
      <c r="DZ34">
        <v>2</v>
      </c>
      <c r="EB34">
        <v>1</v>
      </c>
      <c r="ED34">
        <v>3</v>
      </c>
      <c r="EG34" t="str">
        <f t="shared" si="6"/>
        <v/>
      </c>
      <c r="EH34">
        <v>1</v>
      </c>
      <c r="EI34" t="str">
        <f t="shared" si="7"/>
        <v>Yes</v>
      </c>
      <c r="EJ34">
        <v>1</v>
      </c>
      <c r="EK34" t="str">
        <f t="shared" si="8"/>
        <v>Yes</v>
      </c>
      <c r="EL34">
        <v>2</v>
      </c>
      <c r="EM34" t="str">
        <f t="shared" si="9"/>
        <v>No</v>
      </c>
      <c r="EN34">
        <v>2</v>
      </c>
      <c r="EO34" t="str">
        <f t="shared" si="10"/>
        <v>No</v>
      </c>
      <c r="EP34">
        <v>2</v>
      </c>
      <c r="EQ34" t="str">
        <f t="shared" si="11"/>
        <v>No</v>
      </c>
      <c r="ER34">
        <v>2</v>
      </c>
      <c r="ES34" t="str">
        <f t="shared" si="12"/>
        <v>No</v>
      </c>
      <c r="ET34">
        <v>2</v>
      </c>
      <c r="EW34" t="str">
        <f t="shared" si="13"/>
        <v/>
      </c>
      <c r="EX34">
        <v>2</v>
      </c>
      <c r="EY34" t="str">
        <f t="shared" si="14"/>
        <v>No</v>
      </c>
      <c r="EZ34">
        <v>2</v>
      </c>
      <c r="FA34" t="str">
        <f t="shared" si="0"/>
        <v>No</v>
      </c>
      <c r="FB34">
        <v>2</v>
      </c>
      <c r="FC34" t="str">
        <f t="shared" si="15"/>
        <v>No</v>
      </c>
      <c r="FD34">
        <v>2</v>
      </c>
      <c r="FE34" t="str">
        <f t="shared" si="16"/>
        <v>No</v>
      </c>
      <c r="FF34">
        <v>2</v>
      </c>
      <c r="FG34" t="str">
        <f t="shared" si="17"/>
        <v>No</v>
      </c>
      <c r="FH34">
        <v>2</v>
      </c>
      <c r="FI34" t="str">
        <f t="shared" si="18"/>
        <v>No</v>
      </c>
      <c r="FJ34">
        <v>3</v>
      </c>
      <c r="FK34" t="str">
        <f t="shared" si="19"/>
        <v>No</v>
      </c>
      <c r="FM34" t="str">
        <f t="shared" si="20"/>
        <v/>
      </c>
      <c r="FN34">
        <v>2</v>
      </c>
      <c r="FO34" t="str">
        <f t="shared" si="21"/>
        <v>Female</v>
      </c>
      <c r="FP34">
        <v>1</v>
      </c>
      <c r="FQ34" t="str">
        <f t="shared" si="22"/>
        <v>Married</v>
      </c>
      <c r="FR34">
        <v>5</v>
      </c>
      <c r="FS34" t="str">
        <f t="shared" si="23"/>
        <v>Some College</v>
      </c>
      <c r="FT34">
        <v>1</v>
      </c>
      <c r="FU34" t="str">
        <f t="shared" si="24"/>
        <v>Own</v>
      </c>
      <c r="FV34">
        <v>2</v>
      </c>
      <c r="FZ34">
        <v>1</v>
      </c>
      <c r="GB34">
        <v>2</v>
      </c>
      <c r="GD34">
        <v>3</v>
      </c>
      <c r="GF34">
        <v>2</v>
      </c>
      <c r="GH34">
        <v>7</v>
      </c>
      <c r="GJ34">
        <v>1</v>
      </c>
      <c r="GL34">
        <v>145</v>
      </c>
      <c r="GM34">
        <v>503</v>
      </c>
      <c r="GO34">
        <v>2</v>
      </c>
      <c r="GP34">
        <v>2</v>
      </c>
      <c r="GQ34">
        <v>2</v>
      </c>
      <c r="GR34">
        <v>2</v>
      </c>
      <c r="GS34">
        <v>2</v>
      </c>
      <c r="GT34">
        <v>2</v>
      </c>
      <c r="GU34">
        <v>2</v>
      </c>
      <c r="GV34">
        <v>1</v>
      </c>
      <c r="GW34">
        <v>2</v>
      </c>
      <c r="GX34">
        <v>1</v>
      </c>
      <c r="GZ34">
        <v>3</v>
      </c>
      <c r="HA34">
        <v>202</v>
      </c>
      <c r="HB34">
        <v>1</v>
      </c>
      <c r="HC34">
        <v>88</v>
      </c>
      <c r="HD34">
        <v>1</v>
      </c>
      <c r="HE34">
        <v>201</v>
      </c>
      <c r="HF34">
        <v>202</v>
      </c>
      <c r="HG34">
        <v>202</v>
      </c>
      <c r="HH34">
        <v>555</v>
      </c>
      <c r="HI34">
        <v>302</v>
      </c>
      <c r="HJ34">
        <v>101</v>
      </c>
      <c r="HK34">
        <v>2</v>
      </c>
      <c r="HR34">
        <v>888</v>
      </c>
      <c r="HW34">
        <v>2</v>
      </c>
      <c r="HX34">
        <v>2</v>
      </c>
      <c r="IA34">
        <v>7</v>
      </c>
      <c r="IB34">
        <v>1</v>
      </c>
      <c r="IC34">
        <v>11999</v>
      </c>
      <c r="ID34">
        <v>1</v>
      </c>
      <c r="IE34">
        <v>7</v>
      </c>
      <c r="IF34">
        <v>3</v>
      </c>
      <c r="IT34">
        <v>2</v>
      </c>
      <c r="JB34">
        <v>1</v>
      </c>
      <c r="JL34">
        <v>2</v>
      </c>
      <c r="JR34">
        <v>2</v>
      </c>
      <c r="JT34">
        <v>2</v>
      </c>
      <c r="LC34">
        <v>2</v>
      </c>
      <c r="LE34">
        <v>2</v>
      </c>
      <c r="LO34" t="s">
        <v>507</v>
      </c>
      <c r="LP34">
        <v>3</v>
      </c>
      <c r="LQ34">
        <v>4</v>
      </c>
      <c r="LT34">
        <v>2</v>
      </c>
      <c r="LU34">
        <v>60</v>
      </c>
      <c r="MN34">
        <v>10</v>
      </c>
      <c r="MO34">
        <v>1</v>
      </c>
      <c r="MP34" t="s">
        <v>507</v>
      </c>
      <c r="MQ34" t="s">
        <v>507</v>
      </c>
      <c r="MR34">
        <v>5</v>
      </c>
      <c r="MS34">
        <v>11011</v>
      </c>
      <c r="MT34">
        <v>28.781560200000001</v>
      </c>
      <c r="MU34">
        <v>2</v>
      </c>
      <c r="MV34">
        <v>57.563120390000002</v>
      </c>
      <c r="NA34">
        <v>1</v>
      </c>
      <c r="NB34">
        <v>0.61412468200000003</v>
      </c>
      <c r="NC34">
        <v>304.731701899999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2</v>
      </c>
      <c r="NJ34">
        <v>1</v>
      </c>
      <c r="NK34">
        <v>1</v>
      </c>
      <c r="NL34">
        <v>3</v>
      </c>
      <c r="NM34">
        <v>2</v>
      </c>
      <c r="NN34">
        <v>1</v>
      </c>
      <c r="NO34">
        <v>1</v>
      </c>
      <c r="NP34">
        <v>2</v>
      </c>
      <c r="NQ34">
        <v>1</v>
      </c>
      <c r="NR34" t="str">
        <f t="shared" si="25"/>
        <v>White</v>
      </c>
      <c r="NS34">
        <v>1</v>
      </c>
      <c r="NT34">
        <v>1</v>
      </c>
      <c r="NU34">
        <v>1</v>
      </c>
      <c r="NV34">
        <v>7</v>
      </c>
      <c r="NW34">
        <v>1</v>
      </c>
      <c r="NX34">
        <v>51</v>
      </c>
      <c r="NY34">
        <v>4</v>
      </c>
      <c r="NZ34">
        <v>63</v>
      </c>
      <c r="OB34">
        <v>160</v>
      </c>
      <c r="OC34">
        <v>6577</v>
      </c>
      <c r="OD34">
        <v>2569</v>
      </c>
      <c r="OE34">
        <f t="shared" si="26"/>
        <v>2569</v>
      </c>
      <c r="OF34">
        <v>3</v>
      </c>
      <c r="OG34" t="str">
        <f t="shared" si="27"/>
        <v>Obese</v>
      </c>
      <c r="OH34">
        <v>2</v>
      </c>
      <c r="OI34">
        <v>3</v>
      </c>
      <c r="OJ34">
        <v>3</v>
      </c>
      <c r="OK34">
        <v>5</v>
      </c>
      <c r="OL34">
        <v>2</v>
      </c>
      <c r="OM34">
        <v>2</v>
      </c>
      <c r="ON34">
        <v>1</v>
      </c>
      <c r="OO34">
        <v>7</v>
      </c>
      <c r="OP34">
        <v>1</v>
      </c>
      <c r="OQ34">
        <v>47</v>
      </c>
      <c r="OR34">
        <v>1</v>
      </c>
      <c r="OS34">
        <v>14</v>
      </c>
      <c r="OT34">
        <v>29</v>
      </c>
      <c r="OU34">
        <v>29</v>
      </c>
      <c r="OV34" s="31">
        <v>5.3999999999999896E-79</v>
      </c>
      <c r="OW34">
        <v>7</v>
      </c>
      <c r="OX34">
        <v>100</v>
      </c>
      <c r="OY34" s="31">
        <v>5.3999999999999896E-79</v>
      </c>
      <c r="OZ34" s="31">
        <v>5.3999999999999896E-79</v>
      </c>
      <c r="PA34">
        <v>1</v>
      </c>
      <c r="PC34">
        <v>1</v>
      </c>
      <c r="PE34">
        <v>43</v>
      </c>
      <c r="PG34">
        <v>136</v>
      </c>
      <c r="PI34">
        <v>2</v>
      </c>
      <c r="PJ34">
        <v>1</v>
      </c>
      <c r="PK34">
        <v>1</v>
      </c>
      <c r="PL34">
        <v>1</v>
      </c>
      <c r="PM34" s="31">
        <v>5.3999999999999896E-79</v>
      </c>
      <c r="PN34" s="31"/>
      <c r="PO34" s="31">
        <v>5.3999999999999896E-79</v>
      </c>
      <c r="PP34" s="31"/>
      <c r="PQ34">
        <v>2</v>
      </c>
      <c r="PT34">
        <v>2913</v>
      </c>
      <c r="PU34">
        <v>499</v>
      </c>
      <c r="QE34" s="31">
        <v>5.3999999999999896E-79</v>
      </c>
      <c r="QF34" s="31">
        <v>5.3999999999999896E-79</v>
      </c>
      <c r="QP34">
        <v>4</v>
      </c>
      <c r="QQ34">
        <v>2</v>
      </c>
      <c r="QR34">
        <v>3</v>
      </c>
      <c r="QS34">
        <v>3</v>
      </c>
      <c r="QT34">
        <v>2</v>
      </c>
      <c r="QU34">
        <v>2</v>
      </c>
      <c r="QV34">
        <v>4</v>
      </c>
      <c r="QW34">
        <v>2</v>
      </c>
      <c r="QX34">
        <v>3</v>
      </c>
      <c r="QY34">
        <v>3</v>
      </c>
      <c r="QZ34">
        <v>4</v>
      </c>
      <c r="RA34">
        <v>1</v>
      </c>
      <c r="RB34">
        <v>2</v>
      </c>
      <c r="RE34">
        <v>1</v>
      </c>
      <c r="RF34">
        <v>4</v>
      </c>
      <c r="RG34" t="str">
        <f t="shared" si="28"/>
        <v>Strongly Agree</v>
      </c>
      <c r="RH34">
        <v>4</v>
      </c>
      <c r="RI34" t="str">
        <f t="shared" si="35"/>
        <v>Strongly Agree</v>
      </c>
      <c r="RJ34">
        <v>4</v>
      </c>
      <c r="RK34" t="str">
        <f t="shared" si="35"/>
        <v>Strongly Agree</v>
      </c>
      <c r="RL34">
        <v>1</v>
      </c>
      <c r="RM34" t="str">
        <f t="shared" si="36"/>
        <v>Strongly Disagree</v>
      </c>
      <c r="RN34">
        <v>2</v>
      </c>
      <c r="RO34" t="str">
        <f t="shared" si="36"/>
        <v>Disagree</v>
      </c>
      <c r="RP34">
        <v>1</v>
      </c>
      <c r="RQ34" t="str">
        <f t="shared" si="37"/>
        <v>Strongly Disagree</v>
      </c>
      <c r="RR34">
        <v>4</v>
      </c>
      <c r="RS34" t="str">
        <f t="shared" si="37"/>
        <v>Strongly Agree</v>
      </c>
      <c r="RT34">
        <v>3</v>
      </c>
      <c r="RU34" t="str">
        <f t="shared" si="38"/>
        <v>Agree</v>
      </c>
      <c r="RV34">
        <v>2</v>
      </c>
      <c r="RW34" t="str">
        <f t="shared" si="38"/>
        <v>Disagree</v>
      </c>
      <c r="RX34">
        <v>2</v>
      </c>
      <c r="RY34" t="str">
        <f t="shared" si="39"/>
        <v>Disagree</v>
      </c>
      <c r="RZ34">
        <v>5</v>
      </c>
      <c r="SA34" t="str">
        <f t="shared" si="39"/>
        <v>NA</v>
      </c>
      <c r="SB34">
        <v>2</v>
      </c>
      <c r="SC34" t="str">
        <f t="shared" si="40"/>
        <v>Disagree</v>
      </c>
      <c r="SD34">
        <v>1</v>
      </c>
      <c r="SE34" t="str">
        <f t="shared" si="40"/>
        <v>Strongly Disagree</v>
      </c>
    </row>
    <row r="35" spans="1:499" x14ac:dyDescent="0.3">
      <c r="A35">
        <v>32</v>
      </c>
      <c r="B35">
        <v>2020</v>
      </c>
      <c r="C35" t="s">
        <v>582</v>
      </c>
      <c r="D35" s="24">
        <v>14112</v>
      </c>
      <c r="E35">
        <v>82</v>
      </c>
      <c r="F35">
        <v>8</v>
      </c>
      <c r="G35" t="s">
        <v>499</v>
      </c>
      <c r="H35">
        <v>1</v>
      </c>
      <c r="I35" t="str">
        <f t="shared" si="1"/>
        <v>White</v>
      </c>
      <c r="J35">
        <v>0</v>
      </c>
      <c r="K35">
        <v>1</v>
      </c>
      <c r="L35">
        <v>0</v>
      </c>
      <c r="M35">
        <v>0</v>
      </c>
      <c r="N35">
        <v>1</v>
      </c>
      <c r="O35" s="25">
        <v>66</v>
      </c>
      <c r="P35" s="26">
        <f t="shared" si="2"/>
        <v>167.64000000000001</v>
      </c>
      <c r="Q35">
        <v>192</v>
      </c>
      <c r="R35" s="26">
        <f t="shared" si="3"/>
        <v>87.089735040000008</v>
      </c>
      <c r="S35" s="27">
        <f t="shared" si="4"/>
        <v>30.989292766464317</v>
      </c>
      <c r="T35" s="27" t="str">
        <f t="shared" si="5"/>
        <v>Obese</v>
      </c>
      <c r="U35">
        <v>0</v>
      </c>
      <c r="V35">
        <v>3</v>
      </c>
      <c r="W35">
        <v>1</v>
      </c>
      <c r="X35">
        <v>3</v>
      </c>
      <c r="Y35">
        <v>1</v>
      </c>
      <c r="Z35">
        <v>8</v>
      </c>
      <c r="AA35">
        <v>5.2</v>
      </c>
      <c r="AB35">
        <v>4.2</v>
      </c>
      <c r="AC35">
        <v>11.4</v>
      </c>
      <c r="AD35" t="s">
        <v>500</v>
      </c>
      <c r="AE35" t="s">
        <v>501</v>
      </c>
      <c r="AF35" t="s">
        <v>502</v>
      </c>
      <c r="AG35">
        <v>25</v>
      </c>
      <c r="AH35">
        <v>1</v>
      </c>
      <c r="AI35">
        <v>0</v>
      </c>
      <c r="AJ35">
        <v>2</v>
      </c>
      <c r="AK35">
        <v>12</v>
      </c>
      <c r="AL35">
        <v>11</v>
      </c>
      <c r="AM35">
        <v>0</v>
      </c>
      <c r="AN35" s="28">
        <v>1139</v>
      </c>
      <c r="AO35" s="28">
        <v>1138.76</v>
      </c>
      <c r="AP35" s="28">
        <v>126.53</v>
      </c>
      <c r="AQ35">
        <v>25</v>
      </c>
      <c r="AR35">
        <v>2.8</v>
      </c>
      <c r="AS35">
        <v>1</v>
      </c>
      <c r="AT35">
        <v>0</v>
      </c>
      <c r="AU35">
        <v>3</v>
      </c>
      <c r="AW35">
        <v>3</v>
      </c>
      <c r="AX35">
        <v>5</v>
      </c>
      <c r="AY35">
        <v>5</v>
      </c>
      <c r="AZ35">
        <v>3</v>
      </c>
      <c r="BA35">
        <v>3</v>
      </c>
      <c r="BB35">
        <v>2</v>
      </c>
      <c r="BC35">
        <v>1</v>
      </c>
      <c r="BD35">
        <v>1</v>
      </c>
      <c r="BE35">
        <v>3</v>
      </c>
      <c r="BF35">
        <v>2</v>
      </c>
      <c r="BG35">
        <v>2</v>
      </c>
      <c r="BH35">
        <v>6</v>
      </c>
      <c r="BI35">
        <v>3</v>
      </c>
      <c r="BL35">
        <v>1</v>
      </c>
      <c r="BM35" t="s">
        <v>582</v>
      </c>
      <c r="BN35">
        <v>192</v>
      </c>
      <c r="BO35">
        <v>189</v>
      </c>
      <c r="BP35">
        <v>188</v>
      </c>
      <c r="BQ35">
        <v>190</v>
      </c>
      <c r="BR35">
        <v>190</v>
      </c>
      <c r="BS35" s="26">
        <v>286</v>
      </c>
      <c r="BT35">
        <v>7.7</v>
      </c>
      <c r="BU35">
        <v>102</v>
      </c>
      <c r="BV35">
        <v>101</v>
      </c>
      <c r="BW35">
        <v>103</v>
      </c>
      <c r="BX35">
        <v>105</v>
      </c>
      <c r="BY35">
        <v>104</v>
      </c>
      <c r="BZ35">
        <v>104</v>
      </c>
      <c r="CA35">
        <v>144</v>
      </c>
      <c r="CB35">
        <v>141</v>
      </c>
      <c r="CC35">
        <v>144</v>
      </c>
      <c r="CD35">
        <v>141</v>
      </c>
      <c r="CE35">
        <v>141</v>
      </c>
      <c r="CF35">
        <v>144</v>
      </c>
      <c r="CG35">
        <v>149</v>
      </c>
      <c r="CH35">
        <v>147</v>
      </c>
      <c r="CI35">
        <v>148</v>
      </c>
      <c r="CJ35">
        <v>149</v>
      </c>
      <c r="CK35">
        <v>150</v>
      </c>
      <c r="CL35">
        <v>151</v>
      </c>
      <c r="CM35">
        <v>47</v>
      </c>
      <c r="CN35">
        <v>53</v>
      </c>
      <c r="CO35">
        <v>57</v>
      </c>
      <c r="CP35">
        <v>56</v>
      </c>
      <c r="CQ35">
        <v>62</v>
      </c>
      <c r="CR35">
        <v>60</v>
      </c>
      <c r="CS35">
        <v>32</v>
      </c>
      <c r="CT35">
        <v>1</v>
      </c>
      <c r="CU35">
        <v>1</v>
      </c>
      <c r="CV35" t="s">
        <v>512</v>
      </c>
      <c r="CW35" t="s">
        <v>504</v>
      </c>
      <c r="CX35" t="s">
        <v>513</v>
      </c>
      <c r="CY35" t="s">
        <v>506</v>
      </c>
      <c r="CZ35">
        <v>1100</v>
      </c>
      <c r="DA35">
        <v>2015000033</v>
      </c>
      <c r="DB35">
        <v>2015000033</v>
      </c>
      <c r="DC35">
        <v>1</v>
      </c>
      <c r="DD35">
        <v>1</v>
      </c>
      <c r="DF35">
        <v>1</v>
      </c>
      <c r="DG35">
        <v>2</v>
      </c>
      <c r="DI35">
        <v>1</v>
      </c>
      <c r="DJ35" s="31">
        <v>5.3999999999999896E-79</v>
      </c>
      <c r="DK35">
        <v>1</v>
      </c>
      <c r="DT35">
        <v>3</v>
      </c>
      <c r="DU35">
        <v>6</v>
      </c>
      <c r="DV35">
        <v>88</v>
      </c>
      <c r="DW35">
        <v>88</v>
      </c>
      <c r="DX35">
        <v>1</v>
      </c>
      <c r="DY35">
        <v>1</v>
      </c>
      <c r="DZ35">
        <v>2</v>
      </c>
      <c r="EB35">
        <v>1</v>
      </c>
      <c r="ED35">
        <v>1</v>
      </c>
      <c r="EF35">
        <v>1</v>
      </c>
      <c r="EG35" t="str">
        <f t="shared" si="6"/>
        <v>Yes</v>
      </c>
      <c r="EH35">
        <v>2</v>
      </c>
      <c r="EI35" t="str">
        <f t="shared" si="7"/>
        <v>No</v>
      </c>
      <c r="EK35" t="str">
        <f t="shared" si="8"/>
        <v/>
      </c>
      <c r="EM35" t="str">
        <f t="shared" si="9"/>
        <v/>
      </c>
      <c r="EN35">
        <v>2</v>
      </c>
      <c r="EO35" t="str">
        <f t="shared" si="10"/>
        <v>No</v>
      </c>
      <c r="EP35">
        <v>2</v>
      </c>
      <c r="EQ35" t="str">
        <f t="shared" si="11"/>
        <v>No</v>
      </c>
      <c r="ER35">
        <v>2</v>
      </c>
      <c r="ES35" t="str">
        <f t="shared" si="12"/>
        <v>No</v>
      </c>
      <c r="ET35">
        <v>2</v>
      </c>
      <c r="EW35" t="str">
        <f t="shared" si="13"/>
        <v/>
      </c>
      <c r="EX35">
        <v>1</v>
      </c>
      <c r="EY35" t="str">
        <f t="shared" si="14"/>
        <v>Yes</v>
      </c>
      <c r="EZ35">
        <v>2</v>
      </c>
      <c r="FA35" t="str">
        <f t="shared" si="0"/>
        <v>No</v>
      </c>
      <c r="FB35">
        <v>2</v>
      </c>
      <c r="FC35" t="str">
        <f t="shared" si="15"/>
        <v>Yes</v>
      </c>
      <c r="FD35">
        <v>1</v>
      </c>
      <c r="FE35" t="str">
        <f t="shared" si="16"/>
        <v>Yes</v>
      </c>
      <c r="FF35">
        <v>2</v>
      </c>
      <c r="FG35" t="str">
        <f t="shared" si="17"/>
        <v>No</v>
      </c>
      <c r="FH35">
        <v>2</v>
      </c>
      <c r="FI35" t="str">
        <f t="shared" si="18"/>
        <v>No</v>
      </c>
      <c r="FJ35">
        <v>3</v>
      </c>
      <c r="FK35" t="str">
        <f t="shared" si="19"/>
        <v>No</v>
      </c>
      <c r="FM35" t="str">
        <f t="shared" si="20"/>
        <v/>
      </c>
      <c r="FN35">
        <v>2</v>
      </c>
      <c r="FO35" t="str">
        <f t="shared" si="21"/>
        <v>Female</v>
      </c>
      <c r="FP35">
        <v>3</v>
      </c>
      <c r="FQ35" t="str">
        <f t="shared" si="22"/>
        <v>Widowed</v>
      </c>
      <c r="FR35">
        <v>4</v>
      </c>
      <c r="FS35" t="str">
        <f t="shared" si="23"/>
        <v>High School Graduate</v>
      </c>
      <c r="FT35">
        <v>1</v>
      </c>
      <c r="FU35" t="str">
        <f t="shared" si="24"/>
        <v>Own</v>
      </c>
      <c r="FV35">
        <v>2</v>
      </c>
      <c r="FZ35">
        <v>1</v>
      </c>
      <c r="GB35">
        <v>2</v>
      </c>
      <c r="GD35">
        <v>7</v>
      </c>
      <c r="GF35">
        <v>88</v>
      </c>
      <c r="GH35">
        <v>4</v>
      </c>
      <c r="GJ35">
        <v>2</v>
      </c>
      <c r="GL35">
        <v>192</v>
      </c>
      <c r="GM35">
        <v>506</v>
      </c>
      <c r="GO35">
        <v>1</v>
      </c>
      <c r="GP35">
        <v>2</v>
      </c>
      <c r="GQ35">
        <v>2</v>
      </c>
      <c r="GR35">
        <v>2</v>
      </c>
      <c r="GS35">
        <v>1</v>
      </c>
      <c r="GT35">
        <v>2</v>
      </c>
      <c r="GU35">
        <v>2</v>
      </c>
      <c r="GV35">
        <v>2</v>
      </c>
      <c r="GZ35">
        <v>3</v>
      </c>
      <c r="HA35">
        <v>888</v>
      </c>
      <c r="HE35">
        <v>101</v>
      </c>
      <c r="HF35">
        <v>101</v>
      </c>
      <c r="HG35">
        <v>202</v>
      </c>
      <c r="HH35">
        <v>307</v>
      </c>
      <c r="HI35">
        <v>201</v>
      </c>
      <c r="HJ35">
        <v>101</v>
      </c>
      <c r="HK35">
        <v>1</v>
      </c>
      <c r="HL35">
        <v>6</v>
      </c>
      <c r="HM35">
        <v>107</v>
      </c>
      <c r="HN35">
        <v>15</v>
      </c>
      <c r="HO35">
        <v>73</v>
      </c>
      <c r="HP35">
        <v>102</v>
      </c>
      <c r="HQ35">
        <v>100</v>
      </c>
      <c r="HR35">
        <v>888</v>
      </c>
      <c r="HS35">
        <v>1</v>
      </c>
      <c r="HT35">
        <v>1</v>
      </c>
      <c r="HU35">
        <v>2</v>
      </c>
      <c r="HV35">
        <v>6</v>
      </c>
      <c r="HW35">
        <v>1</v>
      </c>
      <c r="HX35">
        <v>2</v>
      </c>
      <c r="IA35">
        <v>7</v>
      </c>
      <c r="IB35">
        <v>2</v>
      </c>
      <c r="IE35">
        <v>1</v>
      </c>
      <c r="IF35">
        <v>1</v>
      </c>
      <c r="IT35">
        <v>2</v>
      </c>
      <c r="JB35">
        <v>2</v>
      </c>
      <c r="JL35">
        <v>2</v>
      </c>
      <c r="JR35">
        <v>1</v>
      </c>
      <c r="JS35">
        <v>402</v>
      </c>
      <c r="JT35">
        <v>2</v>
      </c>
      <c r="LC35">
        <v>2</v>
      </c>
      <c r="LE35">
        <v>1</v>
      </c>
      <c r="LF35">
        <v>2</v>
      </c>
      <c r="LG35">
        <v>4</v>
      </c>
      <c r="LO35" t="s">
        <v>507</v>
      </c>
      <c r="LP35">
        <v>5</v>
      </c>
      <c r="LQ35">
        <v>5</v>
      </c>
      <c r="LT35">
        <v>2</v>
      </c>
      <c r="LU35">
        <v>40</v>
      </c>
      <c r="MN35">
        <v>10</v>
      </c>
      <c r="MO35">
        <v>1</v>
      </c>
      <c r="MP35" t="s">
        <v>507</v>
      </c>
      <c r="MQ35" t="s">
        <v>507</v>
      </c>
      <c r="MR35">
        <v>5</v>
      </c>
      <c r="MS35">
        <v>11011</v>
      </c>
      <c r="MT35">
        <v>28.781560200000001</v>
      </c>
      <c r="MU35">
        <v>1</v>
      </c>
      <c r="MV35">
        <v>28.781560200000001</v>
      </c>
      <c r="NA35">
        <v>1</v>
      </c>
      <c r="NB35">
        <v>0.61412468200000003</v>
      </c>
      <c r="NC35">
        <v>127.63239830000001</v>
      </c>
      <c r="ND35">
        <v>1</v>
      </c>
      <c r="NE35">
        <v>9</v>
      </c>
      <c r="NF35">
        <v>2</v>
      </c>
      <c r="NG35">
        <v>3</v>
      </c>
      <c r="NI35">
        <v>2</v>
      </c>
      <c r="NJ35">
        <v>1</v>
      </c>
      <c r="NK35">
        <v>1</v>
      </c>
      <c r="NL35">
        <v>3</v>
      </c>
      <c r="NM35">
        <v>1</v>
      </c>
      <c r="NN35">
        <v>1</v>
      </c>
      <c r="NO35">
        <v>1</v>
      </c>
      <c r="NP35">
        <v>2</v>
      </c>
      <c r="NQ35">
        <v>1</v>
      </c>
      <c r="NR35" t="str">
        <f t="shared" si="25"/>
        <v>White</v>
      </c>
      <c r="NS35">
        <v>1</v>
      </c>
      <c r="NT35">
        <v>1</v>
      </c>
      <c r="NU35">
        <v>1</v>
      </c>
      <c r="NV35">
        <v>11</v>
      </c>
      <c r="NW35">
        <v>2</v>
      </c>
      <c r="NX35">
        <v>71</v>
      </c>
      <c r="NY35">
        <v>6</v>
      </c>
      <c r="NZ35">
        <v>66</v>
      </c>
      <c r="OB35">
        <v>168</v>
      </c>
      <c r="OC35">
        <v>8709</v>
      </c>
      <c r="OD35">
        <v>3099</v>
      </c>
      <c r="OE35">
        <f t="shared" si="26"/>
        <v>3085</v>
      </c>
      <c r="OF35">
        <v>4</v>
      </c>
      <c r="OG35" t="str">
        <f t="shared" si="27"/>
        <v>Morbid Obese</v>
      </c>
      <c r="OH35">
        <v>2</v>
      </c>
      <c r="OI35">
        <v>1</v>
      </c>
      <c r="OJ35">
        <v>2</v>
      </c>
      <c r="OK35">
        <v>2</v>
      </c>
      <c r="OL35">
        <v>4</v>
      </c>
      <c r="OM35">
        <v>1</v>
      </c>
      <c r="ON35">
        <v>2</v>
      </c>
      <c r="OO35" s="31">
        <v>5.3999999999999896E-79</v>
      </c>
      <c r="OP35">
        <v>1</v>
      </c>
      <c r="OQ35" s="31">
        <v>5.3999999999999896E-79</v>
      </c>
      <c r="OR35">
        <v>1</v>
      </c>
      <c r="OS35">
        <v>100</v>
      </c>
      <c r="OT35">
        <v>100</v>
      </c>
      <c r="OU35">
        <v>29</v>
      </c>
      <c r="OV35">
        <v>23</v>
      </c>
      <c r="OW35">
        <v>14</v>
      </c>
      <c r="OX35">
        <v>100</v>
      </c>
      <c r="OY35" s="31">
        <v>5.3999999999999896E-79</v>
      </c>
      <c r="OZ35" s="31">
        <v>5.3999999999999896E-79</v>
      </c>
      <c r="PA35">
        <v>1</v>
      </c>
      <c r="PC35">
        <v>1</v>
      </c>
      <c r="PE35">
        <v>200</v>
      </c>
      <c r="PG35">
        <v>166</v>
      </c>
      <c r="PI35">
        <v>1</v>
      </c>
      <c r="PJ35">
        <v>1</v>
      </c>
      <c r="PK35">
        <v>1</v>
      </c>
      <c r="PL35">
        <v>1</v>
      </c>
      <c r="PM35" s="31">
        <v>5.3999999999999896E-79</v>
      </c>
      <c r="PN35" s="31"/>
      <c r="PO35" s="31">
        <v>5.3999999999999896E-79</v>
      </c>
      <c r="PP35" s="31"/>
      <c r="PQ35">
        <v>1</v>
      </c>
      <c r="PR35">
        <v>68</v>
      </c>
      <c r="PS35">
        <v>33</v>
      </c>
      <c r="PT35">
        <v>2173</v>
      </c>
      <c r="PU35">
        <v>373</v>
      </c>
      <c r="PV35">
        <v>2</v>
      </c>
      <c r="PW35">
        <v>1</v>
      </c>
      <c r="PX35">
        <v>15</v>
      </c>
      <c r="PY35">
        <v>60</v>
      </c>
      <c r="PZ35">
        <v>7000</v>
      </c>
      <c r="QA35">
        <v>2000</v>
      </c>
      <c r="QC35">
        <v>105</v>
      </c>
      <c r="QD35">
        <v>120</v>
      </c>
      <c r="QE35" s="31">
        <v>5.3999999999999896E-79</v>
      </c>
      <c r="QF35" s="31">
        <v>5.3999999999999896E-79</v>
      </c>
      <c r="QG35">
        <v>210</v>
      </c>
      <c r="QI35">
        <v>120</v>
      </c>
      <c r="QK35">
        <v>330</v>
      </c>
      <c r="QM35">
        <v>105</v>
      </c>
      <c r="QN35" s="31">
        <v>5.3999999999999896E-79</v>
      </c>
      <c r="QO35">
        <v>105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2</v>
      </c>
      <c r="QV35">
        <v>2</v>
      </c>
      <c r="QW35">
        <v>2</v>
      </c>
      <c r="QX35">
        <v>1</v>
      </c>
      <c r="QY35">
        <v>1</v>
      </c>
      <c r="QZ35">
        <v>2</v>
      </c>
      <c r="RA35">
        <v>1</v>
      </c>
      <c r="RB35">
        <v>1</v>
      </c>
      <c r="RC35">
        <v>2</v>
      </c>
      <c r="RD35">
        <v>9</v>
      </c>
      <c r="RE35">
        <v>2</v>
      </c>
      <c r="RF35">
        <v>4</v>
      </c>
      <c r="RG35" t="str">
        <f t="shared" si="28"/>
        <v>Strongly Agree</v>
      </c>
      <c r="RH35">
        <v>3</v>
      </c>
      <c r="RI35" t="str">
        <f t="shared" si="35"/>
        <v>Agree</v>
      </c>
      <c r="RJ35">
        <v>1</v>
      </c>
      <c r="RK35" t="str">
        <f t="shared" si="35"/>
        <v>Strongly Disagree</v>
      </c>
      <c r="RL35">
        <v>3</v>
      </c>
      <c r="RM35" t="str">
        <f t="shared" si="36"/>
        <v>Agree</v>
      </c>
      <c r="RN35">
        <v>5</v>
      </c>
      <c r="RO35" t="str">
        <f t="shared" si="36"/>
        <v>NA</v>
      </c>
      <c r="RP35">
        <v>2</v>
      </c>
      <c r="RQ35" t="str">
        <f t="shared" si="37"/>
        <v>Disagree</v>
      </c>
      <c r="RR35">
        <v>3</v>
      </c>
      <c r="RS35" t="str">
        <f t="shared" si="37"/>
        <v>Agree</v>
      </c>
      <c r="RT35">
        <v>2</v>
      </c>
      <c r="RU35" t="str">
        <f t="shared" si="38"/>
        <v>Disagree</v>
      </c>
      <c r="RV35">
        <v>5</v>
      </c>
      <c r="RW35" t="str">
        <f t="shared" si="38"/>
        <v>NA</v>
      </c>
      <c r="RX35">
        <v>5</v>
      </c>
      <c r="RY35" t="str">
        <f t="shared" si="39"/>
        <v>NA</v>
      </c>
      <c r="RZ35">
        <v>3</v>
      </c>
      <c r="SA35" t="str">
        <f t="shared" si="39"/>
        <v>Agree</v>
      </c>
      <c r="SB35">
        <v>1</v>
      </c>
      <c r="SC35" t="str">
        <f t="shared" si="40"/>
        <v>Strongly Disagree</v>
      </c>
      <c r="SD35">
        <v>4</v>
      </c>
      <c r="SE35" t="str">
        <f t="shared" si="40"/>
        <v>Strongly Agree</v>
      </c>
    </row>
    <row r="36" spans="1:499" x14ac:dyDescent="0.3">
      <c r="A36">
        <v>33</v>
      </c>
      <c r="B36">
        <v>2020</v>
      </c>
      <c r="C36" t="s">
        <v>583</v>
      </c>
      <c r="D36" s="24">
        <v>11323</v>
      </c>
      <c r="E36">
        <v>90</v>
      </c>
      <c r="F36">
        <v>9</v>
      </c>
      <c r="G36" t="s">
        <v>520</v>
      </c>
      <c r="H36">
        <v>1</v>
      </c>
      <c r="I36" t="str">
        <f t="shared" si="1"/>
        <v>White</v>
      </c>
      <c r="J36">
        <v>0</v>
      </c>
      <c r="K36">
        <v>1</v>
      </c>
      <c r="L36">
        <v>0</v>
      </c>
      <c r="M36">
        <v>0</v>
      </c>
      <c r="N36">
        <v>0</v>
      </c>
      <c r="O36" s="25">
        <v>67</v>
      </c>
      <c r="P36" s="26">
        <f t="shared" si="2"/>
        <v>170.18</v>
      </c>
      <c r="Q36">
        <v>182</v>
      </c>
      <c r="R36" s="26">
        <f t="shared" si="3"/>
        <v>82.55381134000001</v>
      </c>
      <c r="S36" s="27">
        <f t="shared" si="4"/>
        <v>28.504937289892403</v>
      </c>
      <c r="T36" s="27" t="str">
        <f t="shared" si="5"/>
        <v>Overweight</v>
      </c>
      <c r="U36">
        <v>0</v>
      </c>
      <c r="V36">
        <v>3</v>
      </c>
      <c r="W36">
        <v>0</v>
      </c>
      <c r="X36">
        <v>2</v>
      </c>
      <c r="Y36">
        <v>0</v>
      </c>
      <c r="Z36">
        <v>6</v>
      </c>
      <c r="AA36">
        <v>0</v>
      </c>
      <c r="AB36">
        <v>2.4500000000000002</v>
      </c>
      <c r="AC36">
        <v>2.4500000000000002</v>
      </c>
      <c r="AD36" t="s">
        <v>500</v>
      </c>
      <c r="AE36" t="s">
        <v>501</v>
      </c>
      <c r="AF36" t="s">
        <v>502</v>
      </c>
      <c r="AG36">
        <v>14</v>
      </c>
      <c r="AH36">
        <v>0</v>
      </c>
      <c r="AI36">
        <v>0</v>
      </c>
      <c r="AJ36">
        <v>1</v>
      </c>
      <c r="AK36">
        <v>5</v>
      </c>
      <c r="AL36">
        <v>8</v>
      </c>
      <c r="AM36">
        <v>0</v>
      </c>
      <c r="AN36" s="28">
        <v>4175</v>
      </c>
      <c r="AO36" s="28">
        <v>4174.63</v>
      </c>
      <c r="AP36" s="28">
        <v>521.83000000000004</v>
      </c>
      <c r="AQ36">
        <v>14</v>
      </c>
      <c r="AR36">
        <v>1.8</v>
      </c>
      <c r="AS36">
        <v>0</v>
      </c>
      <c r="AT36">
        <v>0</v>
      </c>
      <c r="AU36">
        <v>1</v>
      </c>
      <c r="AX36">
        <v>1</v>
      </c>
      <c r="AY36">
        <v>6</v>
      </c>
      <c r="AZ36">
        <v>1</v>
      </c>
      <c r="BB36">
        <v>4</v>
      </c>
      <c r="BE36">
        <v>2</v>
      </c>
      <c r="BF36">
        <v>1</v>
      </c>
      <c r="BG36">
        <v>6</v>
      </c>
      <c r="BI36">
        <v>1</v>
      </c>
      <c r="BM36" t="s">
        <v>583</v>
      </c>
      <c r="BN36">
        <v>182</v>
      </c>
      <c r="BO36">
        <v>181</v>
      </c>
      <c r="BP36">
        <v>182</v>
      </c>
      <c r="BQ36">
        <v>178</v>
      </c>
      <c r="BR36">
        <v>178</v>
      </c>
      <c r="BS36" s="26">
        <v>235.1</v>
      </c>
      <c r="BT36">
        <v>8.6999999999999993</v>
      </c>
      <c r="BU36">
        <v>109</v>
      </c>
      <c r="BV36">
        <v>109</v>
      </c>
      <c r="BW36">
        <v>110</v>
      </c>
      <c r="BX36">
        <v>112</v>
      </c>
      <c r="BY36">
        <v>111</v>
      </c>
      <c r="BZ36">
        <v>110</v>
      </c>
      <c r="CA36">
        <v>150</v>
      </c>
      <c r="CB36">
        <v>151</v>
      </c>
      <c r="CC36">
        <v>150</v>
      </c>
      <c r="CD36">
        <v>148</v>
      </c>
      <c r="CE36">
        <v>149</v>
      </c>
      <c r="CF36">
        <v>150</v>
      </c>
      <c r="CG36">
        <v>160</v>
      </c>
      <c r="CH36">
        <v>156</v>
      </c>
      <c r="CI36">
        <v>155</v>
      </c>
      <c r="CJ36">
        <v>155</v>
      </c>
      <c r="CK36">
        <v>160</v>
      </c>
      <c r="CL36">
        <v>159</v>
      </c>
      <c r="CM36">
        <v>49</v>
      </c>
      <c r="CN36">
        <v>55</v>
      </c>
      <c r="CO36">
        <v>56</v>
      </c>
      <c r="CP36">
        <v>53</v>
      </c>
      <c r="CQ36">
        <v>55</v>
      </c>
      <c r="CR36">
        <v>61</v>
      </c>
      <c r="CS36">
        <v>33</v>
      </c>
      <c r="CT36">
        <v>1</v>
      </c>
      <c r="CU36">
        <v>1</v>
      </c>
      <c r="CV36" t="s">
        <v>584</v>
      </c>
      <c r="CW36" t="s">
        <v>504</v>
      </c>
      <c r="CX36" t="s">
        <v>585</v>
      </c>
      <c r="CY36" t="s">
        <v>506</v>
      </c>
      <c r="CZ36">
        <v>1100</v>
      </c>
      <c r="DA36">
        <v>2015000034</v>
      </c>
      <c r="DB36">
        <v>2015000034</v>
      </c>
      <c r="DC36">
        <v>1</v>
      </c>
      <c r="DD36">
        <v>1</v>
      </c>
      <c r="DF36">
        <v>1</v>
      </c>
      <c r="DG36">
        <v>2</v>
      </c>
      <c r="DI36">
        <v>3</v>
      </c>
      <c r="DJ36">
        <v>2</v>
      </c>
      <c r="DK36">
        <v>1</v>
      </c>
      <c r="DT36">
        <v>4</v>
      </c>
      <c r="DU36">
        <v>88</v>
      </c>
      <c r="DV36">
        <v>88</v>
      </c>
      <c r="DX36">
        <v>1</v>
      </c>
      <c r="DY36">
        <v>1</v>
      </c>
      <c r="DZ36">
        <v>2</v>
      </c>
      <c r="EB36">
        <v>1</v>
      </c>
      <c r="ED36">
        <v>1</v>
      </c>
      <c r="EF36">
        <v>1</v>
      </c>
      <c r="EG36" t="str">
        <f t="shared" si="6"/>
        <v>Yes</v>
      </c>
      <c r="EH36">
        <v>1</v>
      </c>
      <c r="EI36" t="str">
        <f t="shared" si="7"/>
        <v>Yes</v>
      </c>
      <c r="EJ36">
        <v>1</v>
      </c>
      <c r="EK36" t="str">
        <f t="shared" si="8"/>
        <v>Yes</v>
      </c>
      <c r="EL36">
        <v>1</v>
      </c>
      <c r="EM36" t="str">
        <f t="shared" si="9"/>
        <v>Yes</v>
      </c>
      <c r="EN36">
        <v>2</v>
      </c>
      <c r="EO36" t="str">
        <f t="shared" si="10"/>
        <v>No</v>
      </c>
      <c r="EP36">
        <v>2</v>
      </c>
      <c r="EQ36" t="str">
        <f t="shared" si="11"/>
        <v>No</v>
      </c>
      <c r="ER36">
        <v>2</v>
      </c>
      <c r="ES36" t="str">
        <f t="shared" si="12"/>
        <v>No</v>
      </c>
      <c r="ET36">
        <v>2</v>
      </c>
      <c r="EW36" t="str">
        <f t="shared" si="13"/>
        <v/>
      </c>
      <c r="EX36">
        <v>2</v>
      </c>
      <c r="EY36" t="str">
        <f t="shared" si="14"/>
        <v>No</v>
      </c>
      <c r="EZ36">
        <v>2</v>
      </c>
      <c r="FA36" t="str">
        <f t="shared" si="0"/>
        <v>No</v>
      </c>
      <c r="FB36">
        <v>2</v>
      </c>
      <c r="FC36" t="str">
        <f t="shared" si="15"/>
        <v>No</v>
      </c>
      <c r="FD36">
        <v>2</v>
      </c>
      <c r="FE36" t="str">
        <f t="shared" si="16"/>
        <v>No</v>
      </c>
      <c r="FF36">
        <v>1</v>
      </c>
      <c r="FG36" t="str">
        <f t="shared" si="17"/>
        <v>Yes</v>
      </c>
      <c r="FH36">
        <v>2</v>
      </c>
      <c r="FI36" t="str">
        <f t="shared" si="18"/>
        <v>No</v>
      </c>
      <c r="FJ36">
        <v>1</v>
      </c>
      <c r="FK36" t="str">
        <f t="shared" si="19"/>
        <v>Yes</v>
      </c>
      <c r="FL36">
        <v>70</v>
      </c>
      <c r="FM36">
        <f t="shared" si="20"/>
        <v>70</v>
      </c>
      <c r="FN36">
        <v>2</v>
      </c>
      <c r="FO36" t="str">
        <f t="shared" si="21"/>
        <v>Female</v>
      </c>
      <c r="FP36">
        <v>1</v>
      </c>
      <c r="FQ36" t="str">
        <f t="shared" si="22"/>
        <v>Married</v>
      </c>
      <c r="FR36">
        <v>4</v>
      </c>
      <c r="FS36" t="str">
        <f t="shared" si="23"/>
        <v>High School Graduate</v>
      </c>
      <c r="FT36">
        <v>1</v>
      </c>
      <c r="FU36" t="str">
        <f t="shared" si="24"/>
        <v>Own</v>
      </c>
      <c r="FV36">
        <v>2</v>
      </c>
      <c r="FZ36">
        <v>1</v>
      </c>
      <c r="GB36">
        <v>2</v>
      </c>
      <c r="GD36">
        <v>7</v>
      </c>
      <c r="GF36">
        <v>88</v>
      </c>
      <c r="GH36">
        <v>6</v>
      </c>
      <c r="GJ36">
        <v>1</v>
      </c>
      <c r="GL36">
        <v>182</v>
      </c>
      <c r="GM36">
        <v>507</v>
      </c>
      <c r="GO36">
        <v>1</v>
      </c>
      <c r="GP36">
        <v>2</v>
      </c>
      <c r="GQ36">
        <v>2</v>
      </c>
      <c r="GR36">
        <v>2</v>
      </c>
      <c r="GS36">
        <v>1</v>
      </c>
      <c r="GT36">
        <v>2</v>
      </c>
      <c r="GU36">
        <v>2</v>
      </c>
      <c r="GV36">
        <v>2</v>
      </c>
      <c r="GZ36">
        <v>3</v>
      </c>
      <c r="HA36">
        <v>201</v>
      </c>
      <c r="HB36">
        <v>1</v>
      </c>
      <c r="HC36">
        <v>88</v>
      </c>
      <c r="HD36">
        <v>1</v>
      </c>
      <c r="HE36">
        <v>555</v>
      </c>
      <c r="HF36">
        <v>305</v>
      </c>
      <c r="HG36">
        <v>101</v>
      </c>
      <c r="HH36">
        <v>301</v>
      </c>
      <c r="HI36">
        <v>302</v>
      </c>
      <c r="HJ36">
        <v>205</v>
      </c>
      <c r="HK36">
        <v>2</v>
      </c>
      <c r="HR36">
        <v>888</v>
      </c>
      <c r="HW36">
        <v>1</v>
      </c>
      <c r="HX36">
        <v>1</v>
      </c>
      <c r="HY36">
        <v>102014</v>
      </c>
      <c r="HZ36">
        <v>1</v>
      </c>
      <c r="IA36">
        <v>1</v>
      </c>
      <c r="IB36">
        <v>2</v>
      </c>
      <c r="IT36">
        <v>2</v>
      </c>
      <c r="JB36">
        <v>1</v>
      </c>
      <c r="JL36">
        <v>2</v>
      </c>
      <c r="JR36">
        <v>2</v>
      </c>
      <c r="JT36">
        <v>2</v>
      </c>
      <c r="LC36">
        <v>2</v>
      </c>
      <c r="LE36">
        <v>1</v>
      </c>
      <c r="LF36">
        <v>2</v>
      </c>
      <c r="LG36">
        <v>1</v>
      </c>
      <c r="LO36" t="s">
        <v>507</v>
      </c>
      <c r="LP36">
        <v>3</v>
      </c>
      <c r="LQ36">
        <v>5</v>
      </c>
      <c r="LT36">
        <v>2</v>
      </c>
      <c r="LU36">
        <v>42</v>
      </c>
      <c r="MN36">
        <v>10</v>
      </c>
      <c r="MO36">
        <v>1</v>
      </c>
      <c r="MP36" t="s">
        <v>507</v>
      </c>
      <c r="MQ36" t="s">
        <v>507</v>
      </c>
      <c r="MR36">
        <v>3</v>
      </c>
      <c r="MS36">
        <v>11011</v>
      </c>
      <c r="MT36">
        <v>28.781560200000001</v>
      </c>
      <c r="MU36">
        <v>3</v>
      </c>
      <c r="MV36">
        <v>86.344680589999996</v>
      </c>
      <c r="NA36">
        <v>1</v>
      </c>
      <c r="NB36">
        <v>0.61412468200000003</v>
      </c>
      <c r="NC36">
        <v>356.77646629999998</v>
      </c>
      <c r="ND36">
        <v>2</v>
      </c>
      <c r="NE36">
        <v>9</v>
      </c>
      <c r="NF36">
        <v>2</v>
      </c>
      <c r="NG36">
        <v>1</v>
      </c>
      <c r="NH36">
        <v>2</v>
      </c>
      <c r="NI36">
        <v>2</v>
      </c>
      <c r="NJ36">
        <v>1</v>
      </c>
      <c r="NK36">
        <v>1</v>
      </c>
      <c r="NL36">
        <v>3</v>
      </c>
      <c r="NM36">
        <v>2</v>
      </c>
      <c r="NN36">
        <v>1</v>
      </c>
      <c r="NO36">
        <v>1</v>
      </c>
      <c r="NP36">
        <v>2</v>
      </c>
      <c r="NQ36">
        <v>1</v>
      </c>
      <c r="NR36" t="str">
        <f t="shared" si="25"/>
        <v>White</v>
      </c>
      <c r="NS36">
        <v>1</v>
      </c>
      <c r="NT36">
        <v>1</v>
      </c>
      <c r="NU36">
        <v>1</v>
      </c>
      <c r="NV36">
        <v>11</v>
      </c>
      <c r="NW36">
        <v>2</v>
      </c>
      <c r="NX36">
        <v>71</v>
      </c>
      <c r="NY36">
        <v>6</v>
      </c>
      <c r="NZ36">
        <v>67</v>
      </c>
      <c r="OB36">
        <v>170</v>
      </c>
      <c r="OC36">
        <v>8255</v>
      </c>
      <c r="OD36">
        <v>2850</v>
      </c>
      <c r="OE36">
        <f t="shared" si="26"/>
        <v>2856</v>
      </c>
      <c r="OF36">
        <v>3</v>
      </c>
      <c r="OG36" t="str">
        <f t="shared" si="27"/>
        <v>Obese</v>
      </c>
      <c r="OH36">
        <v>2</v>
      </c>
      <c r="OI36">
        <v>1</v>
      </c>
      <c r="OJ36">
        <v>2</v>
      </c>
      <c r="OK36">
        <v>4</v>
      </c>
      <c r="OL36">
        <v>4</v>
      </c>
      <c r="OM36">
        <v>1</v>
      </c>
      <c r="ON36">
        <v>1</v>
      </c>
      <c r="OO36">
        <v>3</v>
      </c>
      <c r="OP36">
        <v>1</v>
      </c>
      <c r="OQ36">
        <v>23</v>
      </c>
      <c r="OR36">
        <v>1</v>
      </c>
      <c r="OS36" s="31">
        <v>5.3999999999999896E-79</v>
      </c>
      <c r="OT36">
        <v>17</v>
      </c>
      <c r="OU36">
        <v>100</v>
      </c>
      <c r="OV36">
        <v>3</v>
      </c>
      <c r="OW36">
        <v>7</v>
      </c>
      <c r="OX36">
        <v>71</v>
      </c>
      <c r="OY36" s="31">
        <v>5.3999999999999896E-79</v>
      </c>
      <c r="OZ36" s="31">
        <v>5.3999999999999896E-79</v>
      </c>
      <c r="PA36">
        <v>1</v>
      </c>
      <c r="PC36">
        <v>1</v>
      </c>
      <c r="PE36">
        <v>17</v>
      </c>
      <c r="PG36">
        <v>181</v>
      </c>
      <c r="PI36">
        <v>2</v>
      </c>
      <c r="PJ36">
        <v>1</v>
      </c>
      <c r="PK36">
        <v>1</v>
      </c>
      <c r="PL36">
        <v>1</v>
      </c>
      <c r="PM36" s="31">
        <v>5.3999999999999896E-79</v>
      </c>
      <c r="PN36" s="31"/>
      <c r="PO36" s="31">
        <v>5.3999999999999896E-79</v>
      </c>
      <c r="PP36" s="31"/>
      <c r="PQ36">
        <v>2</v>
      </c>
      <c r="PT36">
        <v>2173</v>
      </c>
      <c r="PU36">
        <v>373</v>
      </c>
      <c r="QE36" s="31">
        <v>5.3999999999999896E-79</v>
      </c>
      <c r="QF36" s="31">
        <v>5.3999999999999896E-79</v>
      </c>
      <c r="QP36">
        <v>4</v>
      </c>
      <c r="QQ36">
        <v>2</v>
      </c>
      <c r="QR36">
        <v>3</v>
      </c>
      <c r="QS36">
        <v>3</v>
      </c>
      <c r="QT36">
        <v>2</v>
      </c>
      <c r="QU36">
        <v>2</v>
      </c>
      <c r="QV36">
        <v>4</v>
      </c>
      <c r="QW36">
        <v>2</v>
      </c>
      <c r="QX36">
        <v>3</v>
      </c>
      <c r="QY36">
        <v>3</v>
      </c>
      <c r="QZ36">
        <v>4</v>
      </c>
      <c r="RA36">
        <v>1</v>
      </c>
      <c r="RB36">
        <v>1</v>
      </c>
      <c r="RC36">
        <v>1</v>
      </c>
      <c r="RD36">
        <v>1</v>
      </c>
      <c r="RE36">
        <v>2</v>
      </c>
      <c r="RF36">
        <v>5</v>
      </c>
      <c r="RG36" t="str">
        <f t="shared" si="28"/>
        <v>NA</v>
      </c>
      <c r="RH36">
        <v>5</v>
      </c>
      <c r="RI36" t="str">
        <f t="shared" ref="RI36:RK51" si="41">IF(RH36=1,"Strongly Disagree",IF(RH36=2,"Disagree",IF(RH36=3,"Agree",IF(RH36=4,"Strongly Agree",IF(RH36=5,"NA")))))</f>
        <v>NA</v>
      </c>
      <c r="RJ36">
        <v>3</v>
      </c>
      <c r="RK36" t="str">
        <f t="shared" si="41"/>
        <v>Agree</v>
      </c>
      <c r="RL36">
        <v>3</v>
      </c>
      <c r="RM36" t="str">
        <f t="shared" ref="RM36:RO51" si="42">IF(RL36=1,"Strongly Disagree",IF(RL36=2,"Disagree",IF(RL36=3,"Agree",IF(RL36=4,"Strongly Agree",IF(RL36=5,"NA")))))</f>
        <v>Agree</v>
      </c>
      <c r="RN36">
        <v>5</v>
      </c>
      <c r="RO36" t="str">
        <f t="shared" si="42"/>
        <v>NA</v>
      </c>
      <c r="RP36">
        <v>2</v>
      </c>
      <c r="RQ36" t="str">
        <f t="shared" ref="RQ36:RS51" si="43">IF(RP36=1,"Strongly Disagree",IF(RP36=2,"Disagree",IF(RP36=3,"Agree",IF(RP36=4,"Strongly Agree",IF(RP36=5,"NA")))))</f>
        <v>Disagree</v>
      </c>
      <c r="RR36">
        <v>4</v>
      </c>
      <c r="RS36" t="str">
        <f t="shared" si="43"/>
        <v>Strongly Agree</v>
      </c>
      <c r="RT36">
        <v>1</v>
      </c>
      <c r="RU36" t="str">
        <f t="shared" ref="RU36:RW51" si="44">IF(RT36=1,"Strongly Disagree",IF(RT36=2,"Disagree",IF(RT36=3,"Agree",IF(RT36=4,"Strongly Agree",IF(RT36=5,"NA")))))</f>
        <v>Strongly Disagree</v>
      </c>
      <c r="RV36">
        <v>1</v>
      </c>
      <c r="RW36" t="str">
        <f t="shared" si="44"/>
        <v>Strongly Disagree</v>
      </c>
      <c r="RX36">
        <v>5</v>
      </c>
      <c r="RY36" t="str">
        <f t="shared" ref="RY36:SA51" si="45">IF(RX36=1,"Strongly Disagree",IF(RX36=2,"Disagree",IF(RX36=3,"Agree",IF(RX36=4,"Strongly Agree",IF(RX36=5,"NA")))))</f>
        <v>NA</v>
      </c>
      <c r="RZ36">
        <v>3</v>
      </c>
      <c r="SA36" t="str">
        <f t="shared" si="45"/>
        <v>Agree</v>
      </c>
      <c r="SB36">
        <v>5</v>
      </c>
      <c r="SC36" t="str">
        <f t="shared" ref="SC36:SE51" si="46">IF(SB36=1,"Strongly Disagree",IF(SB36=2,"Disagree",IF(SB36=3,"Agree",IF(SB36=4,"Strongly Agree",IF(SB36=5,"NA")))))</f>
        <v>NA</v>
      </c>
      <c r="SD36">
        <v>4</v>
      </c>
      <c r="SE36" t="str">
        <f t="shared" si="46"/>
        <v>Strongly Agree</v>
      </c>
    </row>
    <row r="37" spans="1:499" x14ac:dyDescent="0.3">
      <c r="A37">
        <v>34</v>
      </c>
      <c r="B37">
        <v>2020</v>
      </c>
      <c r="C37" t="s">
        <v>586</v>
      </c>
      <c r="D37" s="24">
        <v>17218</v>
      </c>
      <c r="E37">
        <v>74</v>
      </c>
      <c r="F37">
        <v>7</v>
      </c>
      <c r="G37" t="s">
        <v>520</v>
      </c>
      <c r="H37">
        <v>1</v>
      </c>
      <c r="I37" t="str">
        <f t="shared" si="1"/>
        <v>White</v>
      </c>
      <c r="J37">
        <v>0</v>
      </c>
      <c r="K37">
        <v>1</v>
      </c>
      <c r="L37">
        <v>1</v>
      </c>
      <c r="M37">
        <v>0</v>
      </c>
      <c r="N37">
        <v>1</v>
      </c>
      <c r="O37" s="25">
        <v>65</v>
      </c>
      <c r="P37" s="26">
        <f t="shared" si="2"/>
        <v>165.1</v>
      </c>
      <c r="Q37">
        <v>200</v>
      </c>
      <c r="R37" s="26">
        <f t="shared" si="3"/>
        <v>90.718474000000001</v>
      </c>
      <c r="S37" s="27">
        <f t="shared" si="4"/>
        <v>33.281400219605175</v>
      </c>
      <c r="T37" s="27" t="str">
        <f t="shared" si="5"/>
        <v>Obese</v>
      </c>
      <c r="U37">
        <v>1</v>
      </c>
      <c r="V37">
        <v>3</v>
      </c>
      <c r="W37">
        <v>1</v>
      </c>
      <c r="X37">
        <v>3</v>
      </c>
      <c r="Y37">
        <v>1</v>
      </c>
      <c r="Z37">
        <v>8</v>
      </c>
      <c r="AA37">
        <v>4.4000000000000004</v>
      </c>
      <c r="AB37">
        <v>3.66</v>
      </c>
      <c r="AC37">
        <v>10.06</v>
      </c>
      <c r="AD37" t="s">
        <v>500</v>
      </c>
      <c r="AE37" t="s">
        <v>501</v>
      </c>
      <c r="AF37" t="s">
        <v>502</v>
      </c>
      <c r="AG37">
        <v>40</v>
      </c>
      <c r="AH37">
        <v>0</v>
      </c>
      <c r="AI37">
        <v>0</v>
      </c>
      <c r="AJ37">
        <v>1</v>
      </c>
      <c r="AK37">
        <v>12</v>
      </c>
      <c r="AL37">
        <v>27</v>
      </c>
      <c r="AM37">
        <v>0</v>
      </c>
      <c r="AN37" s="28">
        <v>1378</v>
      </c>
      <c r="AO37" s="28">
        <v>1378.19</v>
      </c>
      <c r="AP37" s="28">
        <v>125.29</v>
      </c>
      <c r="AQ37">
        <v>40</v>
      </c>
      <c r="AR37">
        <v>3.6</v>
      </c>
      <c r="AS37">
        <v>0</v>
      </c>
      <c r="AT37">
        <v>0</v>
      </c>
      <c r="AU37">
        <v>6</v>
      </c>
      <c r="AW37">
        <v>1</v>
      </c>
      <c r="AX37">
        <v>7</v>
      </c>
      <c r="AY37">
        <v>5</v>
      </c>
      <c r="BB37">
        <v>3</v>
      </c>
      <c r="BD37">
        <v>3</v>
      </c>
      <c r="BE37">
        <v>4</v>
      </c>
      <c r="BI37">
        <v>4</v>
      </c>
      <c r="BL37">
        <v>2</v>
      </c>
      <c r="BM37" t="s">
        <v>586</v>
      </c>
      <c r="BN37">
        <v>200</v>
      </c>
      <c r="BO37">
        <v>198</v>
      </c>
      <c r="BP37">
        <v>198</v>
      </c>
      <c r="BQ37">
        <v>195</v>
      </c>
      <c r="BR37">
        <v>196</v>
      </c>
      <c r="BS37" s="26">
        <v>275.2</v>
      </c>
      <c r="BT37">
        <v>9.6999999999999993</v>
      </c>
      <c r="BU37">
        <v>97</v>
      </c>
      <c r="BV37">
        <v>99</v>
      </c>
      <c r="BW37">
        <v>100</v>
      </c>
      <c r="BX37">
        <v>101</v>
      </c>
      <c r="BY37">
        <v>104</v>
      </c>
      <c r="BZ37">
        <v>107</v>
      </c>
      <c r="CA37">
        <v>135</v>
      </c>
      <c r="CB37">
        <v>135</v>
      </c>
      <c r="CC37">
        <v>136</v>
      </c>
      <c r="CD37">
        <v>135</v>
      </c>
      <c r="CE37">
        <v>134</v>
      </c>
      <c r="CF37">
        <v>134</v>
      </c>
      <c r="CG37">
        <v>178</v>
      </c>
      <c r="CH37">
        <v>177</v>
      </c>
      <c r="CI37">
        <v>179</v>
      </c>
      <c r="CJ37">
        <v>185</v>
      </c>
      <c r="CK37">
        <v>181</v>
      </c>
      <c r="CL37">
        <v>185</v>
      </c>
      <c r="CM37">
        <v>56</v>
      </c>
      <c r="CN37">
        <v>53</v>
      </c>
      <c r="CO37">
        <v>50</v>
      </c>
      <c r="CP37">
        <v>51</v>
      </c>
      <c r="CQ37">
        <v>57</v>
      </c>
      <c r="CR37">
        <v>53</v>
      </c>
      <c r="CS37">
        <v>34</v>
      </c>
      <c r="CT37">
        <v>1</v>
      </c>
      <c r="CU37">
        <v>1</v>
      </c>
      <c r="CV37" t="s">
        <v>527</v>
      </c>
      <c r="CW37" t="s">
        <v>504</v>
      </c>
      <c r="CX37" t="s">
        <v>528</v>
      </c>
      <c r="CY37" t="s">
        <v>506</v>
      </c>
      <c r="CZ37">
        <v>1100</v>
      </c>
      <c r="DA37">
        <v>2015000035</v>
      </c>
      <c r="DB37">
        <v>2015000035</v>
      </c>
      <c r="DC37">
        <v>1</v>
      </c>
      <c r="DD37">
        <v>1</v>
      </c>
      <c r="DF37">
        <v>1</v>
      </c>
      <c r="DG37">
        <v>2</v>
      </c>
      <c r="DI37">
        <v>2</v>
      </c>
      <c r="DJ37">
        <v>1</v>
      </c>
      <c r="DK37">
        <v>1</v>
      </c>
      <c r="DT37">
        <v>4</v>
      </c>
      <c r="DU37">
        <v>28</v>
      </c>
      <c r="DV37">
        <v>30</v>
      </c>
      <c r="DW37">
        <v>30</v>
      </c>
      <c r="DX37">
        <v>1</v>
      </c>
      <c r="DY37">
        <v>2</v>
      </c>
      <c r="DZ37">
        <v>1</v>
      </c>
      <c r="EB37">
        <v>1</v>
      </c>
      <c r="ED37">
        <v>3</v>
      </c>
      <c r="EG37" t="str">
        <f t="shared" si="6"/>
        <v/>
      </c>
      <c r="EH37">
        <v>1</v>
      </c>
      <c r="EI37" t="str">
        <f t="shared" si="7"/>
        <v>Yes</v>
      </c>
      <c r="EJ37">
        <v>1</v>
      </c>
      <c r="EK37" t="str">
        <f t="shared" si="8"/>
        <v>Yes</v>
      </c>
      <c r="EL37">
        <v>1</v>
      </c>
      <c r="EM37" t="str">
        <f t="shared" si="9"/>
        <v>Yes</v>
      </c>
      <c r="EN37">
        <v>2</v>
      </c>
      <c r="EO37" t="str">
        <f t="shared" si="10"/>
        <v>No</v>
      </c>
      <c r="EP37">
        <v>2</v>
      </c>
      <c r="EQ37" t="str">
        <f t="shared" si="11"/>
        <v>No</v>
      </c>
      <c r="ER37">
        <v>1</v>
      </c>
      <c r="ES37" t="str">
        <f t="shared" si="12"/>
        <v>No</v>
      </c>
      <c r="ET37">
        <v>2</v>
      </c>
      <c r="EW37" t="str">
        <f t="shared" si="13"/>
        <v/>
      </c>
      <c r="EX37">
        <v>2</v>
      </c>
      <c r="EY37" t="str">
        <f t="shared" si="14"/>
        <v>No</v>
      </c>
      <c r="EZ37">
        <v>2</v>
      </c>
      <c r="FA37" t="str">
        <f t="shared" si="0"/>
        <v>No</v>
      </c>
      <c r="FB37">
        <v>1</v>
      </c>
      <c r="FC37" t="str">
        <f t="shared" si="15"/>
        <v>Yes</v>
      </c>
      <c r="FD37">
        <v>1</v>
      </c>
      <c r="FE37" t="str">
        <f t="shared" si="16"/>
        <v>Yes</v>
      </c>
      <c r="FF37">
        <v>1</v>
      </c>
      <c r="FG37" t="str">
        <f t="shared" si="17"/>
        <v>Yes</v>
      </c>
      <c r="FH37">
        <v>2</v>
      </c>
      <c r="FI37" t="str">
        <f t="shared" si="18"/>
        <v>No</v>
      </c>
      <c r="FJ37">
        <v>3</v>
      </c>
      <c r="FK37" t="str">
        <f t="shared" si="19"/>
        <v>No</v>
      </c>
      <c r="FM37" t="str">
        <f t="shared" si="20"/>
        <v/>
      </c>
      <c r="FN37">
        <v>2</v>
      </c>
      <c r="FO37" t="str">
        <f t="shared" si="21"/>
        <v>Female</v>
      </c>
      <c r="FP37">
        <v>1</v>
      </c>
      <c r="FQ37" t="str">
        <f t="shared" si="22"/>
        <v>Married</v>
      </c>
      <c r="FR37">
        <v>6</v>
      </c>
      <c r="FS37" t="str">
        <f t="shared" si="23"/>
        <v>College Graduate</v>
      </c>
      <c r="FT37">
        <v>1</v>
      </c>
      <c r="FU37" t="str">
        <f t="shared" si="24"/>
        <v>Own</v>
      </c>
      <c r="FV37">
        <v>2</v>
      </c>
      <c r="FZ37">
        <v>2</v>
      </c>
      <c r="GB37">
        <v>2</v>
      </c>
      <c r="GD37">
        <v>8</v>
      </c>
      <c r="GF37">
        <v>88</v>
      </c>
      <c r="GH37">
        <v>2</v>
      </c>
      <c r="GJ37">
        <v>1</v>
      </c>
      <c r="GL37">
        <v>200</v>
      </c>
      <c r="GM37">
        <v>505</v>
      </c>
      <c r="GN37">
        <v>2</v>
      </c>
      <c r="GO37">
        <v>1</v>
      </c>
      <c r="GP37">
        <v>2</v>
      </c>
      <c r="GQ37">
        <v>2</v>
      </c>
      <c r="GR37">
        <v>1</v>
      </c>
      <c r="GS37">
        <v>2</v>
      </c>
      <c r="GT37">
        <v>2</v>
      </c>
      <c r="GU37">
        <v>1</v>
      </c>
      <c r="GV37">
        <v>1</v>
      </c>
      <c r="GW37">
        <v>1</v>
      </c>
      <c r="GX37">
        <v>2</v>
      </c>
      <c r="GZ37">
        <v>3</v>
      </c>
      <c r="HA37">
        <v>888</v>
      </c>
      <c r="HE37">
        <v>555</v>
      </c>
      <c r="HF37">
        <v>202</v>
      </c>
      <c r="HG37">
        <v>302</v>
      </c>
      <c r="HH37">
        <v>555</v>
      </c>
      <c r="HI37">
        <v>305</v>
      </c>
      <c r="HJ37">
        <v>327</v>
      </c>
      <c r="HK37">
        <v>1</v>
      </c>
      <c r="HL37">
        <v>64</v>
      </c>
      <c r="HM37">
        <v>777</v>
      </c>
      <c r="HN37">
        <v>10</v>
      </c>
      <c r="HO37">
        <v>88</v>
      </c>
      <c r="HR37">
        <v>888</v>
      </c>
      <c r="HS37">
        <v>1</v>
      </c>
      <c r="HT37">
        <v>1</v>
      </c>
      <c r="HU37">
        <v>3</v>
      </c>
      <c r="HV37">
        <v>6</v>
      </c>
      <c r="HW37">
        <v>1</v>
      </c>
      <c r="HX37">
        <v>1</v>
      </c>
      <c r="HY37">
        <v>102014</v>
      </c>
      <c r="HZ37">
        <v>1</v>
      </c>
      <c r="IA37">
        <v>2</v>
      </c>
      <c r="IB37">
        <v>1</v>
      </c>
      <c r="IC37">
        <v>777777</v>
      </c>
      <c r="ID37">
        <v>4</v>
      </c>
      <c r="IE37">
        <v>2</v>
      </c>
      <c r="IF37">
        <v>3</v>
      </c>
      <c r="IT37">
        <v>1</v>
      </c>
      <c r="IU37">
        <v>1</v>
      </c>
      <c r="IV37">
        <v>1</v>
      </c>
      <c r="IW37">
        <v>1</v>
      </c>
      <c r="IX37">
        <v>13</v>
      </c>
      <c r="IY37">
        <v>2</v>
      </c>
      <c r="IZ37">
        <v>2</v>
      </c>
      <c r="JA37">
        <v>6</v>
      </c>
      <c r="JR37">
        <v>1</v>
      </c>
      <c r="JS37">
        <v>306</v>
      </c>
      <c r="JT37">
        <v>2</v>
      </c>
      <c r="LO37" t="s">
        <v>507</v>
      </c>
      <c r="LP37">
        <v>1</v>
      </c>
      <c r="LQ37">
        <v>5</v>
      </c>
      <c r="LU37">
        <v>40</v>
      </c>
      <c r="MN37">
        <v>10</v>
      </c>
      <c r="MO37">
        <v>1</v>
      </c>
      <c r="MP37" t="s">
        <v>507</v>
      </c>
      <c r="MQ37" t="s">
        <v>507</v>
      </c>
      <c r="MR37">
        <v>3</v>
      </c>
      <c r="MS37">
        <v>11011</v>
      </c>
      <c r="MT37">
        <v>28.781560200000001</v>
      </c>
      <c r="MU37">
        <v>2</v>
      </c>
      <c r="MV37">
        <v>57.563120390000002</v>
      </c>
      <c r="NA37">
        <v>9</v>
      </c>
      <c r="NC37">
        <v>320.80973069999999</v>
      </c>
      <c r="ND37">
        <v>2</v>
      </c>
      <c r="NE37">
        <v>1</v>
      </c>
      <c r="NF37">
        <v>1</v>
      </c>
      <c r="NG37">
        <v>1</v>
      </c>
      <c r="NH37">
        <v>2</v>
      </c>
      <c r="NI37">
        <v>2</v>
      </c>
      <c r="NJ37">
        <v>1</v>
      </c>
      <c r="NK37">
        <v>1</v>
      </c>
      <c r="NL37">
        <v>3</v>
      </c>
      <c r="NM37">
        <v>1</v>
      </c>
      <c r="NN37">
        <v>1</v>
      </c>
      <c r="NO37">
        <v>1</v>
      </c>
      <c r="NP37">
        <v>2</v>
      </c>
      <c r="NQ37">
        <v>1</v>
      </c>
      <c r="NR37" t="str">
        <f t="shared" si="25"/>
        <v>White</v>
      </c>
      <c r="NS37">
        <v>1</v>
      </c>
      <c r="NT37">
        <v>1</v>
      </c>
      <c r="NU37">
        <v>1</v>
      </c>
      <c r="NV37">
        <v>4</v>
      </c>
      <c r="NW37">
        <v>1</v>
      </c>
      <c r="NX37">
        <v>37</v>
      </c>
      <c r="NY37">
        <v>3</v>
      </c>
      <c r="NZ37">
        <v>65</v>
      </c>
      <c r="OB37">
        <v>165</v>
      </c>
      <c r="OC37">
        <v>9072</v>
      </c>
      <c r="OD37">
        <v>3328</v>
      </c>
      <c r="OE37">
        <f t="shared" si="26"/>
        <v>3332</v>
      </c>
      <c r="OF37">
        <v>4</v>
      </c>
      <c r="OG37" t="str">
        <f t="shared" si="27"/>
        <v>Morbid Obese</v>
      </c>
      <c r="OH37">
        <v>2</v>
      </c>
      <c r="OI37">
        <v>1</v>
      </c>
      <c r="OJ37">
        <v>4</v>
      </c>
      <c r="OK37">
        <v>1</v>
      </c>
      <c r="OL37">
        <v>1</v>
      </c>
      <c r="OM37">
        <v>2</v>
      </c>
      <c r="ON37">
        <v>2</v>
      </c>
      <c r="OO37" s="31">
        <v>5.3999999999999896E-79</v>
      </c>
      <c r="OP37">
        <v>1</v>
      </c>
      <c r="OQ37" s="31">
        <v>5.3999999999999896E-79</v>
      </c>
      <c r="OR37">
        <v>1</v>
      </c>
      <c r="OS37" s="31">
        <v>5.3999999999999896E-79</v>
      </c>
      <c r="OT37">
        <v>29</v>
      </c>
      <c r="OU37">
        <v>7</v>
      </c>
      <c r="OV37" s="31">
        <v>5.3999999999999896E-79</v>
      </c>
      <c r="OW37">
        <v>17</v>
      </c>
      <c r="OX37">
        <v>90</v>
      </c>
      <c r="OY37" s="31">
        <v>5.3999999999999896E-79</v>
      </c>
      <c r="OZ37" s="31">
        <v>5.3999999999999896E-79</v>
      </c>
      <c r="PA37">
        <v>1</v>
      </c>
      <c r="PC37">
        <v>1</v>
      </c>
      <c r="PE37">
        <v>29</v>
      </c>
      <c r="PG37">
        <v>114</v>
      </c>
      <c r="PI37">
        <v>2</v>
      </c>
      <c r="PJ37">
        <v>1</v>
      </c>
      <c r="PK37">
        <v>1</v>
      </c>
      <c r="PL37">
        <v>1</v>
      </c>
      <c r="PM37" s="31">
        <v>5.3999999999999896E-79</v>
      </c>
      <c r="PN37" s="31"/>
      <c r="PO37" s="31">
        <v>5.3999999999999896E-79</v>
      </c>
      <c r="PP37" s="31"/>
      <c r="PQ37">
        <v>1</v>
      </c>
      <c r="PR37">
        <v>35</v>
      </c>
      <c r="PS37" s="31">
        <v>5.3999999999999896E-79</v>
      </c>
      <c r="PT37">
        <v>3431</v>
      </c>
      <c r="PU37">
        <v>588</v>
      </c>
      <c r="PV37">
        <v>1</v>
      </c>
      <c r="PW37" s="31">
        <v>5.3999999999999896E-79</v>
      </c>
      <c r="PX37">
        <v>10</v>
      </c>
      <c r="QD37" s="31">
        <v>5.3999999999999896E-79</v>
      </c>
      <c r="QE37" s="31">
        <v>5.3999999999999896E-79</v>
      </c>
      <c r="QF37">
        <v>1</v>
      </c>
      <c r="QI37" s="31">
        <v>5.3999999999999896E-79</v>
      </c>
      <c r="QJ37" s="31"/>
      <c r="QK37" s="31">
        <v>5.3999999999999896E-79</v>
      </c>
      <c r="QL37" s="31"/>
      <c r="QM37" s="31">
        <v>5.3999999999999896E-79</v>
      </c>
      <c r="QN37" s="31">
        <v>5.3999999999999896E-79</v>
      </c>
      <c r="QO37" s="31">
        <v>5.3999999999999896E-79</v>
      </c>
      <c r="QP37">
        <v>9</v>
      </c>
      <c r="QQ37">
        <v>9</v>
      </c>
      <c r="QR37">
        <v>9</v>
      </c>
      <c r="QS37">
        <v>9</v>
      </c>
      <c r="QT37">
        <v>9</v>
      </c>
      <c r="QU37">
        <v>2</v>
      </c>
      <c r="QV37">
        <v>9</v>
      </c>
      <c r="QW37">
        <v>9</v>
      </c>
      <c r="QX37">
        <v>1</v>
      </c>
      <c r="QY37">
        <v>1</v>
      </c>
      <c r="QZ37">
        <v>3</v>
      </c>
      <c r="RA37">
        <v>1</v>
      </c>
      <c r="RB37">
        <v>1</v>
      </c>
      <c r="RE37">
        <v>1</v>
      </c>
      <c r="RF37">
        <v>5</v>
      </c>
      <c r="RG37" t="str">
        <f t="shared" si="28"/>
        <v>NA</v>
      </c>
      <c r="RH37">
        <v>5</v>
      </c>
      <c r="RI37" t="str">
        <f t="shared" si="41"/>
        <v>NA</v>
      </c>
      <c r="RJ37">
        <v>2</v>
      </c>
      <c r="RK37" t="str">
        <f t="shared" si="41"/>
        <v>Disagree</v>
      </c>
      <c r="RL37">
        <v>2</v>
      </c>
      <c r="RM37" t="str">
        <f t="shared" si="42"/>
        <v>Disagree</v>
      </c>
      <c r="RN37">
        <v>1</v>
      </c>
      <c r="RO37" t="str">
        <f t="shared" si="42"/>
        <v>Strongly Disagree</v>
      </c>
      <c r="RP37">
        <v>1</v>
      </c>
      <c r="RQ37" t="str">
        <f t="shared" si="43"/>
        <v>Strongly Disagree</v>
      </c>
      <c r="RR37">
        <v>5</v>
      </c>
      <c r="RS37" t="str">
        <f t="shared" si="43"/>
        <v>NA</v>
      </c>
      <c r="RT37">
        <v>5</v>
      </c>
      <c r="RU37" t="str">
        <f t="shared" si="44"/>
        <v>NA</v>
      </c>
      <c r="RV37">
        <v>4</v>
      </c>
      <c r="RW37" t="str">
        <f t="shared" si="44"/>
        <v>Strongly Agree</v>
      </c>
      <c r="RX37">
        <v>5</v>
      </c>
      <c r="RY37" t="str">
        <f t="shared" si="45"/>
        <v>NA</v>
      </c>
      <c r="RZ37">
        <v>1</v>
      </c>
      <c r="SA37" t="str">
        <f t="shared" si="45"/>
        <v>Strongly Disagree</v>
      </c>
      <c r="SB37">
        <v>5</v>
      </c>
      <c r="SC37" t="str">
        <f t="shared" si="46"/>
        <v>NA</v>
      </c>
      <c r="SD37">
        <v>5</v>
      </c>
      <c r="SE37" t="str">
        <f t="shared" si="46"/>
        <v>NA</v>
      </c>
    </row>
    <row r="38" spans="1:499" x14ac:dyDescent="0.3">
      <c r="A38">
        <v>35</v>
      </c>
      <c r="B38">
        <v>2020</v>
      </c>
      <c r="C38" t="s">
        <v>587</v>
      </c>
      <c r="D38" s="24">
        <v>17627</v>
      </c>
      <c r="E38">
        <v>73</v>
      </c>
      <c r="F38">
        <v>7</v>
      </c>
      <c r="G38" t="s">
        <v>499</v>
      </c>
      <c r="H38">
        <v>1</v>
      </c>
      <c r="I38" t="str">
        <f t="shared" si="1"/>
        <v>White</v>
      </c>
      <c r="J38">
        <v>0</v>
      </c>
      <c r="K38">
        <v>1</v>
      </c>
      <c r="L38">
        <v>0</v>
      </c>
      <c r="M38">
        <v>1</v>
      </c>
      <c r="N38">
        <v>1</v>
      </c>
      <c r="O38" s="25">
        <v>65</v>
      </c>
      <c r="P38" s="26">
        <f t="shared" si="2"/>
        <v>165.1</v>
      </c>
      <c r="Q38">
        <v>200</v>
      </c>
      <c r="R38" s="26">
        <f t="shared" si="3"/>
        <v>90.718474000000001</v>
      </c>
      <c r="S38" s="27">
        <f t="shared" si="4"/>
        <v>33.281400219605175</v>
      </c>
      <c r="T38" s="27" t="str">
        <f t="shared" si="5"/>
        <v>Obese</v>
      </c>
      <c r="U38">
        <v>0</v>
      </c>
      <c r="V38">
        <v>3</v>
      </c>
      <c r="W38">
        <v>0</v>
      </c>
      <c r="X38">
        <v>2</v>
      </c>
      <c r="Y38">
        <v>1</v>
      </c>
      <c r="Z38">
        <v>7</v>
      </c>
      <c r="AA38">
        <v>4.3</v>
      </c>
      <c r="AB38">
        <v>2.84</v>
      </c>
      <c r="AC38">
        <v>8.14</v>
      </c>
      <c r="AD38" t="s">
        <v>500</v>
      </c>
      <c r="AE38" t="s">
        <v>510</v>
      </c>
      <c r="AF38" t="s">
        <v>521</v>
      </c>
      <c r="AG38">
        <v>18</v>
      </c>
      <c r="AH38">
        <v>0</v>
      </c>
      <c r="AI38">
        <v>0</v>
      </c>
      <c r="AJ38">
        <v>3</v>
      </c>
      <c r="AK38">
        <v>10</v>
      </c>
      <c r="AL38">
        <v>5</v>
      </c>
      <c r="AM38">
        <v>0</v>
      </c>
      <c r="AN38" s="28">
        <v>776</v>
      </c>
      <c r="AO38" s="28">
        <v>776.16</v>
      </c>
      <c r="AP38" s="28">
        <v>97.02</v>
      </c>
      <c r="AQ38">
        <v>18</v>
      </c>
      <c r="AR38">
        <v>2.2999999999999998</v>
      </c>
      <c r="AS38">
        <v>0</v>
      </c>
      <c r="AT38">
        <v>0</v>
      </c>
      <c r="AU38">
        <v>5</v>
      </c>
      <c r="AW38">
        <v>4</v>
      </c>
      <c r="AX38">
        <v>7</v>
      </c>
      <c r="AY38">
        <v>5</v>
      </c>
      <c r="BB38">
        <v>2</v>
      </c>
      <c r="BD38">
        <v>6</v>
      </c>
      <c r="BE38">
        <v>2</v>
      </c>
      <c r="BG38">
        <v>3</v>
      </c>
      <c r="BI38">
        <v>2</v>
      </c>
      <c r="BL38">
        <v>2</v>
      </c>
      <c r="BM38" t="s">
        <v>587</v>
      </c>
      <c r="BN38">
        <v>200</v>
      </c>
      <c r="BO38">
        <v>197</v>
      </c>
      <c r="BP38">
        <v>198</v>
      </c>
      <c r="BQ38">
        <v>197</v>
      </c>
      <c r="BR38">
        <v>198</v>
      </c>
      <c r="BS38" s="26">
        <v>259.7</v>
      </c>
      <c r="BT38">
        <v>6.7</v>
      </c>
      <c r="BU38">
        <v>121</v>
      </c>
      <c r="BV38">
        <v>123</v>
      </c>
      <c r="BW38">
        <v>126</v>
      </c>
      <c r="BX38">
        <v>130</v>
      </c>
      <c r="BY38">
        <v>129</v>
      </c>
      <c r="BZ38">
        <v>128</v>
      </c>
      <c r="CA38">
        <v>160</v>
      </c>
      <c r="CB38">
        <v>158</v>
      </c>
      <c r="CC38">
        <v>158</v>
      </c>
      <c r="CD38">
        <v>158</v>
      </c>
      <c r="CE38">
        <v>160</v>
      </c>
      <c r="CF38">
        <v>164</v>
      </c>
      <c r="CG38">
        <v>113</v>
      </c>
      <c r="CH38">
        <v>114</v>
      </c>
      <c r="CI38">
        <v>116</v>
      </c>
      <c r="CJ38">
        <v>116</v>
      </c>
      <c r="CK38">
        <v>116</v>
      </c>
      <c r="CL38">
        <v>116</v>
      </c>
      <c r="CM38">
        <v>42</v>
      </c>
      <c r="CN38">
        <v>48</v>
      </c>
      <c r="CO38">
        <v>47</v>
      </c>
      <c r="CP38">
        <v>51</v>
      </c>
      <c r="CQ38">
        <v>50</v>
      </c>
      <c r="CR38">
        <v>46</v>
      </c>
      <c r="CS38">
        <v>35</v>
      </c>
      <c r="CT38">
        <v>1</v>
      </c>
      <c r="CU38">
        <v>1</v>
      </c>
      <c r="CV38" t="s">
        <v>512</v>
      </c>
      <c r="CW38" t="s">
        <v>504</v>
      </c>
      <c r="CX38" t="s">
        <v>513</v>
      </c>
      <c r="CY38" t="s">
        <v>506</v>
      </c>
      <c r="CZ38">
        <v>1100</v>
      </c>
      <c r="DA38">
        <v>2015000036</v>
      </c>
      <c r="DB38">
        <v>2015000036</v>
      </c>
      <c r="DC38">
        <v>1</v>
      </c>
      <c r="DD38">
        <v>1</v>
      </c>
      <c r="DF38">
        <v>1</v>
      </c>
      <c r="DG38">
        <v>2</v>
      </c>
      <c r="DI38">
        <v>2</v>
      </c>
      <c r="DJ38">
        <v>1</v>
      </c>
      <c r="DK38">
        <v>1</v>
      </c>
      <c r="DT38">
        <v>2</v>
      </c>
      <c r="DU38">
        <v>88</v>
      </c>
      <c r="DV38">
        <v>5</v>
      </c>
      <c r="DW38">
        <v>88</v>
      </c>
      <c r="DX38">
        <v>1</v>
      </c>
      <c r="DY38">
        <v>1</v>
      </c>
      <c r="DZ38">
        <v>2</v>
      </c>
      <c r="EB38">
        <v>1</v>
      </c>
      <c r="ED38">
        <v>1</v>
      </c>
      <c r="EF38">
        <v>1</v>
      </c>
      <c r="EG38" t="str">
        <f t="shared" si="6"/>
        <v>Yes</v>
      </c>
      <c r="EH38">
        <v>1</v>
      </c>
      <c r="EI38" t="str">
        <f t="shared" si="7"/>
        <v>Yes</v>
      </c>
      <c r="EJ38">
        <v>1</v>
      </c>
      <c r="EK38" t="str">
        <f t="shared" si="8"/>
        <v>Yes</v>
      </c>
      <c r="EL38">
        <v>2</v>
      </c>
      <c r="EM38" t="str">
        <f t="shared" si="9"/>
        <v>No</v>
      </c>
      <c r="EN38">
        <v>2</v>
      </c>
      <c r="EO38" t="str">
        <f t="shared" si="10"/>
        <v>No</v>
      </c>
      <c r="EP38">
        <v>2</v>
      </c>
      <c r="EQ38" t="str">
        <f t="shared" si="11"/>
        <v>No</v>
      </c>
      <c r="ER38">
        <v>2</v>
      </c>
      <c r="ES38" t="str">
        <f t="shared" si="12"/>
        <v>No</v>
      </c>
      <c r="ET38">
        <v>2</v>
      </c>
      <c r="EW38" t="str">
        <f t="shared" si="13"/>
        <v/>
      </c>
      <c r="EX38">
        <v>2</v>
      </c>
      <c r="EY38" t="str">
        <f t="shared" si="14"/>
        <v>No</v>
      </c>
      <c r="EZ38">
        <v>2</v>
      </c>
      <c r="FA38" t="str">
        <f t="shared" si="0"/>
        <v>No</v>
      </c>
      <c r="FB38">
        <v>2</v>
      </c>
      <c r="FC38" t="str">
        <f t="shared" si="15"/>
        <v>No</v>
      </c>
      <c r="FD38">
        <v>2</v>
      </c>
      <c r="FE38" t="str">
        <f t="shared" si="16"/>
        <v>No</v>
      </c>
      <c r="FF38">
        <v>1</v>
      </c>
      <c r="FG38" t="str">
        <f t="shared" si="17"/>
        <v>Yes</v>
      </c>
      <c r="FH38">
        <v>2</v>
      </c>
      <c r="FI38" t="str">
        <f t="shared" si="18"/>
        <v>No</v>
      </c>
      <c r="FJ38">
        <v>3</v>
      </c>
      <c r="FK38" t="str">
        <f t="shared" si="19"/>
        <v>No</v>
      </c>
      <c r="FM38" t="str">
        <f t="shared" si="20"/>
        <v/>
      </c>
      <c r="FN38">
        <v>2</v>
      </c>
      <c r="FO38" t="str">
        <f t="shared" si="21"/>
        <v>Female</v>
      </c>
      <c r="FP38">
        <v>1</v>
      </c>
      <c r="FQ38" t="str">
        <f t="shared" si="22"/>
        <v>Married</v>
      </c>
      <c r="FR38">
        <v>6</v>
      </c>
      <c r="FS38" t="str">
        <f t="shared" si="23"/>
        <v>College Graduate</v>
      </c>
      <c r="FT38">
        <v>1</v>
      </c>
      <c r="FU38" t="str">
        <f t="shared" si="24"/>
        <v>Own</v>
      </c>
      <c r="FV38">
        <v>2</v>
      </c>
      <c r="FZ38">
        <v>1</v>
      </c>
      <c r="GB38">
        <v>2</v>
      </c>
      <c r="GD38">
        <v>1</v>
      </c>
      <c r="GF38">
        <v>88</v>
      </c>
      <c r="GH38">
        <v>8</v>
      </c>
      <c r="GJ38">
        <v>1</v>
      </c>
      <c r="GL38">
        <v>200</v>
      </c>
      <c r="GM38">
        <v>505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Z38">
        <v>3</v>
      </c>
      <c r="HA38">
        <v>202</v>
      </c>
      <c r="HB38">
        <v>2</v>
      </c>
      <c r="HC38">
        <v>88</v>
      </c>
      <c r="HD38">
        <v>2</v>
      </c>
      <c r="HE38">
        <v>302</v>
      </c>
      <c r="HF38">
        <v>202</v>
      </c>
      <c r="HG38">
        <v>555</v>
      </c>
      <c r="HH38">
        <v>203</v>
      </c>
      <c r="HI38">
        <v>555</v>
      </c>
      <c r="HJ38">
        <v>203</v>
      </c>
      <c r="HK38">
        <v>1</v>
      </c>
      <c r="HL38">
        <v>67</v>
      </c>
      <c r="HM38">
        <v>102</v>
      </c>
      <c r="HN38">
        <v>2</v>
      </c>
      <c r="HO38">
        <v>15</v>
      </c>
      <c r="HP38">
        <v>103</v>
      </c>
      <c r="HQ38">
        <v>100</v>
      </c>
      <c r="HR38">
        <v>102</v>
      </c>
      <c r="HW38">
        <v>1</v>
      </c>
      <c r="HX38">
        <v>1</v>
      </c>
      <c r="HY38">
        <v>12015</v>
      </c>
      <c r="HZ38">
        <v>9</v>
      </c>
      <c r="IA38">
        <v>2</v>
      </c>
      <c r="IB38">
        <v>2</v>
      </c>
      <c r="IE38">
        <v>1</v>
      </c>
      <c r="IF38">
        <v>3</v>
      </c>
      <c r="IT38">
        <v>2</v>
      </c>
      <c r="JB38">
        <v>1</v>
      </c>
      <c r="JL38">
        <v>2</v>
      </c>
      <c r="JR38">
        <v>1</v>
      </c>
      <c r="JS38">
        <v>410</v>
      </c>
      <c r="JT38">
        <v>2</v>
      </c>
      <c r="LO38" t="s">
        <v>507</v>
      </c>
      <c r="LP38">
        <v>5</v>
      </c>
      <c r="LQ38">
        <v>5</v>
      </c>
      <c r="LR38">
        <v>1</v>
      </c>
      <c r="LS38">
        <v>55</v>
      </c>
      <c r="MN38">
        <v>10</v>
      </c>
      <c r="MO38">
        <v>1</v>
      </c>
      <c r="MP38" t="s">
        <v>507</v>
      </c>
      <c r="MQ38" t="s">
        <v>507</v>
      </c>
      <c r="MR38">
        <v>5</v>
      </c>
      <c r="MS38">
        <v>11011</v>
      </c>
      <c r="MT38">
        <v>28.781560200000001</v>
      </c>
      <c r="MU38">
        <v>2</v>
      </c>
      <c r="MV38">
        <v>57.563120390000002</v>
      </c>
      <c r="NA38">
        <v>1</v>
      </c>
      <c r="NB38">
        <v>0.61412468200000003</v>
      </c>
      <c r="NC38">
        <v>177.51949759999999</v>
      </c>
      <c r="ND38">
        <v>1</v>
      </c>
      <c r="NE38">
        <v>1</v>
      </c>
      <c r="NF38">
        <v>2</v>
      </c>
      <c r="NG38">
        <v>1</v>
      </c>
      <c r="NH38">
        <v>1</v>
      </c>
      <c r="NI38">
        <v>2</v>
      </c>
      <c r="NJ38">
        <v>1</v>
      </c>
      <c r="NK38">
        <v>1</v>
      </c>
      <c r="NL38">
        <v>3</v>
      </c>
      <c r="NM38">
        <v>2</v>
      </c>
      <c r="NN38">
        <v>1</v>
      </c>
      <c r="NO38">
        <v>1</v>
      </c>
      <c r="NP38">
        <v>2</v>
      </c>
      <c r="NQ38">
        <v>1</v>
      </c>
      <c r="NR38" t="str">
        <f t="shared" si="25"/>
        <v>White</v>
      </c>
      <c r="NS38">
        <v>1</v>
      </c>
      <c r="NT38">
        <v>1</v>
      </c>
      <c r="NU38">
        <v>1</v>
      </c>
      <c r="NV38">
        <v>6</v>
      </c>
      <c r="NW38">
        <v>1</v>
      </c>
      <c r="NX38">
        <v>47</v>
      </c>
      <c r="NY38">
        <v>4</v>
      </c>
      <c r="NZ38">
        <v>65</v>
      </c>
      <c r="OB38">
        <v>165</v>
      </c>
      <c r="OC38">
        <v>9072</v>
      </c>
      <c r="OD38">
        <v>3328</v>
      </c>
      <c r="OE38">
        <f t="shared" si="26"/>
        <v>3332</v>
      </c>
      <c r="OF38">
        <v>4</v>
      </c>
      <c r="OG38" t="str">
        <f t="shared" si="27"/>
        <v>Morbid Obese</v>
      </c>
      <c r="OH38">
        <v>2</v>
      </c>
      <c r="OI38">
        <v>1</v>
      </c>
      <c r="OJ38">
        <v>4</v>
      </c>
      <c r="OK38">
        <v>5</v>
      </c>
      <c r="OL38">
        <v>4</v>
      </c>
      <c r="OM38">
        <v>1</v>
      </c>
      <c r="ON38">
        <v>1</v>
      </c>
      <c r="OO38">
        <v>7</v>
      </c>
      <c r="OP38">
        <v>1</v>
      </c>
      <c r="OQ38">
        <v>93</v>
      </c>
      <c r="OR38">
        <v>1</v>
      </c>
      <c r="OS38">
        <v>7</v>
      </c>
      <c r="OT38">
        <v>29</v>
      </c>
      <c r="OU38" s="31">
        <v>5.3999999999999896E-79</v>
      </c>
      <c r="OV38">
        <v>43</v>
      </c>
      <c r="OW38" s="31">
        <v>5.3999999999999896E-79</v>
      </c>
      <c r="OX38">
        <v>43</v>
      </c>
      <c r="OY38" s="31">
        <v>5.3999999999999896E-79</v>
      </c>
      <c r="OZ38" s="31">
        <v>5.3999999999999896E-79</v>
      </c>
      <c r="PA38">
        <v>1</v>
      </c>
      <c r="PC38">
        <v>1</v>
      </c>
      <c r="PE38">
        <v>36</v>
      </c>
      <c r="PG38">
        <v>86</v>
      </c>
      <c r="PI38">
        <v>2</v>
      </c>
      <c r="PJ38">
        <v>2</v>
      </c>
      <c r="PK38">
        <v>1</v>
      </c>
      <c r="PL38">
        <v>1</v>
      </c>
      <c r="PM38" s="31">
        <v>5.3999999999999896E-79</v>
      </c>
      <c r="PN38" s="31"/>
      <c r="PO38" s="31">
        <v>5.3999999999999896E-79</v>
      </c>
      <c r="PP38" s="31"/>
      <c r="PQ38">
        <v>1</v>
      </c>
      <c r="PR38" s="31">
        <v>5.3999999999999896E-79</v>
      </c>
      <c r="PS38">
        <v>50</v>
      </c>
      <c r="PT38">
        <v>3061</v>
      </c>
      <c r="PU38">
        <v>525</v>
      </c>
      <c r="PV38" s="31">
        <v>5.3999999999999896E-79</v>
      </c>
      <c r="PW38">
        <v>1</v>
      </c>
      <c r="PX38">
        <v>2</v>
      </c>
      <c r="PY38">
        <v>60</v>
      </c>
      <c r="PZ38">
        <v>2000</v>
      </c>
      <c r="QA38">
        <v>3000</v>
      </c>
      <c r="QC38" s="31">
        <v>5.3999999999999896E-79</v>
      </c>
      <c r="QD38">
        <v>180</v>
      </c>
      <c r="QE38">
        <v>2000</v>
      </c>
      <c r="QF38" s="31">
        <v>5.3999999999999896E-79</v>
      </c>
      <c r="QG38" s="31">
        <v>5.3999999999999896E-79</v>
      </c>
      <c r="QH38" s="31"/>
      <c r="QI38">
        <v>180</v>
      </c>
      <c r="QK38">
        <v>180</v>
      </c>
      <c r="QM38" s="31">
        <v>5.3999999999999896E-79</v>
      </c>
      <c r="QN38" s="31">
        <v>5.3999999999999896E-79</v>
      </c>
      <c r="QO38" s="31">
        <v>5.3999999999999896E-79</v>
      </c>
      <c r="QP38">
        <v>2</v>
      </c>
      <c r="QQ38">
        <v>1</v>
      </c>
      <c r="QR38">
        <v>1</v>
      </c>
      <c r="QS38">
        <v>2</v>
      </c>
      <c r="QT38">
        <v>2</v>
      </c>
      <c r="QU38">
        <v>1</v>
      </c>
      <c r="QV38">
        <v>1</v>
      </c>
      <c r="QW38">
        <v>1</v>
      </c>
      <c r="QX38">
        <v>3</v>
      </c>
      <c r="QY38">
        <v>3</v>
      </c>
      <c r="QZ38">
        <v>4</v>
      </c>
      <c r="RA38">
        <v>1</v>
      </c>
      <c r="RB38">
        <v>1</v>
      </c>
      <c r="RE38">
        <v>2</v>
      </c>
      <c r="RF38">
        <v>4</v>
      </c>
      <c r="RG38" t="str">
        <f t="shared" si="28"/>
        <v>Strongly Agree</v>
      </c>
      <c r="RH38">
        <v>4</v>
      </c>
      <c r="RI38" t="str">
        <f t="shared" si="41"/>
        <v>Strongly Agree</v>
      </c>
      <c r="RJ38">
        <v>5</v>
      </c>
      <c r="RK38" t="str">
        <f t="shared" si="41"/>
        <v>NA</v>
      </c>
      <c r="RL38">
        <v>5</v>
      </c>
      <c r="RM38" t="str">
        <f t="shared" si="42"/>
        <v>NA</v>
      </c>
      <c r="RN38">
        <v>2</v>
      </c>
      <c r="RO38" t="str">
        <f t="shared" si="42"/>
        <v>Disagree</v>
      </c>
      <c r="RP38">
        <v>3</v>
      </c>
      <c r="RQ38" t="str">
        <f t="shared" si="43"/>
        <v>Agree</v>
      </c>
      <c r="RR38">
        <v>1</v>
      </c>
      <c r="RS38" t="str">
        <f t="shared" si="43"/>
        <v>Strongly Disagree</v>
      </c>
      <c r="RT38">
        <v>2</v>
      </c>
      <c r="RU38" t="str">
        <f t="shared" si="44"/>
        <v>Disagree</v>
      </c>
      <c r="RV38">
        <v>1</v>
      </c>
      <c r="RW38" t="str">
        <f t="shared" si="44"/>
        <v>Strongly Disagree</v>
      </c>
      <c r="RX38">
        <v>2</v>
      </c>
      <c r="RY38" t="str">
        <f t="shared" si="45"/>
        <v>Disagree</v>
      </c>
      <c r="RZ38">
        <v>5</v>
      </c>
      <c r="SA38" t="str">
        <f t="shared" si="45"/>
        <v>NA</v>
      </c>
      <c r="SB38">
        <v>4</v>
      </c>
      <c r="SC38" t="str">
        <f t="shared" si="46"/>
        <v>Strongly Agree</v>
      </c>
      <c r="SD38">
        <v>3</v>
      </c>
      <c r="SE38" t="str">
        <f t="shared" si="46"/>
        <v>Agree</v>
      </c>
    </row>
    <row r="39" spans="1:499" x14ac:dyDescent="0.3">
      <c r="A39">
        <v>36</v>
      </c>
      <c r="B39">
        <v>2020</v>
      </c>
      <c r="C39" t="s">
        <v>588</v>
      </c>
      <c r="D39" s="24">
        <v>18869</v>
      </c>
      <c r="E39">
        <v>69</v>
      </c>
      <c r="F39">
        <v>6</v>
      </c>
      <c r="G39" t="s">
        <v>499</v>
      </c>
      <c r="H39">
        <v>1</v>
      </c>
      <c r="I39" t="str">
        <f t="shared" si="1"/>
        <v>White</v>
      </c>
      <c r="J39">
        <v>1</v>
      </c>
      <c r="K39">
        <v>1</v>
      </c>
      <c r="L39">
        <v>0</v>
      </c>
      <c r="M39">
        <v>1</v>
      </c>
      <c r="N39">
        <v>0</v>
      </c>
      <c r="O39" s="25">
        <v>66</v>
      </c>
      <c r="P39" s="26">
        <f t="shared" si="2"/>
        <v>167.64000000000001</v>
      </c>
      <c r="Q39">
        <v>130</v>
      </c>
      <c r="R39" s="26">
        <f t="shared" si="3"/>
        <v>58.967008100000001</v>
      </c>
      <c r="S39" s="27">
        <f t="shared" si="4"/>
        <v>20.982333643960214</v>
      </c>
      <c r="T39" s="27" t="str">
        <f t="shared" si="5"/>
        <v>Healthy Weight</v>
      </c>
      <c r="U39">
        <v>0</v>
      </c>
      <c r="V39">
        <v>3</v>
      </c>
      <c r="W39">
        <v>1</v>
      </c>
      <c r="X39">
        <v>0</v>
      </c>
      <c r="Y39">
        <v>0</v>
      </c>
      <c r="Z39">
        <v>6</v>
      </c>
      <c r="AA39">
        <v>3.9</v>
      </c>
      <c r="AB39">
        <v>0</v>
      </c>
      <c r="AC39">
        <v>4.9000000000000004</v>
      </c>
      <c r="AD39" t="s">
        <v>509</v>
      </c>
      <c r="AE39" t="s">
        <v>510</v>
      </c>
      <c r="AF39" t="s">
        <v>511</v>
      </c>
      <c r="AG39">
        <v>44</v>
      </c>
      <c r="AH39">
        <v>0</v>
      </c>
      <c r="AI39">
        <v>0</v>
      </c>
      <c r="AJ39">
        <v>10</v>
      </c>
      <c r="AK39">
        <v>34</v>
      </c>
      <c r="AL39">
        <v>0</v>
      </c>
      <c r="AM39">
        <v>0</v>
      </c>
      <c r="AN39" s="28">
        <v>10416</v>
      </c>
      <c r="AO39" s="28">
        <v>10415.799999999999</v>
      </c>
      <c r="AP39" s="28">
        <v>1487.97</v>
      </c>
      <c r="AQ39">
        <v>44</v>
      </c>
      <c r="AR39">
        <v>6.3</v>
      </c>
      <c r="AS39">
        <v>0</v>
      </c>
      <c r="AT39">
        <v>0</v>
      </c>
      <c r="AU39">
        <v>20</v>
      </c>
      <c r="AW39">
        <v>5</v>
      </c>
      <c r="AX39">
        <v>16</v>
      </c>
      <c r="AY39">
        <v>19</v>
      </c>
      <c r="AZ39">
        <v>17</v>
      </c>
      <c r="BB39">
        <v>2</v>
      </c>
      <c r="BC39">
        <v>4</v>
      </c>
      <c r="BD39">
        <v>19</v>
      </c>
      <c r="BF39">
        <v>1</v>
      </c>
      <c r="BG39">
        <v>4</v>
      </c>
      <c r="BI39">
        <v>8</v>
      </c>
      <c r="BJ39">
        <v>2</v>
      </c>
      <c r="BM39" t="s">
        <v>588</v>
      </c>
      <c r="BN39">
        <v>130</v>
      </c>
      <c r="BO39">
        <v>129</v>
      </c>
      <c r="BP39">
        <v>128</v>
      </c>
      <c r="BQ39">
        <v>128</v>
      </c>
      <c r="BR39">
        <v>129</v>
      </c>
      <c r="BS39" s="26">
        <v>177.8</v>
      </c>
      <c r="BT39">
        <v>9.6999999999999993</v>
      </c>
      <c r="BU39">
        <v>102</v>
      </c>
      <c r="BV39">
        <v>105</v>
      </c>
      <c r="BW39">
        <v>108</v>
      </c>
      <c r="BX39">
        <v>112</v>
      </c>
      <c r="BY39">
        <v>111</v>
      </c>
      <c r="BZ39">
        <v>110</v>
      </c>
      <c r="CA39">
        <v>143</v>
      </c>
      <c r="CB39">
        <v>142</v>
      </c>
      <c r="CC39">
        <v>145</v>
      </c>
      <c r="CD39">
        <v>144</v>
      </c>
      <c r="CE39">
        <v>146</v>
      </c>
      <c r="CF39">
        <v>150</v>
      </c>
      <c r="CG39">
        <v>145</v>
      </c>
      <c r="CH39">
        <v>145</v>
      </c>
      <c r="CI39">
        <v>142</v>
      </c>
      <c r="CJ39">
        <v>143</v>
      </c>
      <c r="CK39">
        <v>143</v>
      </c>
      <c r="CL39">
        <v>142</v>
      </c>
      <c r="CM39">
        <v>62</v>
      </c>
      <c r="CN39">
        <v>60</v>
      </c>
      <c r="CO39">
        <v>60</v>
      </c>
      <c r="CP39">
        <v>63</v>
      </c>
      <c r="CQ39">
        <v>66</v>
      </c>
      <c r="CR39">
        <v>68</v>
      </c>
      <c r="CS39">
        <v>36</v>
      </c>
      <c r="CT39">
        <v>1</v>
      </c>
      <c r="CU39">
        <v>1</v>
      </c>
      <c r="CV39" t="s">
        <v>559</v>
      </c>
      <c r="CW39" t="s">
        <v>504</v>
      </c>
      <c r="CX39" t="s">
        <v>560</v>
      </c>
      <c r="CY39" t="s">
        <v>506</v>
      </c>
      <c r="CZ39">
        <v>1100</v>
      </c>
      <c r="DA39">
        <v>2015000037</v>
      </c>
      <c r="DB39">
        <v>2015000037</v>
      </c>
      <c r="DC39">
        <v>1</v>
      </c>
      <c r="DD39">
        <v>1</v>
      </c>
      <c r="DF39">
        <v>1</v>
      </c>
      <c r="DG39">
        <v>2</v>
      </c>
      <c r="DI39">
        <v>2</v>
      </c>
      <c r="DJ39">
        <v>1</v>
      </c>
      <c r="DK39">
        <v>1</v>
      </c>
      <c r="DT39">
        <v>3</v>
      </c>
      <c r="DU39">
        <v>88</v>
      </c>
      <c r="DV39">
        <v>88</v>
      </c>
      <c r="DX39">
        <v>1</v>
      </c>
      <c r="DY39">
        <v>2</v>
      </c>
      <c r="DZ39">
        <v>2</v>
      </c>
      <c r="EB39">
        <v>1</v>
      </c>
      <c r="ED39">
        <v>1</v>
      </c>
      <c r="EF39">
        <v>1</v>
      </c>
      <c r="EG39" t="str">
        <f t="shared" si="6"/>
        <v>Yes</v>
      </c>
      <c r="EH39">
        <v>1</v>
      </c>
      <c r="EI39" t="str">
        <f t="shared" si="7"/>
        <v>Yes</v>
      </c>
      <c r="EJ39">
        <v>1</v>
      </c>
      <c r="EK39" t="str">
        <f t="shared" si="8"/>
        <v>Yes</v>
      </c>
      <c r="EL39">
        <v>1</v>
      </c>
      <c r="EM39" t="str">
        <f t="shared" si="9"/>
        <v>Yes</v>
      </c>
      <c r="EN39">
        <v>2</v>
      </c>
      <c r="EO39" t="str">
        <f t="shared" si="10"/>
        <v>No</v>
      </c>
      <c r="EP39">
        <v>2</v>
      </c>
      <c r="EQ39" t="str">
        <f t="shared" si="11"/>
        <v>No</v>
      </c>
      <c r="ER39">
        <v>2</v>
      </c>
      <c r="ES39" t="str">
        <f t="shared" si="12"/>
        <v>No</v>
      </c>
      <c r="ET39">
        <v>2</v>
      </c>
      <c r="EW39" t="str">
        <f t="shared" si="13"/>
        <v/>
      </c>
      <c r="EX39">
        <v>2</v>
      </c>
      <c r="EY39" t="str">
        <f t="shared" si="14"/>
        <v>No</v>
      </c>
      <c r="EZ39">
        <v>1</v>
      </c>
      <c r="FA39" t="str">
        <f t="shared" si="0"/>
        <v>Yes</v>
      </c>
      <c r="FB39">
        <v>2</v>
      </c>
      <c r="FC39" t="str">
        <f t="shared" si="15"/>
        <v>Yes</v>
      </c>
      <c r="FD39">
        <v>1</v>
      </c>
      <c r="FE39" t="str">
        <f t="shared" si="16"/>
        <v>Yes</v>
      </c>
      <c r="FF39">
        <v>1</v>
      </c>
      <c r="FG39" t="str">
        <f t="shared" si="17"/>
        <v>Yes</v>
      </c>
      <c r="FH39">
        <v>2</v>
      </c>
      <c r="FI39" t="str">
        <f t="shared" si="18"/>
        <v>No</v>
      </c>
      <c r="FJ39">
        <v>3</v>
      </c>
      <c r="FK39" t="str">
        <f t="shared" si="19"/>
        <v>No</v>
      </c>
      <c r="FM39" t="str">
        <f t="shared" si="20"/>
        <v/>
      </c>
      <c r="FN39">
        <v>2</v>
      </c>
      <c r="FO39" t="str">
        <f t="shared" si="21"/>
        <v>Female</v>
      </c>
      <c r="FP39">
        <v>1</v>
      </c>
      <c r="FQ39" t="str">
        <f t="shared" si="22"/>
        <v>Married</v>
      </c>
      <c r="FR39">
        <v>4</v>
      </c>
      <c r="FS39" t="str">
        <f t="shared" si="23"/>
        <v>High School Graduate</v>
      </c>
      <c r="FT39">
        <v>1</v>
      </c>
      <c r="FU39" t="str">
        <f t="shared" si="24"/>
        <v>Own</v>
      </c>
      <c r="FV39">
        <v>2</v>
      </c>
      <c r="FZ39">
        <v>1</v>
      </c>
      <c r="GB39">
        <v>2</v>
      </c>
      <c r="GD39">
        <v>7</v>
      </c>
      <c r="GF39">
        <v>88</v>
      </c>
      <c r="GH39">
        <v>3</v>
      </c>
      <c r="GJ39">
        <v>2</v>
      </c>
      <c r="GL39">
        <v>130</v>
      </c>
      <c r="GM39">
        <v>506</v>
      </c>
      <c r="GO39">
        <v>2</v>
      </c>
      <c r="GP39">
        <v>2</v>
      </c>
      <c r="GQ39">
        <v>2</v>
      </c>
      <c r="GR39">
        <v>2</v>
      </c>
      <c r="GS39">
        <v>2</v>
      </c>
      <c r="GT39">
        <v>2</v>
      </c>
      <c r="GU39">
        <v>2</v>
      </c>
      <c r="GV39">
        <v>2</v>
      </c>
      <c r="GZ39">
        <v>3</v>
      </c>
      <c r="HA39">
        <v>888</v>
      </c>
      <c r="HE39">
        <v>101</v>
      </c>
      <c r="HF39">
        <v>101</v>
      </c>
      <c r="HG39">
        <v>205</v>
      </c>
      <c r="HH39">
        <v>202</v>
      </c>
      <c r="HI39">
        <v>202</v>
      </c>
      <c r="HJ39">
        <v>101</v>
      </c>
      <c r="HK39">
        <v>1</v>
      </c>
      <c r="HL39">
        <v>64</v>
      </c>
      <c r="HM39">
        <v>103</v>
      </c>
      <c r="HN39">
        <v>15</v>
      </c>
      <c r="HO39">
        <v>88</v>
      </c>
      <c r="HR39">
        <v>888</v>
      </c>
      <c r="HS39">
        <v>2</v>
      </c>
      <c r="HT39">
        <v>2</v>
      </c>
      <c r="HU39">
        <v>3</v>
      </c>
      <c r="HV39" s="31">
        <v>5.3999999999999896E-79</v>
      </c>
      <c r="HW39">
        <v>1</v>
      </c>
      <c r="HX39">
        <v>2</v>
      </c>
      <c r="IA39">
        <v>2</v>
      </c>
      <c r="IB39">
        <v>2</v>
      </c>
      <c r="IE39">
        <v>1</v>
      </c>
      <c r="IF39">
        <v>3</v>
      </c>
      <c r="IT39">
        <v>2</v>
      </c>
      <c r="JB39">
        <v>1</v>
      </c>
      <c r="JL39">
        <v>2</v>
      </c>
      <c r="JR39">
        <v>1</v>
      </c>
      <c r="JS39">
        <v>777</v>
      </c>
      <c r="JT39">
        <v>2</v>
      </c>
      <c r="LC39">
        <v>2</v>
      </c>
      <c r="LE39">
        <v>1</v>
      </c>
      <c r="LF39">
        <v>7</v>
      </c>
      <c r="LG39">
        <v>3</v>
      </c>
      <c r="LO39" t="s">
        <v>507</v>
      </c>
      <c r="LP39">
        <v>5</v>
      </c>
      <c r="LQ39">
        <v>5</v>
      </c>
      <c r="LT39">
        <v>2</v>
      </c>
      <c r="LU39">
        <v>40</v>
      </c>
      <c r="MN39">
        <v>10</v>
      </c>
      <c r="MO39">
        <v>1</v>
      </c>
      <c r="MP39" t="s">
        <v>507</v>
      </c>
      <c r="MQ39" t="s">
        <v>507</v>
      </c>
      <c r="MR39">
        <v>5</v>
      </c>
      <c r="MS39">
        <v>11011</v>
      </c>
      <c r="MT39">
        <v>28.781560200000001</v>
      </c>
      <c r="MU39">
        <v>2</v>
      </c>
      <c r="MV39">
        <v>57.563120390000002</v>
      </c>
      <c r="NA39">
        <v>1</v>
      </c>
      <c r="NB39">
        <v>0.61412468200000003</v>
      </c>
      <c r="NC39">
        <v>232.077021</v>
      </c>
      <c r="ND39">
        <v>1</v>
      </c>
      <c r="NE39">
        <v>9</v>
      </c>
      <c r="NF39">
        <v>2</v>
      </c>
      <c r="NG39">
        <v>1</v>
      </c>
      <c r="NH39">
        <v>2</v>
      </c>
      <c r="NI39">
        <v>2</v>
      </c>
      <c r="NJ39">
        <v>1</v>
      </c>
      <c r="NK39">
        <v>1</v>
      </c>
      <c r="NL39">
        <v>3</v>
      </c>
      <c r="NM39">
        <v>1</v>
      </c>
      <c r="NN39">
        <v>1</v>
      </c>
      <c r="NO39">
        <v>1</v>
      </c>
      <c r="NP39">
        <v>2</v>
      </c>
      <c r="NQ39">
        <v>1</v>
      </c>
      <c r="NR39" t="str">
        <f t="shared" si="25"/>
        <v>White</v>
      </c>
      <c r="NS39">
        <v>1</v>
      </c>
      <c r="NT39">
        <v>1</v>
      </c>
      <c r="NU39">
        <v>1</v>
      </c>
      <c r="NV39">
        <v>10</v>
      </c>
      <c r="NW39">
        <v>2</v>
      </c>
      <c r="NX39">
        <v>69</v>
      </c>
      <c r="NY39">
        <v>6</v>
      </c>
      <c r="NZ39">
        <v>66</v>
      </c>
      <c r="OB39">
        <v>168</v>
      </c>
      <c r="OC39">
        <v>5897</v>
      </c>
      <c r="OD39">
        <v>2098</v>
      </c>
      <c r="OE39">
        <f t="shared" si="26"/>
        <v>2089</v>
      </c>
      <c r="OF39">
        <v>2</v>
      </c>
      <c r="OG39" t="str">
        <f t="shared" si="27"/>
        <v>Healthy weight</v>
      </c>
      <c r="OH39">
        <v>1</v>
      </c>
      <c r="OI39">
        <v>1</v>
      </c>
      <c r="OJ39">
        <v>2</v>
      </c>
      <c r="OK39">
        <v>2</v>
      </c>
      <c r="OL39">
        <v>4</v>
      </c>
      <c r="OM39">
        <v>1</v>
      </c>
      <c r="ON39">
        <v>2</v>
      </c>
      <c r="OO39" s="31">
        <v>5.3999999999999896E-79</v>
      </c>
      <c r="OP39">
        <v>1</v>
      </c>
      <c r="OQ39" s="31">
        <v>5.3999999999999896E-79</v>
      </c>
      <c r="OR39">
        <v>1</v>
      </c>
      <c r="OS39">
        <v>100</v>
      </c>
      <c r="OT39">
        <v>100</v>
      </c>
      <c r="OU39">
        <v>71</v>
      </c>
      <c r="OV39">
        <v>29</v>
      </c>
      <c r="OW39">
        <v>29</v>
      </c>
      <c r="OX39">
        <v>100</v>
      </c>
      <c r="OY39" s="31">
        <v>5.3999999999999896E-79</v>
      </c>
      <c r="OZ39" s="31">
        <v>5.3999999999999896E-79</v>
      </c>
      <c r="PA39">
        <v>1</v>
      </c>
      <c r="PC39">
        <v>1</v>
      </c>
      <c r="PE39">
        <v>200</v>
      </c>
      <c r="PG39">
        <v>229</v>
      </c>
      <c r="PI39">
        <v>1</v>
      </c>
      <c r="PJ39">
        <v>1</v>
      </c>
      <c r="PK39">
        <v>1</v>
      </c>
      <c r="PL39">
        <v>1</v>
      </c>
      <c r="PM39" s="31">
        <v>5.3999999999999896E-79</v>
      </c>
      <c r="PN39" s="31"/>
      <c r="PO39" s="31">
        <v>5.3999999999999896E-79</v>
      </c>
      <c r="PP39" s="31"/>
      <c r="PQ39">
        <v>1</v>
      </c>
      <c r="PR39">
        <v>35</v>
      </c>
      <c r="PS39" s="31">
        <v>5.3999999999999896E-79</v>
      </c>
      <c r="PT39">
        <v>2247</v>
      </c>
      <c r="PU39">
        <v>385</v>
      </c>
      <c r="PV39">
        <v>1</v>
      </c>
      <c r="PW39" s="31">
        <v>5.3999999999999896E-79</v>
      </c>
      <c r="PX39">
        <v>15</v>
      </c>
      <c r="PZ39">
        <v>3000</v>
      </c>
      <c r="QC39">
        <v>45</v>
      </c>
      <c r="QD39" s="31">
        <v>5.3999999999999896E-79</v>
      </c>
      <c r="QE39" s="31">
        <v>5.3999999999999896E-79</v>
      </c>
      <c r="QF39" s="31">
        <v>5.3999999999999896E-79</v>
      </c>
      <c r="QG39">
        <v>45</v>
      </c>
      <c r="QI39" s="31">
        <v>5.3999999999999896E-79</v>
      </c>
      <c r="QJ39" s="31"/>
      <c r="QK39">
        <v>45</v>
      </c>
      <c r="QM39" s="31">
        <v>5.3999999999999896E-79</v>
      </c>
      <c r="QN39" s="31">
        <v>5.3999999999999896E-79</v>
      </c>
      <c r="QO39" s="31">
        <v>5.3999999999999896E-79</v>
      </c>
      <c r="QP39">
        <v>3</v>
      </c>
      <c r="QQ39">
        <v>2</v>
      </c>
      <c r="QR39">
        <v>2</v>
      </c>
      <c r="QS39">
        <v>2</v>
      </c>
      <c r="QT39">
        <v>2</v>
      </c>
      <c r="QU39">
        <v>2</v>
      </c>
      <c r="QV39">
        <v>4</v>
      </c>
      <c r="QW39">
        <v>2</v>
      </c>
      <c r="QX39">
        <v>2</v>
      </c>
      <c r="QY39">
        <v>2</v>
      </c>
      <c r="QZ39">
        <v>3</v>
      </c>
      <c r="RA39">
        <v>1</v>
      </c>
      <c r="RB39">
        <v>1</v>
      </c>
      <c r="RC39">
        <v>2</v>
      </c>
      <c r="RD39">
        <v>2</v>
      </c>
      <c r="RE39">
        <v>2</v>
      </c>
      <c r="RF39">
        <v>2</v>
      </c>
      <c r="RG39" t="str">
        <f t="shared" si="28"/>
        <v>Disagree</v>
      </c>
      <c r="RH39">
        <v>5</v>
      </c>
      <c r="RI39" t="str">
        <f t="shared" si="41"/>
        <v>NA</v>
      </c>
      <c r="RJ39">
        <v>1</v>
      </c>
      <c r="RK39" t="str">
        <f t="shared" si="41"/>
        <v>Strongly Disagree</v>
      </c>
      <c r="RL39">
        <v>3</v>
      </c>
      <c r="RM39" t="str">
        <f t="shared" si="42"/>
        <v>Agree</v>
      </c>
      <c r="RN39">
        <v>1</v>
      </c>
      <c r="RO39" t="str">
        <f t="shared" si="42"/>
        <v>Strongly Disagree</v>
      </c>
      <c r="RP39">
        <v>2</v>
      </c>
      <c r="RQ39" t="str">
        <f t="shared" si="43"/>
        <v>Disagree</v>
      </c>
      <c r="RR39">
        <v>4</v>
      </c>
      <c r="RS39" t="str">
        <f t="shared" si="43"/>
        <v>Strongly Agree</v>
      </c>
      <c r="RT39">
        <v>2</v>
      </c>
      <c r="RU39" t="str">
        <f t="shared" si="44"/>
        <v>Disagree</v>
      </c>
      <c r="RV39">
        <v>1</v>
      </c>
      <c r="RW39" t="str">
        <f t="shared" si="44"/>
        <v>Strongly Disagree</v>
      </c>
      <c r="RX39">
        <v>4</v>
      </c>
      <c r="RY39" t="str">
        <f t="shared" si="45"/>
        <v>Strongly Agree</v>
      </c>
      <c r="RZ39">
        <v>5</v>
      </c>
      <c r="SA39" t="str">
        <f t="shared" si="45"/>
        <v>NA</v>
      </c>
      <c r="SB39">
        <v>4</v>
      </c>
      <c r="SC39" t="str">
        <f t="shared" si="46"/>
        <v>Strongly Agree</v>
      </c>
      <c r="SD39">
        <v>1</v>
      </c>
      <c r="SE39" t="str">
        <f t="shared" si="46"/>
        <v>Strongly Disagree</v>
      </c>
    </row>
    <row r="40" spans="1:499" x14ac:dyDescent="0.3">
      <c r="A40">
        <v>37</v>
      </c>
      <c r="B40">
        <v>2020</v>
      </c>
      <c r="C40" t="s">
        <v>589</v>
      </c>
      <c r="D40" s="24">
        <v>14837</v>
      </c>
      <c r="E40">
        <v>80</v>
      </c>
      <c r="F40">
        <v>8</v>
      </c>
      <c r="G40" t="s">
        <v>520</v>
      </c>
      <c r="H40">
        <v>1</v>
      </c>
      <c r="I40" t="str">
        <f t="shared" si="1"/>
        <v>White</v>
      </c>
      <c r="J40">
        <v>1</v>
      </c>
      <c r="K40">
        <v>1</v>
      </c>
      <c r="L40">
        <v>0</v>
      </c>
      <c r="M40">
        <v>1</v>
      </c>
      <c r="N40">
        <v>0</v>
      </c>
      <c r="O40" s="25">
        <v>64</v>
      </c>
      <c r="P40" s="26">
        <f t="shared" si="2"/>
        <v>162.56</v>
      </c>
      <c r="Q40">
        <v>135</v>
      </c>
      <c r="R40" s="26">
        <f t="shared" si="3"/>
        <v>61.23496995</v>
      </c>
      <c r="S40" s="27">
        <f t="shared" si="4"/>
        <v>23.172459289864872</v>
      </c>
      <c r="T40" s="27" t="str">
        <f t="shared" si="5"/>
        <v>Healthy Weight</v>
      </c>
      <c r="U40">
        <v>0</v>
      </c>
      <c r="V40">
        <v>3</v>
      </c>
      <c r="W40">
        <v>0</v>
      </c>
      <c r="X40">
        <v>1</v>
      </c>
      <c r="Y40">
        <v>0</v>
      </c>
      <c r="Z40">
        <v>6</v>
      </c>
      <c r="AA40">
        <v>5</v>
      </c>
      <c r="AB40">
        <v>1.1200000000000001</v>
      </c>
      <c r="AC40">
        <v>6.12</v>
      </c>
      <c r="AD40" t="s">
        <v>515</v>
      </c>
      <c r="AE40" t="s">
        <v>510</v>
      </c>
      <c r="AF40" t="s">
        <v>516</v>
      </c>
      <c r="AG40">
        <v>148</v>
      </c>
      <c r="AH40">
        <v>1</v>
      </c>
      <c r="AI40">
        <v>0</v>
      </c>
      <c r="AJ40">
        <v>35</v>
      </c>
      <c r="AK40">
        <v>57</v>
      </c>
      <c r="AL40">
        <v>56</v>
      </c>
      <c r="AM40">
        <v>0</v>
      </c>
      <c r="AN40" s="28">
        <v>6172</v>
      </c>
      <c r="AO40" s="28">
        <v>6172.28</v>
      </c>
      <c r="AP40" s="28">
        <v>514.36</v>
      </c>
      <c r="AQ40">
        <v>148</v>
      </c>
      <c r="AR40">
        <v>12.3</v>
      </c>
      <c r="AS40">
        <v>1</v>
      </c>
      <c r="AT40">
        <v>0</v>
      </c>
      <c r="AU40">
        <v>33</v>
      </c>
      <c r="AX40">
        <v>8</v>
      </c>
      <c r="AY40">
        <v>24</v>
      </c>
      <c r="BA40">
        <v>14</v>
      </c>
      <c r="BB40">
        <v>9</v>
      </c>
      <c r="BD40">
        <v>5</v>
      </c>
      <c r="BE40">
        <v>4</v>
      </c>
      <c r="BF40">
        <v>11</v>
      </c>
      <c r="BG40">
        <v>35</v>
      </c>
      <c r="BL40">
        <v>8</v>
      </c>
      <c r="BM40" t="s">
        <v>589</v>
      </c>
      <c r="BN40">
        <v>135</v>
      </c>
      <c r="BO40">
        <v>136</v>
      </c>
      <c r="BP40">
        <v>134</v>
      </c>
      <c r="BQ40">
        <v>130</v>
      </c>
      <c r="BR40">
        <v>131</v>
      </c>
      <c r="BS40" s="26">
        <v>161.9</v>
      </c>
      <c r="BT40">
        <v>9.6999999999999993</v>
      </c>
      <c r="BU40">
        <v>97</v>
      </c>
      <c r="BV40">
        <v>99</v>
      </c>
      <c r="BW40">
        <v>101</v>
      </c>
      <c r="BX40">
        <v>101</v>
      </c>
      <c r="BY40">
        <v>102</v>
      </c>
      <c r="BZ40">
        <v>103</v>
      </c>
      <c r="CA40">
        <v>135</v>
      </c>
      <c r="CB40">
        <v>135</v>
      </c>
      <c r="CC40">
        <v>138</v>
      </c>
      <c r="CD40">
        <v>140</v>
      </c>
      <c r="CE40">
        <v>143</v>
      </c>
      <c r="CF40">
        <v>146</v>
      </c>
      <c r="CG40">
        <v>159</v>
      </c>
      <c r="CH40">
        <v>160</v>
      </c>
      <c r="CI40">
        <v>163</v>
      </c>
      <c r="CJ40">
        <v>161</v>
      </c>
      <c r="CK40">
        <v>158</v>
      </c>
      <c r="CL40">
        <v>158</v>
      </c>
      <c r="CM40">
        <v>47</v>
      </c>
      <c r="CN40">
        <v>53</v>
      </c>
      <c r="CO40">
        <v>51</v>
      </c>
      <c r="CP40">
        <v>48</v>
      </c>
      <c r="CQ40">
        <v>51</v>
      </c>
      <c r="CR40">
        <v>49</v>
      </c>
      <c r="CS40">
        <v>37</v>
      </c>
      <c r="CT40">
        <v>1</v>
      </c>
      <c r="CU40">
        <v>1</v>
      </c>
      <c r="CV40" t="s">
        <v>536</v>
      </c>
      <c r="CW40" t="s">
        <v>504</v>
      </c>
      <c r="CX40" t="s">
        <v>537</v>
      </c>
      <c r="CY40" t="s">
        <v>506</v>
      </c>
      <c r="CZ40">
        <v>1100</v>
      </c>
      <c r="DA40">
        <v>2015000038</v>
      </c>
      <c r="DB40">
        <v>2015000038</v>
      </c>
      <c r="DC40">
        <v>1</v>
      </c>
      <c r="DD40">
        <v>1</v>
      </c>
      <c r="DF40">
        <v>1</v>
      </c>
      <c r="DG40">
        <v>2</v>
      </c>
      <c r="DI40">
        <v>2</v>
      </c>
      <c r="DJ40">
        <v>1</v>
      </c>
      <c r="DK40">
        <v>1</v>
      </c>
      <c r="DT40">
        <v>2</v>
      </c>
      <c r="DU40">
        <v>88</v>
      </c>
      <c r="DV40">
        <v>88</v>
      </c>
      <c r="DX40">
        <v>1</v>
      </c>
      <c r="DY40">
        <v>1</v>
      </c>
      <c r="DZ40">
        <v>2</v>
      </c>
      <c r="EB40">
        <v>2</v>
      </c>
      <c r="ED40">
        <v>3</v>
      </c>
      <c r="EG40" t="str">
        <f t="shared" si="6"/>
        <v/>
      </c>
      <c r="EH40">
        <v>1</v>
      </c>
      <c r="EI40" t="str">
        <f t="shared" si="7"/>
        <v>Yes</v>
      </c>
      <c r="EJ40">
        <v>2</v>
      </c>
      <c r="EK40" t="str">
        <f t="shared" si="8"/>
        <v>No</v>
      </c>
      <c r="EL40">
        <v>2</v>
      </c>
      <c r="EM40" t="str">
        <f t="shared" si="9"/>
        <v>No</v>
      </c>
      <c r="EN40">
        <v>2</v>
      </c>
      <c r="EO40" t="str">
        <f t="shared" si="10"/>
        <v>No</v>
      </c>
      <c r="EP40">
        <v>2</v>
      </c>
      <c r="EQ40" t="str">
        <f t="shared" si="11"/>
        <v>No</v>
      </c>
      <c r="ER40">
        <v>2</v>
      </c>
      <c r="ES40" t="str">
        <f t="shared" si="12"/>
        <v>No</v>
      </c>
      <c r="ET40">
        <v>2</v>
      </c>
      <c r="EW40" t="str">
        <f t="shared" si="13"/>
        <v/>
      </c>
      <c r="EX40">
        <v>2</v>
      </c>
      <c r="EY40" t="str">
        <f t="shared" si="14"/>
        <v>No</v>
      </c>
      <c r="EZ40">
        <v>2</v>
      </c>
      <c r="FA40" t="str">
        <f t="shared" si="0"/>
        <v>No</v>
      </c>
      <c r="FB40">
        <v>2</v>
      </c>
      <c r="FC40" t="str">
        <f t="shared" si="15"/>
        <v>No</v>
      </c>
      <c r="FD40">
        <v>2</v>
      </c>
      <c r="FE40" t="str">
        <f t="shared" si="16"/>
        <v>No</v>
      </c>
      <c r="FF40">
        <v>2</v>
      </c>
      <c r="FG40" t="str">
        <f t="shared" si="17"/>
        <v>No</v>
      </c>
      <c r="FH40">
        <v>2</v>
      </c>
      <c r="FI40" t="str">
        <f t="shared" si="18"/>
        <v>Yes</v>
      </c>
      <c r="FJ40">
        <v>1</v>
      </c>
      <c r="FK40" t="str">
        <f t="shared" si="19"/>
        <v>Yes</v>
      </c>
      <c r="FL40">
        <v>23</v>
      </c>
      <c r="FM40">
        <f t="shared" si="20"/>
        <v>23</v>
      </c>
      <c r="FN40">
        <v>1</v>
      </c>
      <c r="FO40" t="str">
        <f t="shared" si="21"/>
        <v>Male</v>
      </c>
      <c r="FP40">
        <v>1</v>
      </c>
      <c r="FQ40" t="str">
        <f t="shared" si="22"/>
        <v>Married</v>
      </c>
      <c r="FR40">
        <v>5</v>
      </c>
      <c r="FS40" t="str">
        <f t="shared" si="23"/>
        <v>Some College</v>
      </c>
      <c r="FT40">
        <v>1</v>
      </c>
      <c r="FU40" t="str">
        <f t="shared" si="24"/>
        <v>Own</v>
      </c>
      <c r="FV40">
        <v>2</v>
      </c>
      <c r="FZ40">
        <v>2</v>
      </c>
      <c r="GB40">
        <v>2</v>
      </c>
      <c r="GD40">
        <v>1</v>
      </c>
      <c r="GF40">
        <v>2</v>
      </c>
      <c r="GH40">
        <v>6</v>
      </c>
      <c r="GJ40">
        <v>1</v>
      </c>
      <c r="GL40">
        <v>135</v>
      </c>
      <c r="GM40">
        <v>504</v>
      </c>
      <c r="GO40">
        <v>2</v>
      </c>
      <c r="GP40">
        <v>2</v>
      </c>
      <c r="GQ40">
        <v>2</v>
      </c>
      <c r="GR40">
        <v>2</v>
      </c>
      <c r="GS40">
        <v>2</v>
      </c>
      <c r="GT40">
        <v>2</v>
      </c>
      <c r="GU40">
        <v>2</v>
      </c>
      <c r="GV40">
        <v>1</v>
      </c>
      <c r="GW40">
        <v>1</v>
      </c>
      <c r="GX40">
        <v>1</v>
      </c>
      <c r="GZ40">
        <v>3</v>
      </c>
      <c r="HA40">
        <v>215</v>
      </c>
      <c r="HB40">
        <v>1</v>
      </c>
      <c r="HC40">
        <v>88</v>
      </c>
      <c r="HD40">
        <v>1</v>
      </c>
      <c r="HE40">
        <v>555</v>
      </c>
      <c r="HF40">
        <v>555</v>
      </c>
      <c r="HG40">
        <v>304</v>
      </c>
      <c r="HH40">
        <v>308</v>
      </c>
      <c r="HI40">
        <v>302</v>
      </c>
      <c r="HJ40">
        <v>315</v>
      </c>
      <c r="HK40">
        <v>1</v>
      </c>
      <c r="HL40">
        <v>13</v>
      </c>
      <c r="HM40">
        <v>208</v>
      </c>
      <c r="HN40">
        <v>800</v>
      </c>
      <c r="HO40">
        <v>73</v>
      </c>
      <c r="HP40">
        <v>230</v>
      </c>
      <c r="HQ40">
        <v>300</v>
      </c>
      <c r="HR40">
        <v>888</v>
      </c>
      <c r="HW40">
        <v>1</v>
      </c>
      <c r="HX40">
        <v>2</v>
      </c>
      <c r="IA40">
        <v>2</v>
      </c>
      <c r="IB40">
        <v>2</v>
      </c>
      <c r="IT40">
        <v>1</v>
      </c>
      <c r="IU40">
        <v>5</v>
      </c>
      <c r="IV40">
        <v>5</v>
      </c>
      <c r="IW40">
        <v>4</v>
      </c>
      <c r="IX40">
        <v>7</v>
      </c>
      <c r="IY40">
        <v>1</v>
      </c>
      <c r="IZ40">
        <v>1</v>
      </c>
      <c r="JA40">
        <v>6</v>
      </c>
      <c r="JL40">
        <v>2</v>
      </c>
      <c r="JR40">
        <v>2</v>
      </c>
      <c r="JT40">
        <v>2</v>
      </c>
      <c r="LC40">
        <v>2</v>
      </c>
      <c r="LE40">
        <v>2</v>
      </c>
      <c r="LO40" t="s">
        <v>507</v>
      </c>
      <c r="LP40">
        <v>4</v>
      </c>
      <c r="LQ40">
        <v>5</v>
      </c>
      <c r="LR40">
        <v>2</v>
      </c>
      <c r="LS40">
        <v>40</v>
      </c>
      <c r="MN40">
        <v>10</v>
      </c>
      <c r="MO40">
        <v>1</v>
      </c>
      <c r="MP40" t="s">
        <v>507</v>
      </c>
      <c r="MQ40" t="s">
        <v>507</v>
      </c>
      <c r="MR40">
        <v>1</v>
      </c>
      <c r="MS40">
        <v>11011</v>
      </c>
      <c r="MT40">
        <v>28.781560200000001</v>
      </c>
      <c r="MU40">
        <v>2</v>
      </c>
      <c r="MV40">
        <v>57.563120390000002</v>
      </c>
      <c r="NA40">
        <v>9</v>
      </c>
      <c r="NC40">
        <v>466.34277730000002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2</v>
      </c>
      <c r="NJ40">
        <v>1</v>
      </c>
      <c r="NK40">
        <v>1</v>
      </c>
      <c r="NL40">
        <v>3</v>
      </c>
      <c r="NM40">
        <v>2</v>
      </c>
      <c r="NN40">
        <v>1</v>
      </c>
      <c r="NO40">
        <v>1</v>
      </c>
      <c r="NP40">
        <v>2</v>
      </c>
      <c r="NQ40">
        <v>1</v>
      </c>
      <c r="NR40" t="str">
        <f t="shared" si="25"/>
        <v>White</v>
      </c>
      <c r="NS40">
        <v>1</v>
      </c>
      <c r="NT40">
        <v>1</v>
      </c>
      <c r="NU40">
        <v>1</v>
      </c>
      <c r="NV40">
        <v>7</v>
      </c>
      <c r="NW40">
        <v>1</v>
      </c>
      <c r="NX40">
        <v>54</v>
      </c>
      <c r="NY40">
        <v>4</v>
      </c>
      <c r="NZ40">
        <v>64</v>
      </c>
      <c r="OB40">
        <v>163</v>
      </c>
      <c r="OC40">
        <v>6123</v>
      </c>
      <c r="OD40">
        <v>2317</v>
      </c>
      <c r="OE40">
        <f t="shared" si="26"/>
        <v>2304</v>
      </c>
      <c r="OF40">
        <v>2</v>
      </c>
      <c r="OG40" t="str">
        <f t="shared" si="27"/>
        <v>Healthy weight</v>
      </c>
      <c r="OH40">
        <v>1</v>
      </c>
      <c r="OI40">
        <v>3</v>
      </c>
      <c r="OJ40">
        <v>3</v>
      </c>
      <c r="OK40">
        <v>4</v>
      </c>
      <c r="OL40">
        <v>1</v>
      </c>
      <c r="OM40">
        <v>2</v>
      </c>
      <c r="ON40">
        <v>1</v>
      </c>
      <c r="OO40">
        <v>50</v>
      </c>
      <c r="OP40">
        <v>1</v>
      </c>
      <c r="OQ40">
        <v>350</v>
      </c>
      <c r="OR40">
        <v>1</v>
      </c>
      <c r="OS40" s="31">
        <v>5.3999999999999896E-79</v>
      </c>
      <c r="OT40" s="31">
        <v>5.3999999999999896E-79</v>
      </c>
      <c r="OU40">
        <v>13</v>
      </c>
      <c r="OV40">
        <v>27</v>
      </c>
      <c r="OW40">
        <v>7</v>
      </c>
      <c r="OX40">
        <v>50</v>
      </c>
      <c r="OY40" s="31">
        <v>5.3999999999999896E-79</v>
      </c>
      <c r="OZ40" s="31">
        <v>5.3999999999999896E-79</v>
      </c>
      <c r="PA40">
        <v>1</v>
      </c>
      <c r="PC40">
        <v>1</v>
      </c>
      <c r="PE40" s="31">
        <v>5.3999999999999896E-79</v>
      </c>
      <c r="PF40" s="31"/>
      <c r="PG40">
        <v>97</v>
      </c>
      <c r="PI40">
        <v>2</v>
      </c>
      <c r="PJ40">
        <v>2</v>
      </c>
      <c r="PK40">
        <v>1</v>
      </c>
      <c r="PL40">
        <v>1</v>
      </c>
      <c r="PM40" s="31">
        <v>5.3999999999999896E-79</v>
      </c>
      <c r="PN40" s="31"/>
      <c r="PO40" s="31">
        <v>5.3999999999999896E-79</v>
      </c>
      <c r="PP40" s="31"/>
      <c r="PQ40">
        <v>1</v>
      </c>
      <c r="PR40">
        <v>30</v>
      </c>
      <c r="PS40">
        <v>33</v>
      </c>
      <c r="PT40">
        <v>3030</v>
      </c>
      <c r="PU40">
        <v>519</v>
      </c>
      <c r="PV40">
        <v>1</v>
      </c>
      <c r="PW40">
        <v>1</v>
      </c>
      <c r="PX40">
        <v>480</v>
      </c>
      <c r="PY40">
        <v>180</v>
      </c>
      <c r="PZ40">
        <v>1867</v>
      </c>
      <c r="QA40">
        <v>7000</v>
      </c>
      <c r="QC40">
        <v>896</v>
      </c>
      <c r="QD40">
        <v>1260</v>
      </c>
      <c r="QE40" s="31">
        <v>5.3999999999999896E-79</v>
      </c>
      <c r="QF40" s="31">
        <v>5.3999999999999896E-79</v>
      </c>
      <c r="QG40">
        <v>896</v>
      </c>
      <c r="QI40">
        <v>1260</v>
      </c>
      <c r="QK40">
        <v>2156</v>
      </c>
      <c r="QM40" s="31">
        <v>5.3999999999999896E-79</v>
      </c>
      <c r="QN40" s="31">
        <v>5.3999999999999896E-79</v>
      </c>
      <c r="QO40" s="31">
        <v>5.3999999999999896E-79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2</v>
      </c>
      <c r="QV40">
        <v>2</v>
      </c>
      <c r="QW40">
        <v>2</v>
      </c>
      <c r="QX40">
        <v>3</v>
      </c>
      <c r="QY40">
        <v>3</v>
      </c>
      <c r="QZ40">
        <v>4</v>
      </c>
      <c r="RA40">
        <v>1</v>
      </c>
      <c r="RB40">
        <v>1</v>
      </c>
      <c r="RE40">
        <v>2</v>
      </c>
      <c r="RF40">
        <v>1</v>
      </c>
      <c r="RG40" t="str">
        <f t="shared" si="28"/>
        <v>Strongly Disagree</v>
      </c>
      <c r="RH40">
        <v>4</v>
      </c>
      <c r="RI40" t="str">
        <f t="shared" si="41"/>
        <v>Strongly Agree</v>
      </c>
      <c r="RJ40">
        <v>3</v>
      </c>
      <c r="RK40" t="str">
        <f t="shared" si="41"/>
        <v>Agree</v>
      </c>
      <c r="RL40">
        <v>5</v>
      </c>
      <c r="RM40" t="str">
        <f t="shared" si="42"/>
        <v>NA</v>
      </c>
      <c r="RN40">
        <v>3</v>
      </c>
      <c r="RO40" t="str">
        <f t="shared" si="42"/>
        <v>Agree</v>
      </c>
      <c r="RP40">
        <v>4</v>
      </c>
      <c r="RQ40" t="str">
        <f t="shared" si="43"/>
        <v>Strongly Agree</v>
      </c>
      <c r="RR40">
        <v>3</v>
      </c>
      <c r="RS40" t="str">
        <f t="shared" si="43"/>
        <v>Agree</v>
      </c>
      <c r="RT40">
        <v>2</v>
      </c>
      <c r="RU40" t="str">
        <f t="shared" si="44"/>
        <v>Disagree</v>
      </c>
      <c r="RV40">
        <v>5</v>
      </c>
      <c r="RW40" t="str">
        <f t="shared" si="44"/>
        <v>NA</v>
      </c>
      <c r="RX40">
        <v>1</v>
      </c>
      <c r="RY40" t="str">
        <f t="shared" si="45"/>
        <v>Strongly Disagree</v>
      </c>
      <c r="RZ40">
        <v>3</v>
      </c>
      <c r="SA40" t="str">
        <f t="shared" si="45"/>
        <v>Agree</v>
      </c>
      <c r="SB40">
        <v>4</v>
      </c>
      <c r="SC40" t="str">
        <f t="shared" si="46"/>
        <v>Strongly Agree</v>
      </c>
      <c r="SD40">
        <v>4</v>
      </c>
      <c r="SE40" t="str">
        <f t="shared" si="46"/>
        <v>Strongly Agree</v>
      </c>
    </row>
    <row r="41" spans="1:499" x14ac:dyDescent="0.3">
      <c r="A41">
        <v>38</v>
      </c>
      <c r="B41">
        <v>2020</v>
      </c>
      <c r="C41" t="s">
        <v>590</v>
      </c>
      <c r="D41" s="24">
        <v>20332</v>
      </c>
      <c r="E41">
        <v>65</v>
      </c>
      <c r="F41">
        <v>6</v>
      </c>
      <c r="G41" t="s">
        <v>499</v>
      </c>
      <c r="H41">
        <v>1</v>
      </c>
      <c r="I41" t="str">
        <f t="shared" si="1"/>
        <v>White</v>
      </c>
      <c r="J41">
        <v>0</v>
      </c>
      <c r="K41">
        <v>1</v>
      </c>
      <c r="L41">
        <v>1</v>
      </c>
      <c r="M41">
        <v>1</v>
      </c>
      <c r="N41">
        <v>0</v>
      </c>
      <c r="O41" s="25">
        <v>64</v>
      </c>
      <c r="P41" s="26">
        <f t="shared" si="2"/>
        <v>162.56</v>
      </c>
      <c r="Q41">
        <v>135</v>
      </c>
      <c r="R41" s="26">
        <f t="shared" si="3"/>
        <v>61.23496995</v>
      </c>
      <c r="S41" s="27">
        <f t="shared" si="4"/>
        <v>23.172459289864872</v>
      </c>
      <c r="T41" s="27" t="str">
        <f t="shared" si="5"/>
        <v>Healthy Weight</v>
      </c>
      <c r="U41">
        <v>1</v>
      </c>
      <c r="V41">
        <v>3</v>
      </c>
      <c r="W41">
        <v>1</v>
      </c>
      <c r="X41">
        <v>2</v>
      </c>
      <c r="Y41">
        <v>0</v>
      </c>
      <c r="Z41">
        <v>8</v>
      </c>
      <c r="AA41">
        <v>3.5</v>
      </c>
      <c r="AB41">
        <v>2.65</v>
      </c>
      <c r="AC41">
        <v>7.15</v>
      </c>
      <c r="AD41" t="s">
        <v>500</v>
      </c>
      <c r="AE41" t="s">
        <v>510</v>
      </c>
      <c r="AF41" t="s">
        <v>521</v>
      </c>
      <c r="AG41">
        <v>128</v>
      </c>
      <c r="AJ41">
        <v>0</v>
      </c>
      <c r="AK41">
        <v>64</v>
      </c>
      <c r="AL41">
        <v>64</v>
      </c>
      <c r="AM41">
        <v>0</v>
      </c>
      <c r="AN41" s="28">
        <v>4426</v>
      </c>
      <c r="AO41" s="28">
        <v>4426.0200000000004</v>
      </c>
      <c r="AP41" s="28">
        <v>368.84</v>
      </c>
      <c r="AQ41">
        <v>128</v>
      </c>
      <c r="AR41">
        <v>10.7</v>
      </c>
      <c r="AS41">
        <v>0</v>
      </c>
      <c r="AT41">
        <v>0</v>
      </c>
      <c r="AU41">
        <v>3</v>
      </c>
      <c r="AW41">
        <v>1</v>
      </c>
      <c r="AX41">
        <v>11</v>
      </c>
      <c r="AY41">
        <v>4</v>
      </c>
      <c r="BB41">
        <v>1</v>
      </c>
      <c r="BC41">
        <v>1</v>
      </c>
      <c r="BE41">
        <v>5</v>
      </c>
      <c r="BG41">
        <v>60</v>
      </c>
      <c r="BI41">
        <v>5</v>
      </c>
      <c r="BM41" t="s">
        <v>590</v>
      </c>
      <c r="BN41">
        <v>135</v>
      </c>
      <c r="BO41">
        <v>136</v>
      </c>
      <c r="BP41">
        <v>137</v>
      </c>
      <c r="BQ41">
        <v>135</v>
      </c>
      <c r="BR41">
        <v>135</v>
      </c>
      <c r="BS41" s="26">
        <v>268.8</v>
      </c>
      <c r="BT41">
        <v>5.7</v>
      </c>
      <c r="BU41">
        <v>77</v>
      </c>
      <c r="BV41">
        <v>78</v>
      </c>
      <c r="BW41">
        <v>81</v>
      </c>
      <c r="BX41">
        <v>83</v>
      </c>
      <c r="BY41">
        <v>86</v>
      </c>
      <c r="BZ41">
        <v>86</v>
      </c>
      <c r="CA41">
        <v>115</v>
      </c>
      <c r="CB41">
        <v>118</v>
      </c>
      <c r="CC41">
        <v>116</v>
      </c>
      <c r="CD41">
        <v>118</v>
      </c>
      <c r="CE41">
        <v>121</v>
      </c>
      <c r="CF41">
        <v>119</v>
      </c>
      <c r="CG41">
        <v>158</v>
      </c>
      <c r="CH41">
        <v>158</v>
      </c>
      <c r="CI41">
        <v>156</v>
      </c>
      <c r="CJ41">
        <v>155</v>
      </c>
      <c r="CK41">
        <v>153</v>
      </c>
      <c r="CL41">
        <v>152</v>
      </c>
      <c r="CM41">
        <v>46</v>
      </c>
      <c r="CN41">
        <v>45</v>
      </c>
      <c r="CO41">
        <v>43</v>
      </c>
      <c r="CP41">
        <v>50</v>
      </c>
      <c r="CQ41">
        <v>51</v>
      </c>
      <c r="CR41">
        <v>56</v>
      </c>
      <c r="CS41">
        <v>38</v>
      </c>
      <c r="CT41">
        <v>1</v>
      </c>
      <c r="CU41">
        <v>1</v>
      </c>
      <c r="CV41" t="s">
        <v>539</v>
      </c>
      <c r="CW41" t="s">
        <v>504</v>
      </c>
      <c r="CX41" t="s">
        <v>540</v>
      </c>
      <c r="CY41" t="s">
        <v>506</v>
      </c>
      <c r="CZ41">
        <v>1100</v>
      </c>
      <c r="DA41">
        <v>2015000039</v>
      </c>
      <c r="DB41">
        <v>2015000039</v>
      </c>
      <c r="DC41">
        <v>1</v>
      </c>
      <c r="DD41">
        <v>1</v>
      </c>
      <c r="DF41">
        <v>1</v>
      </c>
      <c r="DG41">
        <v>2</v>
      </c>
      <c r="DI41">
        <v>2</v>
      </c>
      <c r="DJ41">
        <v>1</v>
      </c>
      <c r="DK41">
        <v>1</v>
      </c>
      <c r="DT41">
        <v>2</v>
      </c>
      <c r="DU41">
        <v>88</v>
      </c>
      <c r="DV41">
        <v>15</v>
      </c>
      <c r="DW41">
        <v>88</v>
      </c>
      <c r="DX41">
        <v>1</v>
      </c>
      <c r="DY41">
        <v>1</v>
      </c>
      <c r="DZ41">
        <v>2</v>
      </c>
      <c r="EB41">
        <v>3</v>
      </c>
      <c r="ED41">
        <v>3</v>
      </c>
      <c r="EG41" t="str">
        <f t="shared" si="6"/>
        <v/>
      </c>
      <c r="EH41">
        <v>1</v>
      </c>
      <c r="EI41" t="str">
        <f t="shared" si="7"/>
        <v>Yes</v>
      </c>
      <c r="EJ41">
        <v>4</v>
      </c>
      <c r="EK41" t="b">
        <f t="shared" si="8"/>
        <v>0</v>
      </c>
      <c r="EL41">
        <v>2</v>
      </c>
      <c r="EM41" t="str">
        <f t="shared" si="9"/>
        <v>No</v>
      </c>
      <c r="EN41">
        <v>2</v>
      </c>
      <c r="EO41" t="str">
        <f t="shared" si="10"/>
        <v>No</v>
      </c>
      <c r="EP41">
        <v>2</v>
      </c>
      <c r="EQ41" t="str">
        <f t="shared" si="11"/>
        <v>No</v>
      </c>
      <c r="ER41">
        <v>2</v>
      </c>
      <c r="ES41" t="str">
        <f t="shared" si="12"/>
        <v>No</v>
      </c>
      <c r="ET41">
        <v>2</v>
      </c>
      <c r="EW41" t="str">
        <f t="shared" si="13"/>
        <v/>
      </c>
      <c r="EX41">
        <v>2</v>
      </c>
      <c r="EY41" t="str">
        <f t="shared" si="14"/>
        <v>No</v>
      </c>
      <c r="EZ41">
        <v>2</v>
      </c>
      <c r="FA41" t="str">
        <f t="shared" si="0"/>
        <v>No</v>
      </c>
      <c r="FB41">
        <v>2</v>
      </c>
      <c r="FC41" t="str">
        <f t="shared" si="15"/>
        <v>No</v>
      </c>
      <c r="FD41">
        <v>2</v>
      </c>
      <c r="FE41" t="str">
        <f t="shared" si="16"/>
        <v>No</v>
      </c>
      <c r="FF41">
        <v>2</v>
      </c>
      <c r="FG41" t="str">
        <f t="shared" si="17"/>
        <v>No</v>
      </c>
      <c r="FH41">
        <v>2</v>
      </c>
      <c r="FI41" t="str">
        <f t="shared" si="18"/>
        <v>No</v>
      </c>
      <c r="FJ41">
        <v>3</v>
      </c>
      <c r="FK41" t="str">
        <f t="shared" si="19"/>
        <v>No</v>
      </c>
      <c r="FM41" t="str">
        <f t="shared" si="20"/>
        <v/>
      </c>
      <c r="FN41">
        <v>2</v>
      </c>
      <c r="FO41" t="str">
        <f t="shared" si="21"/>
        <v>Female</v>
      </c>
      <c r="FP41">
        <v>1</v>
      </c>
      <c r="FQ41" t="str">
        <f t="shared" si="22"/>
        <v>Married</v>
      </c>
      <c r="FR41">
        <v>6</v>
      </c>
      <c r="FS41" t="str">
        <f t="shared" si="23"/>
        <v>College Graduate</v>
      </c>
      <c r="FT41">
        <v>1</v>
      </c>
      <c r="FU41" t="str">
        <f t="shared" si="24"/>
        <v>Own</v>
      </c>
      <c r="FV41">
        <v>2</v>
      </c>
      <c r="FZ41">
        <v>1</v>
      </c>
      <c r="GB41">
        <v>2</v>
      </c>
      <c r="GD41">
        <v>1</v>
      </c>
      <c r="GF41">
        <v>2</v>
      </c>
      <c r="GH41">
        <v>7</v>
      </c>
      <c r="GJ41">
        <v>1</v>
      </c>
      <c r="GL41">
        <v>135</v>
      </c>
      <c r="GM41">
        <v>504</v>
      </c>
      <c r="GN41">
        <v>2</v>
      </c>
      <c r="GO41">
        <v>2</v>
      </c>
      <c r="GP41">
        <v>2</v>
      </c>
      <c r="GQ41">
        <v>2</v>
      </c>
      <c r="GR41">
        <v>2</v>
      </c>
      <c r="GS41">
        <v>2</v>
      </c>
      <c r="GT41">
        <v>2</v>
      </c>
      <c r="GU41">
        <v>2</v>
      </c>
      <c r="GV41">
        <v>2</v>
      </c>
      <c r="GZ41">
        <v>3</v>
      </c>
      <c r="HA41">
        <v>210</v>
      </c>
      <c r="HB41">
        <v>2</v>
      </c>
      <c r="HC41">
        <v>88</v>
      </c>
      <c r="HD41">
        <v>3</v>
      </c>
      <c r="HE41">
        <v>301</v>
      </c>
      <c r="HF41">
        <v>201</v>
      </c>
      <c r="HG41">
        <v>101</v>
      </c>
      <c r="HH41">
        <v>101</v>
      </c>
      <c r="HI41">
        <v>301</v>
      </c>
      <c r="HJ41">
        <v>330</v>
      </c>
      <c r="HK41">
        <v>2</v>
      </c>
      <c r="HR41">
        <v>888</v>
      </c>
      <c r="HW41">
        <v>1</v>
      </c>
      <c r="HX41">
        <v>1</v>
      </c>
      <c r="HY41">
        <v>777777</v>
      </c>
      <c r="HZ41">
        <v>8</v>
      </c>
      <c r="IA41">
        <v>2</v>
      </c>
      <c r="IB41">
        <v>2</v>
      </c>
      <c r="IE41">
        <v>2</v>
      </c>
      <c r="IF41">
        <v>3</v>
      </c>
      <c r="IT41">
        <v>2</v>
      </c>
      <c r="JB41">
        <v>2</v>
      </c>
      <c r="JR41">
        <v>2</v>
      </c>
      <c r="JT41">
        <v>2</v>
      </c>
      <c r="LO41" t="s">
        <v>507</v>
      </c>
      <c r="LP41">
        <v>3</v>
      </c>
      <c r="LQ41">
        <v>4</v>
      </c>
      <c r="LR41">
        <v>1</v>
      </c>
      <c r="LS41">
        <v>42</v>
      </c>
      <c r="MN41">
        <v>10</v>
      </c>
      <c r="MO41">
        <v>1</v>
      </c>
      <c r="MP41" t="s">
        <v>507</v>
      </c>
      <c r="MQ41" t="s">
        <v>507</v>
      </c>
      <c r="MR41">
        <v>1</v>
      </c>
      <c r="MS41">
        <v>11011</v>
      </c>
      <c r="MT41">
        <v>28.781560200000001</v>
      </c>
      <c r="MU41">
        <v>2</v>
      </c>
      <c r="MV41">
        <v>57.563120390000002</v>
      </c>
      <c r="NA41">
        <v>1</v>
      </c>
      <c r="NB41">
        <v>0.61412468200000003</v>
      </c>
      <c r="NC41">
        <v>414.08748329999997</v>
      </c>
      <c r="ND41">
        <v>1</v>
      </c>
      <c r="NE41">
        <v>1</v>
      </c>
      <c r="NF41">
        <v>1</v>
      </c>
      <c r="NG41">
        <v>2</v>
      </c>
      <c r="NH41">
        <v>1</v>
      </c>
      <c r="NI41">
        <v>2</v>
      </c>
      <c r="NJ41">
        <v>1</v>
      </c>
      <c r="NK41">
        <v>1</v>
      </c>
      <c r="NL41">
        <v>3</v>
      </c>
      <c r="NM41">
        <v>2</v>
      </c>
      <c r="NN41">
        <v>1</v>
      </c>
      <c r="NO41">
        <v>1</v>
      </c>
      <c r="NP41">
        <v>2</v>
      </c>
      <c r="NQ41">
        <v>1</v>
      </c>
      <c r="NR41" t="str">
        <f t="shared" si="25"/>
        <v>White</v>
      </c>
      <c r="NS41">
        <v>1</v>
      </c>
      <c r="NT41">
        <v>1</v>
      </c>
      <c r="NU41">
        <v>1</v>
      </c>
      <c r="NV41">
        <v>2</v>
      </c>
      <c r="NW41">
        <v>1</v>
      </c>
      <c r="NX41">
        <v>25</v>
      </c>
      <c r="NY41">
        <v>2</v>
      </c>
      <c r="NZ41">
        <v>64</v>
      </c>
      <c r="OB41">
        <v>163</v>
      </c>
      <c r="OC41">
        <v>6123</v>
      </c>
      <c r="OD41">
        <v>2317</v>
      </c>
      <c r="OE41">
        <f t="shared" si="26"/>
        <v>2304</v>
      </c>
      <c r="OF41">
        <v>2</v>
      </c>
      <c r="OG41" t="str">
        <f t="shared" si="27"/>
        <v>Healthy weight</v>
      </c>
      <c r="OH41">
        <v>1</v>
      </c>
      <c r="OI41">
        <v>3</v>
      </c>
      <c r="OJ41">
        <v>4</v>
      </c>
      <c r="OK41">
        <v>5</v>
      </c>
      <c r="OL41">
        <v>4</v>
      </c>
      <c r="OM41">
        <v>1</v>
      </c>
      <c r="ON41">
        <v>1</v>
      </c>
      <c r="OO41">
        <v>33</v>
      </c>
      <c r="OP41">
        <v>1</v>
      </c>
      <c r="OQ41">
        <v>467</v>
      </c>
      <c r="OR41">
        <v>1</v>
      </c>
      <c r="OS41">
        <v>3</v>
      </c>
      <c r="OT41">
        <v>14</v>
      </c>
      <c r="OU41">
        <v>100</v>
      </c>
      <c r="OV41">
        <v>100</v>
      </c>
      <c r="OW41">
        <v>3</v>
      </c>
      <c r="OX41">
        <v>100</v>
      </c>
      <c r="OY41" s="31">
        <v>5.3999999999999896E-79</v>
      </c>
      <c r="OZ41" s="31">
        <v>5.3999999999999896E-79</v>
      </c>
      <c r="PA41">
        <v>1</v>
      </c>
      <c r="PC41">
        <v>1</v>
      </c>
      <c r="PE41">
        <v>17</v>
      </c>
      <c r="PG41">
        <v>303</v>
      </c>
      <c r="PI41">
        <v>2</v>
      </c>
      <c r="PJ41">
        <v>1</v>
      </c>
      <c r="PK41">
        <v>1</v>
      </c>
      <c r="PL41">
        <v>1</v>
      </c>
      <c r="PM41" s="31">
        <v>5.3999999999999896E-79</v>
      </c>
      <c r="PN41" s="31"/>
      <c r="PO41" s="31">
        <v>5.3999999999999896E-79</v>
      </c>
      <c r="PP41" s="31"/>
      <c r="PQ41">
        <v>2</v>
      </c>
      <c r="PT41">
        <v>3875</v>
      </c>
      <c r="PU41">
        <v>664</v>
      </c>
      <c r="QE41" s="31">
        <v>5.3999999999999896E-79</v>
      </c>
      <c r="QF41" s="31">
        <v>5.3999999999999896E-79</v>
      </c>
      <c r="QP41">
        <v>4</v>
      </c>
      <c r="QQ41">
        <v>2</v>
      </c>
      <c r="QR41">
        <v>3</v>
      </c>
      <c r="QS41">
        <v>3</v>
      </c>
      <c r="QT41">
        <v>2</v>
      </c>
      <c r="QU41">
        <v>2</v>
      </c>
      <c r="QV41">
        <v>4</v>
      </c>
      <c r="QW41">
        <v>2</v>
      </c>
      <c r="QX41">
        <v>3</v>
      </c>
      <c r="QY41">
        <v>3</v>
      </c>
      <c r="QZ41">
        <v>4</v>
      </c>
      <c r="RA41">
        <v>1</v>
      </c>
      <c r="RB41">
        <v>1</v>
      </c>
      <c r="RE41">
        <v>2</v>
      </c>
      <c r="RF41">
        <v>3</v>
      </c>
      <c r="RG41" t="str">
        <f t="shared" si="28"/>
        <v>Agree</v>
      </c>
      <c r="RH41">
        <v>3</v>
      </c>
      <c r="RI41" t="str">
        <f t="shared" si="41"/>
        <v>Agree</v>
      </c>
      <c r="RJ41">
        <v>5</v>
      </c>
      <c r="RK41" t="str">
        <f t="shared" si="41"/>
        <v>NA</v>
      </c>
      <c r="RL41">
        <v>4</v>
      </c>
      <c r="RM41" t="str">
        <f t="shared" si="42"/>
        <v>Strongly Agree</v>
      </c>
      <c r="RN41">
        <v>4</v>
      </c>
      <c r="RO41" t="str">
        <f t="shared" si="42"/>
        <v>Strongly Agree</v>
      </c>
      <c r="RP41">
        <v>3</v>
      </c>
      <c r="RQ41" t="str">
        <f t="shared" si="43"/>
        <v>Agree</v>
      </c>
      <c r="RR41">
        <v>1</v>
      </c>
      <c r="RS41" t="str">
        <f t="shared" si="43"/>
        <v>Strongly Disagree</v>
      </c>
      <c r="RT41">
        <v>3</v>
      </c>
      <c r="RU41" t="str">
        <f t="shared" si="44"/>
        <v>Agree</v>
      </c>
      <c r="RV41">
        <v>1</v>
      </c>
      <c r="RW41" t="str">
        <f t="shared" si="44"/>
        <v>Strongly Disagree</v>
      </c>
      <c r="RX41">
        <v>5</v>
      </c>
      <c r="RY41" t="str">
        <f t="shared" si="45"/>
        <v>NA</v>
      </c>
      <c r="RZ41">
        <v>4</v>
      </c>
      <c r="SA41" t="str">
        <f t="shared" si="45"/>
        <v>Strongly Agree</v>
      </c>
      <c r="SB41">
        <v>4</v>
      </c>
      <c r="SC41" t="str">
        <f t="shared" si="46"/>
        <v>Strongly Agree</v>
      </c>
      <c r="SD41">
        <v>3</v>
      </c>
      <c r="SE41" t="str">
        <f t="shared" si="46"/>
        <v>Agree</v>
      </c>
    </row>
    <row r="42" spans="1:499" x14ac:dyDescent="0.3">
      <c r="A42">
        <v>39</v>
      </c>
      <c r="B42">
        <v>2020</v>
      </c>
      <c r="C42" t="s">
        <v>591</v>
      </c>
      <c r="D42" s="24">
        <v>23411</v>
      </c>
      <c r="E42">
        <v>57</v>
      </c>
      <c r="F42">
        <v>5</v>
      </c>
      <c r="G42" t="s">
        <v>520</v>
      </c>
      <c r="H42">
        <v>1</v>
      </c>
      <c r="I42" t="str">
        <f t="shared" si="1"/>
        <v>White</v>
      </c>
      <c r="J42">
        <v>1</v>
      </c>
      <c r="K42">
        <v>1</v>
      </c>
      <c r="L42">
        <v>0</v>
      </c>
      <c r="M42">
        <v>1</v>
      </c>
      <c r="N42">
        <v>1</v>
      </c>
      <c r="O42" s="25">
        <v>71</v>
      </c>
      <c r="P42" s="26">
        <f t="shared" si="2"/>
        <v>180.34</v>
      </c>
      <c r="Q42">
        <v>170</v>
      </c>
      <c r="R42" s="26">
        <f t="shared" si="3"/>
        <v>77.110702900000007</v>
      </c>
      <c r="S42" s="27">
        <f t="shared" si="4"/>
        <v>23.70994416557371</v>
      </c>
      <c r="T42" s="27" t="str">
        <f t="shared" si="5"/>
        <v>Healthy Weight</v>
      </c>
      <c r="U42">
        <v>0</v>
      </c>
      <c r="V42">
        <v>2</v>
      </c>
      <c r="W42">
        <v>0</v>
      </c>
      <c r="X42">
        <v>2</v>
      </c>
      <c r="Y42">
        <v>1</v>
      </c>
      <c r="Z42">
        <v>6</v>
      </c>
      <c r="AA42">
        <v>2.7</v>
      </c>
      <c r="AB42">
        <v>2.4</v>
      </c>
      <c r="AC42">
        <v>6.1</v>
      </c>
      <c r="AD42" t="s">
        <v>500</v>
      </c>
      <c r="AE42" t="s">
        <v>510</v>
      </c>
      <c r="AF42" t="s">
        <v>521</v>
      </c>
      <c r="AG42">
        <v>339</v>
      </c>
      <c r="AH42">
        <v>0</v>
      </c>
      <c r="AI42">
        <v>0</v>
      </c>
      <c r="AJ42">
        <v>1</v>
      </c>
      <c r="AK42">
        <v>133</v>
      </c>
      <c r="AL42">
        <v>205</v>
      </c>
      <c r="AM42">
        <v>0</v>
      </c>
      <c r="AN42" s="28">
        <v>10102</v>
      </c>
      <c r="AO42" s="28">
        <v>10101.52</v>
      </c>
      <c r="AP42" s="28">
        <v>841.79</v>
      </c>
      <c r="AQ42">
        <v>339</v>
      </c>
      <c r="AR42">
        <v>28.3</v>
      </c>
      <c r="AS42">
        <v>0</v>
      </c>
      <c r="AT42">
        <v>0</v>
      </c>
      <c r="AU42">
        <v>57</v>
      </c>
      <c r="AV42">
        <v>1</v>
      </c>
      <c r="AW42">
        <v>7</v>
      </c>
      <c r="AX42">
        <v>36</v>
      </c>
      <c r="AY42">
        <v>59</v>
      </c>
      <c r="AZ42">
        <v>60</v>
      </c>
      <c r="BA42">
        <v>6</v>
      </c>
      <c r="BB42">
        <v>2</v>
      </c>
      <c r="BC42">
        <v>38</v>
      </c>
      <c r="BE42">
        <v>11</v>
      </c>
      <c r="BF42">
        <v>30</v>
      </c>
      <c r="BG42">
        <v>84</v>
      </c>
      <c r="BH42">
        <v>1</v>
      </c>
      <c r="BI42">
        <v>18</v>
      </c>
      <c r="BM42" t="s">
        <v>591</v>
      </c>
      <c r="BN42">
        <v>170</v>
      </c>
      <c r="BO42">
        <v>172</v>
      </c>
      <c r="BP42">
        <v>170</v>
      </c>
      <c r="BQ42">
        <v>166</v>
      </c>
      <c r="BR42">
        <v>165</v>
      </c>
      <c r="BS42" s="26">
        <v>248.3</v>
      </c>
      <c r="BT42">
        <v>9.6999999999999993</v>
      </c>
      <c r="BU42">
        <v>88</v>
      </c>
      <c r="BV42">
        <v>90</v>
      </c>
      <c r="BW42">
        <v>91</v>
      </c>
      <c r="BX42">
        <v>93</v>
      </c>
      <c r="BY42">
        <v>95</v>
      </c>
      <c r="BZ42">
        <v>98</v>
      </c>
      <c r="CA42">
        <v>126</v>
      </c>
      <c r="CB42">
        <v>129</v>
      </c>
      <c r="CC42">
        <v>130</v>
      </c>
      <c r="CD42">
        <v>127</v>
      </c>
      <c r="CE42">
        <v>127</v>
      </c>
      <c r="CF42">
        <v>131</v>
      </c>
      <c r="CG42">
        <v>101</v>
      </c>
      <c r="CH42">
        <v>100</v>
      </c>
      <c r="CI42">
        <v>96</v>
      </c>
      <c r="CJ42">
        <v>98</v>
      </c>
      <c r="CK42">
        <v>98</v>
      </c>
      <c r="CL42">
        <v>101</v>
      </c>
      <c r="CM42">
        <v>47</v>
      </c>
      <c r="CN42">
        <v>51</v>
      </c>
      <c r="CO42">
        <v>48</v>
      </c>
      <c r="CP42">
        <v>51</v>
      </c>
      <c r="CQ42">
        <v>49</v>
      </c>
      <c r="CR42">
        <v>45</v>
      </c>
      <c r="CS42">
        <v>39</v>
      </c>
      <c r="CT42">
        <v>1</v>
      </c>
      <c r="CU42">
        <v>1</v>
      </c>
      <c r="CV42" t="s">
        <v>592</v>
      </c>
      <c r="CW42" t="s">
        <v>504</v>
      </c>
      <c r="CX42" t="s">
        <v>593</v>
      </c>
      <c r="CY42" t="s">
        <v>506</v>
      </c>
      <c r="CZ42">
        <v>1200</v>
      </c>
      <c r="DA42">
        <v>2015000040</v>
      </c>
      <c r="DB42">
        <v>2015000040</v>
      </c>
      <c r="DC42">
        <v>1</v>
      </c>
      <c r="DD42">
        <v>1</v>
      </c>
      <c r="DF42">
        <v>1</v>
      </c>
      <c r="DG42">
        <v>2</v>
      </c>
      <c r="DI42">
        <v>1</v>
      </c>
      <c r="DJ42">
        <v>1</v>
      </c>
      <c r="DK42" s="31">
        <v>5.3999999999999896E-79</v>
      </c>
      <c r="DT42">
        <v>2</v>
      </c>
      <c r="DU42">
        <v>88</v>
      </c>
      <c r="DV42">
        <v>88</v>
      </c>
      <c r="DX42">
        <v>1</v>
      </c>
      <c r="DY42">
        <v>1</v>
      </c>
      <c r="DZ42">
        <v>2</v>
      </c>
      <c r="EB42">
        <v>3</v>
      </c>
      <c r="ED42">
        <v>3</v>
      </c>
      <c r="EG42" t="str">
        <f t="shared" si="6"/>
        <v/>
      </c>
      <c r="EH42">
        <v>1</v>
      </c>
      <c r="EI42" t="str">
        <f t="shared" si="7"/>
        <v>Yes</v>
      </c>
      <c r="EJ42">
        <v>3</v>
      </c>
      <c r="EK42" t="b">
        <f t="shared" si="8"/>
        <v>0</v>
      </c>
      <c r="EL42">
        <v>2</v>
      </c>
      <c r="EM42" t="str">
        <f t="shared" si="9"/>
        <v>No</v>
      </c>
      <c r="EN42">
        <v>2</v>
      </c>
      <c r="EO42" t="str">
        <f t="shared" si="10"/>
        <v>No</v>
      </c>
      <c r="EP42">
        <v>2</v>
      </c>
      <c r="EQ42" t="str">
        <f t="shared" si="11"/>
        <v>No</v>
      </c>
      <c r="ER42">
        <v>2</v>
      </c>
      <c r="ES42" t="str">
        <f t="shared" si="12"/>
        <v>No</v>
      </c>
      <c r="ET42">
        <v>2</v>
      </c>
      <c r="EW42" t="str">
        <f t="shared" si="13"/>
        <v/>
      </c>
      <c r="EX42">
        <v>2</v>
      </c>
      <c r="EY42" t="str">
        <f t="shared" si="14"/>
        <v>No</v>
      </c>
      <c r="EZ42">
        <v>2</v>
      </c>
      <c r="FA42" t="str">
        <f t="shared" si="0"/>
        <v>No</v>
      </c>
      <c r="FB42">
        <v>2</v>
      </c>
      <c r="FC42" t="str">
        <f t="shared" si="15"/>
        <v>No</v>
      </c>
      <c r="FD42">
        <v>2</v>
      </c>
      <c r="FE42" t="str">
        <f t="shared" si="16"/>
        <v>No</v>
      </c>
      <c r="FF42">
        <v>2</v>
      </c>
      <c r="FG42" t="str">
        <f t="shared" si="17"/>
        <v>No</v>
      </c>
      <c r="FH42">
        <v>2</v>
      </c>
      <c r="FI42" t="str">
        <f t="shared" si="18"/>
        <v>Yes</v>
      </c>
      <c r="FJ42">
        <v>3</v>
      </c>
      <c r="FK42" t="str">
        <f t="shared" si="19"/>
        <v>No</v>
      </c>
      <c r="FM42" t="str">
        <f t="shared" si="20"/>
        <v/>
      </c>
      <c r="FN42">
        <v>1</v>
      </c>
      <c r="FO42" t="str">
        <f t="shared" si="21"/>
        <v>Male</v>
      </c>
      <c r="FP42">
        <v>2</v>
      </c>
      <c r="FQ42" t="str">
        <f t="shared" si="22"/>
        <v>Divorced</v>
      </c>
      <c r="FR42">
        <v>6</v>
      </c>
      <c r="FS42" t="str">
        <f t="shared" si="23"/>
        <v>College Graduate</v>
      </c>
      <c r="FT42">
        <v>1</v>
      </c>
      <c r="FU42" t="str">
        <f t="shared" si="24"/>
        <v>Own</v>
      </c>
      <c r="FV42">
        <v>2</v>
      </c>
      <c r="FZ42">
        <v>1</v>
      </c>
      <c r="GB42">
        <v>2</v>
      </c>
      <c r="GD42">
        <v>3</v>
      </c>
      <c r="GF42">
        <v>88</v>
      </c>
      <c r="GH42">
        <v>2</v>
      </c>
      <c r="GJ42">
        <v>1</v>
      </c>
      <c r="GL42">
        <v>170</v>
      </c>
      <c r="GM42">
        <v>511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Z42">
        <v>3</v>
      </c>
      <c r="HA42">
        <v>205</v>
      </c>
      <c r="HB42">
        <v>3</v>
      </c>
      <c r="HC42">
        <v>88</v>
      </c>
      <c r="HD42">
        <v>3</v>
      </c>
      <c r="IE42">
        <v>1</v>
      </c>
      <c r="IF42">
        <v>3</v>
      </c>
      <c r="LO42" t="s">
        <v>507</v>
      </c>
      <c r="MN42">
        <v>10</v>
      </c>
      <c r="MO42">
        <v>1</v>
      </c>
      <c r="MP42" t="s">
        <v>507</v>
      </c>
      <c r="MQ42" t="s">
        <v>507</v>
      </c>
      <c r="MR42">
        <v>2</v>
      </c>
      <c r="MS42">
        <v>11011</v>
      </c>
      <c r="MT42">
        <v>28.781560200000001</v>
      </c>
      <c r="MU42">
        <v>1</v>
      </c>
      <c r="MV42">
        <v>28.781560200000001</v>
      </c>
      <c r="NA42">
        <v>1</v>
      </c>
      <c r="NB42">
        <v>0.61412468200000003</v>
      </c>
      <c r="NC42">
        <v>134.97978190000001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2</v>
      </c>
      <c r="NJ42">
        <v>1</v>
      </c>
      <c r="NK42">
        <v>1</v>
      </c>
      <c r="NL42">
        <v>3</v>
      </c>
      <c r="NM42">
        <v>2</v>
      </c>
      <c r="NN42">
        <v>1</v>
      </c>
      <c r="NO42">
        <v>1</v>
      </c>
      <c r="NP42">
        <v>2</v>
      </c>
      <c r="NQ42">
        <v>1</v>
      </c>
      <c r="NR42" t="str">
        <f t="shared" si="25"/>
        <v>White</v>
      </c>
      <c r="NS42">
        <v>1</v>
      </c>
      <c r="NT42">
        <v>1</v>
      </c>
      <c r="NU42">
        <v>1</v>
      </c>
      <c r="NV42">
        <v>7</v>
      </c>
      <c r="NW42">
        <v>1</v>
      </c>
      <c r="NX42">
        <v>54</v>
      </c>
      <c r="NY42">
        <v>4</v>
      </c>
      <c r="NZ42">
        <v>71</v>
      </c>
      <c r="OB42">
        <v>180</v>
      </c>
      <c r="OC42">
        <v>7711</v>
      </c>
      <c r="OD42">
        <v>2371</v>
      </c>
      <c r="OE42">
        <f t="shared" si="26"/>
        <v>2379</v>
      </c>
      <c r="OF42">
        <v>2</v>
      </c>
      <c r="OG42" t="str">
        <f t="shared" si="27"/>
        <v>Healthy weight</v>
      </c>
      <c r="OH42">
        <v>1</v>
      </c>
      <c r="OI42">
        <v>1</v>
      </c>
      <c r="OJ42">
        <v>4</v>
      </c>
      <c r="OK42">
        <v>1</v>
      </c>
      <c r="OL42">
        <v>4</v>
      </c>
      <c r="OM42">
        <v>1</v>
      </c>
      <c r="ON42">
        <v>1</v>
      </c>
      <c r="OO42">
        <v>17</v>
      </c>
      <c r="OP42">
        <v>1</v>
      </c>
      <c r="OQ42">
        <v>350</v>
      </c>
      <c r="OR42">
        <v>1</v>
      </c>
      <c r="OY42">
        <v>2</v>
      </c>
      <c r="OZ42">
        <v>4</v>
      </c>
      <c r="PA42" s="31">
        <v>5.3999999999999896E-79</v>
      </c>
      <c r="PB42" s="31"/>
      <c r="PC42" s="31">
        <v>5.3999999999999896E-79</v>
      </c>
      <c r="PD42" s="31"/>
      <c r="PI42">
        <v>9</v>
      </c>
      <c r="PJ42">
        <v>9</v>
      </c>
      <c r="PK42">
        <v>1</v>
      </c>
      <c r="PL42">
        <v>1</v>
      </c>
      <c r="PM42">
        <v>1</v>
      </c>
      <c r="PO42">
        <v>1</v>
      </c>
      <c r="PQ42">
        <v>9</v>
      </c>
      <c r="PT42">
        <v>3030</v>
      </c>
      <c r="PU42">
        <v>519</v>
      </c>
      <c r="QF42">
        <v>9</v>
      </c>
      <c r="QP42">
        <v>9</v>
      </c>
      <c r="QQ42">
        <v>9</v>
      </c>
      <c r="QR42">
        <v>9</v>
      </c>
      <c r="QS42">
        <v>9</v>
      </c>
      <c r="QT42">
        <v>9</v>
      </c>
      <c r="QU42">
        <v>9</v>
      </c>
      <c r="QV42">
        <v>9</v>
      </c>
      <c r="QW42">
        <v>9</v>
      </c>
      <c r="QX42">
        <v>3</v>
      </c>
      <c r="QY42">
        <v>3</v>
      </c>
      <c r="QZ42">
        <v>4</v>
      </c>
      <c r="RA42">
        <v>9</v>
      </c>
      <c r="RB42">
        <v>9</v>
      </c>
      <c r="RF42">
        <v>5</v>
      </c>
      <c r="RG42" t="str">
        <f t="shared" si="28"/>
        <v>NA</v>
      </c>
      <c r="RH42">
        <v>3</v>
      </c>
      <c r="RI42" t="str">
        <f t="shared" si="41"/>
        <v>Agree</v>
      </c>
      <c r="RJ42">
        <v>5</v>
      </c>
      <c r="RK42" t="str">
        <f t="shared" si="41"/>
        <v>NA</v>
      </c>
      <c r="RL42">
        <v>3</v>
      </c>
      <c r="RM42" t="str">
        <f t="shared" si="42"/>
        <v>Agree</v>
      </c>
      <c r="RN42">
        <v>2</v>
      </c>
      <c r="RO42" t="str">
        <f t="shared" si="42"/>
        <v>Disagree</v>
      </c>
      <c r="RP42">
        <v>1</v>
      </c>
      <c r="RQ42" t="str">
        <f t="shared" si="43"/>
        <v>Strongly Disagree</v>
      </c>
      <c r="RR42">
        <v>2</v>
      </c>
      <c r="RS42" t="str">
        <f t="shared" si="43"/>
        <v>Disagree</v>
      </c>
      <c r="RT42">
        <v>2</v>
      </c>
      <c r="RU42" t="str">
        <f t="shared" si="44"/>
        <v>Disagree</v>
      </c>
      <c r="RV42">
        <v>3</v>
      </c>
      <c r="RW42" t="str">
        <f t="shared" si="44"/>
        <v>Agree</v>
      </c>
      <c r="RX42">
        <v>2</v>
      </c>
      <c r="RY42" t="str">
        <f t="shared" si="45"/>
        <v>Disagree</v>
      </c>
      <c r="RZ42">
        <v>2</v>
      </c>
      <c r="SA42" t="str">
        <f t="shared" si="45"/>
        <v>Disagree</v>
      </c>
      <c r="SB42">
        <v>1</v>
      </c>
      <c r="SC42" t="str">
        <f t="shared" si="46"/>
        <v>Strongly Disagree</v>
      </c>
      <c r="SD42">
        <v>5</v>
      </c>
      <c r="SE42" t="str">
        <f t="shared" si="46"/>
        <v>NA</v>
      </c>
    </row>
    <row r="43" spans="1:499" x14ac:dyDescent="0.3">
      <c r="A43">
        <v>40</v>
      </c>
      <c r="B43">
        <v>2020</v>
      </c>
      <c r="C43" t="s">
        <v>594</v>
      </c>
      <c r="D43" s="24">
        <v>13891</v>
      </c>
      <c r="E43">
        <v>83</v>
      </c>
      <c r="F43">
        <v>8</v>
      </c>
      <c r="G43" t="s">
        <v>520</v>
      </c>
      <c r="H43">
        <v>1</v>
      </c>
      <c r="I43" t="str">
        <f t="shared" si="1"/>
        <v>White</v>
      </c>
      <c r="J43">
        <v>0</v>
      </c>
      <c r="K43">
        <v>1</v>
      </c>
      <c r="L43">
        <v>1</v>
      </c>
      <c r="M43">
        <v>1</v>
      </c>
      <c r="N43">
        <v>1</v>
      </c>
      <c r="O43" s="25">
        <v>66</v>
      </c>
      <c r="P43" s="26">
        <f t="shared" si="2"/>
        <v>167.64000000000001</v>
      </c>
      <c r="Q43">
        <v>184</v>
      </c>
      <c r="R43" s="26">
        <f t="shared" si="3"/>
        <v>83.460996080000001</v>
      </c>
      <c r="S43" s="27">
        <f t="shared" si="4"/>
        <v>29.698072234528301</v>
      </c>
      <c r="T43" s="27" t="str">
        <f t="shared" si="5"/>
        <v>Overweight</v>
      </c>
      <c r="U43">
        <v>1</v>
      </c>
      <c r="V43">
        <v>3</v>
      </c>
      <c r="W43">
        <v>1</v>
      </c>
      <c r="X43">
        <v>2</v>
      </c>
      <c r="Y43">
        <v>1</v>
      </c>
      <c r="Z43">
        <v>7</v>
      </c>
      <c r="AA43">
        <v>5.3</v>
      </c>
      <c r="AB43">
        <v>2.19</v>
      </c>
      <c r="AC43">
        <v>9.49</v>
      </c>
      <c r="AD43" t="s">
        <v>500</v>
      </c>
      <c r="AE43" t="s">
        <v>510</v>
      </c>
      <c r="AF43" t="s">
        <v>521</v>
      </c>
      <c r="AG43">
        <v>13</v>
      </c>
      <c r="AH43">
        <v>0</v>
      </c>
      <c r="AI43">
        <v>0</v>
      </c>
      <c r="AJ43">
        <v>5</v>
      </c>
      <c r="AK43">
        <v>8</v>
      </c>
      <c r="AL43">
        <v>0</v>
      </c>
      <c r="AM43">
        <v>0</v>
      </c>
      <c r="AN43" s="28">
        <v>859</v>
      </c>
      <c r="AO43" s="28">
        <v>859.31</v>
      </c>
      <c r="AP43" s="28">
        <v>214.83</v>
      </c>
      <c r="AQ43">
        <v>13</v>
      </c>
      <c r="AR43">
        <v>3.3</v>
      </c>
      <c r="AS43">
        <v>0</v>
      </c>
      <c r="AT43">
        <v>0</v>
      </c>
      <c r="AU43">
        <v>2</v>
      </c>
      <c r="AW43">
        <v>2</v>
      </c>
      <c r="AX43">
        <v>6</v>
      </c>
      <c r="AZ43">
        <v>1</v>
      </c>
      <c r="BA43">
        <v>2</v>
      </c>
      <c r="BB43">
        <v>2</v>
      </c>
      <c r="BE43">
        <v>2</v>
      </c>
      <c r="BF43">
        <v>8</v>
      </c>
      <c r="BH43">
        <v>1</v>
      </c>
      <c r="BM43" t="s">
        <v>594</v>
      </c>
      <c r="BN43">
        <v>184</v>
      </c>
      <c r="BO43">
        <v>183</v>
      </c>
      <c r="BP43">
        <v>183</v>
      </c>
      <c r="BQ43">
        <v>179</v>
      </c>
      <c r="BR43">
        <v>178</v>
      </c>
      <c r="BS43" s="26">
        <v>205</v>
      </c>
      <c r="BT43">
        <v>5.7</v>
      </c>
      <c r="BU43">
        <v>88</v>
      </c>
      <c r="BV43">
        <v>87</v>
      </c>
      <c r="BW43">
        <v>87</v>
      </c>
      <c r="BX43">
        <v>90</v>
      </c>
      <c r="BY43">
        <v>93</v>
      </c>
      <c r="BZ43">
        <v>94</v>
      </c>
      <c r="CA43">
        <v>126</v>
      </c>
      <c r="CB43">
        <v>125</v>
      </c>
      <c r="CC43">
        <v>123</v>
      </c>
      <c r="CD43">
        <v>120</v>
      </c>
      <c r="CE43">
        <v>117</v>
      </c>
      <c r="CF43">
        <v>118</v>
      </c>
      <c r="CG43">
        <v>161</v>
      </c>
      <c r="CH43">
        <v>166</v>
      </c>
      <c r="CI43">
        <v>166</v>
      </c>
      <c r="CJ43">
        <v>170</v>
      </c>
      <c r="CK43">
        <v>174</v>
      </c>
      <c r="CL43">
        <v>176</v>
      </c>
      <c r="CM43">
        <v>42</v>
      </c>
      <c r="CN43">
        <v>39</v>
      </c>
      <c r="CO43">
        <v>45</v>
      </c>
      <c r="CP43">
        <v>49</v>
      </c>
      <c r="CQ43">
        <v>54</v>
      </c>
      <c r="CR43">
        <v>56</v>
      </c>
      <c r="CS43">
        <v>40</v>
      </c>
      <c r="CT43">
        <v>1</v>
      </c>
      <c r="CU43">
        <v>1</v>
      </c>
      <c r="CV43" t="s">
        <v>592</v>
      </c>
      <c r="CW43" t="s">
        <v>504</v>
      </c>
      <c r="CX43" t="s">
        <v>593</v>
      </c>
      <c r="CY43" t="s">
        <v>506</v>
      </c>
      <c r="CZ43">
        <v>1100</v>
      </c>
      <c r="DA43">
        <v>2015000041</v>
      </c>
      <c r="DB43">
        <v>2015000041</v>
      </c>
      <c r="DC43">
        <v>1</v>
      </c>
      <c r="DD43">
        <v>1</v>
      </c>
      <c r="DF43">
        <v>1</v>
      </c>
      <c r="DG43">
        <v>2</v>
      </c>
      <c r="DI43">
        <v>1</v>
      </c>
      <c r="DJ43">
        <v>1</v>
      </c>
      <c r="DK43" s="31">
        <v>5.3999999999999896E-79</v>
      </c>
      <c r="DT43">
        <v>2</v>
      </c>
      <c r="DU43">
        <v>88</v>
      </c>
      <c r="DV43">
        <v>77</v>
      </c>
      <c r="DW43">
        <v>88</v>
      </c>
      <c r="DX43">
        <v>1</v>
      </c>
      <c r="DY43">
        <v>1</v>
      </c>
      <c r="DZ43">
        <v>2</v>
      </c>
      <c r="EB43">
        <v>1</v>
      </c>
      <c r="ED43">
        <v>3</v>
      </c>
      <c r="EG43" t="str">
        <f t="shared" si="6"/>
        <v/>
      </c>
      <c r="EH43">
        <v>1</v>
      </c>
      <c r="EI43" t="str">
        <f t="shared" si="7"/>
        <v>Yes</v>
      </c>
      <c r="EJ43">
        <v>1</v>
      </c>
      <c r="EK43" t="str">
        <f t="shared" si="8"/>
        <v>Yes</v>
      </c>
      <c r="EL43">
        <v>7</v>
      </c>
      <c r="EM43" t="str">
        <f t="shared" si="9"/>
        <v>Don’t Know</v>
      </c>
      <c r="EN43">
        <v>2</v>
      </c>
      <c r="EO43" t="str">
        <f t="shared" si="10"/>
        <v>No</v>
      </c>
      <c r="EP43">
        <v>2</v>
      </c>
      <c r="EQ43" t="str">
        <f t="shared" si="11"/>
        <v>No</v>
      </c>
      <c r="ER43">
        <v>1</v>
      </c>
      <c r="ES43" t="str">
        <f t="shared" si="12"/>
        <v>No</v>
      </c>
      <c r="ET43">
        <v>2</v>
      </c>
      <c r="EW43" t="str">
        <f t="shared" si="13"/>
        <v/>
      </c>
      <c r="EX43">
        <v>2</v>
      </c>
      <c r="EY43" t="str">
        <f t="shared" si="14"/>
        <v>No</v>
      </c>
      <c r="EZ43">
        <v>2</v>
      </c>
      <c r="FA43" t="str">
        <f t="shared" si="0"/>
        <v>No</v>
      </c>
      <c r="FB43">
        <v>2</v>
      </c>
      <c r="FC43" t="str">
        <f t="shared" si="15"/>
        <v>No</v>
      </c>
      <c r="FD43">
        <v>2</v>
      </c>
      <c r="FE43" t="str">
        <f t="shared" si="16"/>
        <v>No</v>
      </c>
      <c r="FF43">
        <v>2</v>
      </c>
      <c r="FG43" t="str">
        <f t="shared" si="17"/>
        <v>No</v>
      </c>
      <c r="FH43">
        <v>2</v>
      </c>
      <c r="FI43" t="str">
        <f t="shared" si="18"/>
        <v>Yes</v>
      </c>
      <c r="FJ43">
        <v>3</v>
      </c>
      <c r="FK43" t="str">
        <f t="shared" si="19"/>
        <v>No</v>
      </c>
      <c r="FM43" t="str">
        <f t="shared" si="20"/>
        <v/>
      </c>
      <c r="FN43">
        <v>1</v>
      </c>
      <c r="FO43" t="str">
        <f t="shared" si="21"/>
        <v>Male</v>
      </c>
      <c r="FP43">
        <v>3</v>
      </c>
      <c r="FQ43" t="str">
        <f t="shared" si="22"/>
        <v>Widowed</v>
      </c>
      <c r="FR43">
        <v>2</v>
      </c>
      <c r="FS43" t="str">
        <f t="shared" si="23"/>
        <v>Some Elementary School</v>
      </c>
      <c r="FT43">
        <v>1</v>
      </c>
      <c r="FU43" t="str">
        <f t="shared" si="24"/>
        <v>Own</v>
      </c>
      <c r="FV43">
        <v>2</v>
      </c>
      <c r="FZ43">
        <v>2</v>
      </c>
      <c r="GB43">
        <v>1</v>
      </c>
      <c r="GD43">
        <v>7</v>
      </c>
      <c r="GF43">
        <v>88</v>
      </c>
      <c r="GH43">
        <v>77</v>
      </c>
      <c r="GJ43">
        <v>2</v>
      </c>
      <c r="GL43">
        <v>184</v>
      </c>
      <c r="GM43">
        <v>506</v>
      </c>
      <c r="GO43">
        <v>2</v>
      </c>
      <c r="GP43">
        <v>2</v>
      </c>
      <c r="GQ43">
        <v>2</v>
      </c>
      <c r="GR43">
        <v>1</v>
      </c>
      <c r="GS43">
        <v>2</v>
      </c>
      <c r="GT43">
        <v>2</v>
      </c>
      <c r="GU43">
        <v>1</v>
      </c>
      <c r="GV43">
        <v>1</v>
      </c>
      <c r="GW43">
        <v>3</v>
      </c>
      <c r="GY43">
        <v>7</v>
      </c>
      <c r="GZ43">
        <v>3</v>
      </c>
      <c r="HA43">
        <v>888</v>
      </c>
      <c r="HE43">
        <v>204</v>
      </c>
      <c r="HF43">
        <v>101</v>
      </c>
      <c r="HG43">
        <v>555</v>
      </c>
      <c r="HH43">
        <v>555</v>
      </c>
      <c r="HI43">
        <v>555</v>
      </c>
      <c r="HJ43">
        <v>202</v>
      </c>
      <c r="HK43">
        <v>1</v>
      </c>
      <c r="HL43">
        <v>64</v>
      </c>
      <c r="HM43">
        <v>103</v>
      </c>
      <c r="HN43">
        <v>30</v>
      </c>
      <c r="HO43">
        <v>88</v>
      </c>
      <c r="HR43">
        <v>888</v>
      </c>
      <c r="HW43">
        <v>1</v>
      </c>
      <c r="HX43">
        <v>7</v>
      </c>
      <c r="IA43">
        <v>1</v>
      </c>
      <c r="IB43">
        <v>2</v>
      </c>
      <c r="IE43">
        <v>1</v>
      </c>
      <c r="IF43">
        <v>3</v>
      </c>
      <c r="IT43">
        <v>2</v>
      </c>
      <c r="JB43">
        <v>1</v>
      </c>
      <c r="JL43">
        <v>2</v>
      </c>
      <c r="JR43">
        <v>2</v>
      </c>
      <c r="JT43">
        <v>2</v>
      </c>
      <c r="LC43">
        <v>1</v>
      </c>
      <c r="LD43">
        <v>7</v>
      </c>
      <c r="LE43">
        <v>2</v>
      </c>
      <c r="LO43" t="s">
        <v>507</v>
      </c>
      <c r="LP43">
        <v>5</v>
      </c>
      <c r="LQ43">
        <v>5</v>
      </c>
      <c r="LT43">
        <v>2</v>
      </c>
      <c r="LU43">
        <v>97</v>
      </c>
      <c r="MN43">
        <v>10</v>
      </c>
      <c r="MO43">
        <v>1</v>
      </c>
      <c r="MP43" t="s">
        <v>507</v>
      </c>
      <c r="MQ43" t="s">
        <v>507</v>
      </c>
      <c r="MR43">
        <v>1</v>
      </c>
      <c r="MS43">
        <v>11011</v>
      </c>
      <c r="MT43">
        <v>28.781560200000001</v>
      </c>
      <c r="MU43">
        <v>1</v>
      </c>
      <c r="MV43">
        <v>28.781560200000001</v>
      </c>
      <c r="NA43">
        <v>9</v>
      </c>
      <c r="NC43">
        <v>332.2322729</v>
      </c>
      <c r="ND43">
        <v>1</v>
      </c>
      <c r="NE43">
        <v>9</v>
      </c>
      <c r="NF43">
        <v>1</v>
      </c>
      <c r="NG43">
        <v>1</v>
      </c>
      <c r="NH43">
        <v>9</v>
      </c>
      <c r="NI43">
        <v>2</v>
      </c>
      <c r="NJ43">
        <v>1</v>
      </c>
      <c r="NK43">
        <v>1</v>
      </c>
      <c r="NL43">
        <v>3</v>
      </c>
      <c r="NM43">
        <v>2</v>
      </c>
      <c r="NN43">
        <v>1</v>
      </c>
      <c r="NO43">
        <v>1</v>
      </c>
      <c r="NP43">
        <v>2</v>
      </c>
      <c r="NQ43">
        <v>1</v>
      </c>
      <c r="NR43" t="str">
        <f t="shared" si="25"/>
        <v>White</v>
      </c>
      <c r="NS43">
        <v>1</v>
      </c>
      <c r="NT43">
        <v>1</v>
      </c>
      <c r="NU43">
        <v>1</v>
      </c>
      <c r="NV43">
        <v>13</v>
      </c>
      <c r="NW43">
        <v>2</v>
      </c>
      <c r="NX43">
        <v>80</v>
      </c>
      <c r="NY43">
        <v>6</v>
      </c>
      <c r="NZ43">
        <v>66</v>
      </c>
      <c r="OB43">
        <v>168</v>
      </c>
      <c r="OC43">
        <v>8346</v>
      </c>
      <c r="OD43">
        <v>2970</v>
      </c>
      <c r="OE43">
        <f t="shared" si="26"/>
        <v>2957</v>
      </c>
      <c r="OF43">
        <v>3</v>
      </c>
      <c r="OG43" t="str">
        <f t="shared" si="27"/>
        <v>Obese</v>
      </c>
      <c r="OH43">
        <v>2</v>
      </c>
      <c r="OI43">
        <v>1</v>
      </c>
      <c r="OJ43">
        <v>1</v>
      </c>
      <c r="OK43">
        <v>9</v>
      </c>
      <c r="OL43">
        <v>3</v>
      </c>
      <c r="OM43">
        <v>1</v>
      </c>
      <c r="ON43">
        <v>2</v>
      </c>
      <c r="OO43" s="31">
        <v>5.3999999999999896E-79</v>
      </c>
      <c r="OP43">
        <v>1</v>
      </c>
      <c r="OQ43" s="31">
        <v>5.3999999999999896E-79</v>
      </c>
      <c r="OR43">
        <v>1</v>
      </c>
      <c r="OS43">
        <v>57</v>
      </c>
      <c r="OT43">
        <v>100</v>
      </c>
      <c r="OU43" s="31">
        <v>5.3999999999999896E-79</v>
      </c>
      <c r="OV43" s="31">
        <v>5.3999999999999896E-79</v>
      </c>
      <c r="OW43" s="31">
        <v>5.3999999999999896E-79</v>
      </c>
      <c r="OX43">
        <v>29</v>
      </c>
      <c r="OY43" s="31">
        <v>5.3999999999999896E-79</v>
      </c>
      <c r="OZ43" s="31">
        <v>5.3999999999999896E-79</v>
      </c>
      <c r="PA43">
        <v>1</v>
      </c>
      <c r="PC43">
        <v>1</v>
      </c>
      <c r="PE43">
        <v>157</v>
      </c>
      <c r="PG43">
        <v>29</v>
      </c>
      <c r="PI43">
        <v>1</v>
      </c>
      <c r="PJ43">
        <v>2</v>
      </c>
      <c r="PK43">
        <v>1</v>
      </c>
      <c r="PL43">
        <v>1</v>
      </c>
      <c r="PM43" s="31">
        <v>5.3999999999999896E-79</v>
      </c>
      <c r="PN43" s="31"/>
      <c r="PO43" s="31">
        <v>5.3999999999999896E-79</v>
      </c>
      <c r="PP43" s="31"/>
      <c r="PQ43">
        <v>1</v>
      </c>
      <c r="PR43">
        <v>35</v>
      </c>
      <c r="PS43" s="31">
        <v>5.3999999999999896E-79</v>
      </c>
      <c r="PT43">
        <v>1215</v>
      </c>
      <c r="PU43">
        <v>208</v>
      </c>
      <c r="PV43">
        <v>2</v>
      </c>
      <c r="PW43" s="31">
        <v>5.3999999999999896E-79</v>
      </c>
      <c r="PX43">
        <v>30</v>
      </c>
      <c r="PZ43">
        <v>3000</v>
      </c>
      <c r="QC43">
        <v>90</v>
      </c>
      <c r="QD43" s="31">
        <v>5.3999999999999896E-79</v>
      </c>
      <c r="QE43" s="31">
        <v>5.3999999999999896E-79</v>
      </c>
      <c r="QF43" s="31">
        <v>5.3999999999999896E-79</v>
      </c>
      <c r="QG43">
        <v>180</v>
      </c>
      <c r="QI43" s="31">
        <v>5.3999999999999896E-79</v>
      </c>
      <c r="QJ43" s="31"/>
      <c r="QK43">
        <v>180</v>
      </c>
      <c r="QM43">
        <v>90</v>
      </c>
      <c r="QN43" s="31">
        <v>5.3999999999999896E-79</v>
      </c>
      <c r="QO43">
        <v>90</v>
      </c>
      <c r="QP43">
        <v>2</v>
      </c>
      <c r="QQ43">
        <v>1</v>
      </c>
      <c r="QR43">
        <v>1</v>
      </c>
      <c r="QS43">
        <v>2</v>
      </c>
      <c r="QT43">
        <v>2</v>
      </c>
      <c r="QU43">
        <v>2</v>
      </c>
      <c r="QV43">
        <v>2</v>
      </c>
      <c r="QW43">
        <v>2</v>
      </c>
      <c r="QX43">
        <v>3</v>
      </c>
      <c r="QY43">
        <v>3</v>
      </c>
      <c r="QZ43">
        <v>4</v>
      </c>
      <c r="RA43">
        <v>1</v>
      </c>
      <c r="RB43">
        <v>1</v>
      </c>
      <c r="RC43">
        <v>9</v>
      </c>
      <c r="RD43">
        <v>1</v>
      </c>
      <c r="RE43">
        <v>2</v>
      </c>
      <c r="RF43">
        <v>2</v>
      </c>
      <c r="RG43" t="str">
        <f t="shared" si="28"/>
        <v>Disagree</v>
      </c>
      <c r="RH43">
        <v>3</v>
      </c>
      <c r="RI43" t="str">
        <f t="shared" si="41"/>
        <v>Agree</v>
      </c>
      <c r="RJ43">
        <v>1</v>
      </c>
      <c r="RK43" t="str">
        <f t="shared" si="41"/>
        <v>Strongly Disagree</v>
      </c>
      <c r="RL43">
        <v>3</v>
      </c>
      <c r="RM43" t="str">
        <f t="shared" si="42"/>
        <v>Agree</v>
      </c>
      <c r="RN43">
        <v>3</v>
      </c>
      <c r="RO43" t="str">
        <f t="shared" si="42"/>
        <v>Agree</v>
      </c>
      <c r="RP43">
        <v>4</v>
      </c>
      <c r="RQ43" t="str">
        <f t="shared" si="43"/>
        <v>Strongly Agree</v>
      </c>
      <c r="RR43">
        <v>5</v>
      </c>
      <c r="RS43" t="str">
        <f t="shared" si="43"/>
        <v>NA</v>
      </c>
      <c r="RT43">
        <v>5</v>
      </c>
      <c r="RU43" t="str">
        <f t="shared" si="44"/>
        <v>NA</v>
      </c>
      <c r="RV43">
        <v>5</v>
      </c>
      <c r="RW43" t="str">
        <f t="shared" si="44"/>
        <v>NA</v>
      </c>
      <c r="RX43">
        <v>4</v>
      </c>
      <c r="RY43" t="str">
        <f t="shared" si="45"/>
        <v>Strongly Agree</v>
      </c>
      <c r="RZ43">
        <v>5</v>
      </c>
      <c r="SA43" t="str">
        <f t="shared" si="45"/>
        <v>NA</v>
      </c>
      <c r="SB43">
        <v>2</v>
      </c>
      <c r="SC43" t="str">
        <f t="shared" si="46"/>
        <v>Disagree</v>
      </c>
      <c r="SD43">
        <v>5</v>
      </c>
      <c r="SE43" t="str">
        <f t="shared" si="46"/>
        <v>NA</v>
      </c>
    </row>
    <row r="44" spans="1:499" x14ac:dyDescent="0.3">
      <c r="A44">
        <v>41</v>
      </c>
      <c r="B44">
        <v>2020</v>
      </c>
      <c r="C44" t="s">
        <v>595</v>
      </c>
      <c r="D44" s="24">
        <v>13383</v>
      </c>
      <c r="E44">
        <v>84</v>
      </c>
      <c r="F44">
        <v>8</v>
      </c>
      <c r="G44" t="s">
        <v>520</v>
      </c>
      <c r="H44">
        <v>1</v>
      </c>
      <c r="I44" t="str">
        <f t="shared" si="1"/>
        <v>White</v>
      </c>
      <c r="J44">
        <v>1</v>
      </c>
      <c r="K44">
        <v>1</v>
      </c>
      <c r="L44">
        <v>1</v>
      </c>
      <c r="M44">
        <v>0</v>
      </c>
      <c r="N44">
        <v>1</v>
      </c>
      <c r="O44" s="25">
        <v>67</v>
      </c>
      <c r="P44" s="26">
        <f t="shared" si="2"/>
        <v>170.18</v>
      </c>
      <c r="Q44">
        <v>135</v>
      </c>
      <c r="R44" s="26">
        <f t="shared" si="3"/>
        <v>61.23496995</v>
      </c>
      <c r="S44" s="27">
        <f t="shared" si="4"/>
        <v>21.143772165579527</v>
      </c>
      <c r="T44" s="27" t="str">
        <f t="shared" si="5"/>
        <v>Healthy Weight</v>
      </c>
      <c r="U44">
        <v>1</v>
      </c>
      <c r="V44">
        <v>3</v>
      </c>
      <c r="W44">
        <v>0</v>
      </c>
      <c r="X44">
        <v>2</v>
      </c>
      <c r="Y44">
        <v>1</v>
      </c>
      <c r="Z44">
        <v>7</v>
      </c>
      <c r="AA44">
        <v>5.4</v>
      </c>
      <c r="AB44">
        <v>2.0099999999999998</v>
      </c>
      <c r="AC44">
        <v>8.41</v>
      </c>
      <c r="AD44" t="s">
        <v>500</v>
      </c>
      <c r="AE44" t="s">
        <v>501</v>
      </c>
      <c r="AF44" t="s">
        <v>502</v>
      </c>
      <c r="AG44">
        <v>107</v>
      </c>
      <c r="AH44">
        <v>2</v>
      </c>
      <c r="AI44">
        <v>1</v>
      </c>
      <c r="AJ44">
        <v>20</v>
      </c>
      <c r="AK44">
        <v>41</v>
      </c>
      <c r="AL44">
        <v>46</v>
      </c>
      <c r="AM44">
        <v>0</v>
      </c>
      <c r="AN44" s="28">
        <v>17080</v>
      </c>
      <c r="AO44" s="28">
        <v>17079.900000000001</v>
      </c>
      <c r="AP44" s="28">
        <v>1423.33</v>
      </c>
      <c r="AQ44">
        <v>107</v>
      </c>
      <c r="AR44">
        <v>8.9</v>
      </c>
      <c r="AS44">
        <v>2</v>
      </c>
      <c r="AT44">
        <v>0</v>
      </c>
      <c r="AU44">
        <v>14</v>
      </c>
      <c r="AW44">
        <v>7</v>
      </c>
      <c r="AX44">
        <v>26</v>
      </c>
      <c r="AY44">
        <v>23</v>
      </c>
      <c r="BA44">
        <v>10</v>
      </c>
      <c r="BC44">
        <v>2</v>
      </c>
      <c r="BE44">
        <v>6</v>
      </c>
      <c r="BF44">
        <v>12</v>
      </c>
      <c r="BG44">
        <v>33</v>
      </c>
      <c r="BI44">
        <v>9</v>
      </c>
      <c r="BM44" t="s">
        <v>595</v>
      </c>
      <c r="BN44">
        <v>135</v>
      </c>
      <c r="BO44">
        <v>137</v>
      </c>
      <c r="BP44">
        <v>138</v>
      </c>
      <c r="BQ44">
        <v>134</v>
      </c>
      <c r="BR44">
        <v>133</v>
      </c>
      <c r="BS44" s="26">
        <v>222.7</v>
      </c>
      <c r="BT44">
        <v>9.6999999999999993</v>
      </c>
      <c r="BU44">
        <v>125</v>
      </c>
      <c r="BV44">
        <v>125</v>
      </c>
      <c r="BW44">
        <v>126</v>
      </c>
      <c r="BX44">
        <v>127</v>
      </c>
      <c r="BY44">
        <v>130</v>
      </c>
      <c r="BZ44">
        <v>129</v>
      </c>
      <c r="CA44">
        <v>164</v>
      </c>
      <c r="CB44">
        <v>161</v>
      </c>
      <c r="CC44">
        <v>161</v>
      </c>
      <c r="CD44">
        <v>163</v>
      </c>
      <c r="CE44">
        <v>165</v>
      </c>
      <c r="CF44">
        <v>169</v>
      </c>
      <c r="CG44">
        <v>114</v>
      </c>
      <c r="CH44">
        <v>118</v>
      </c>
      <c r="CI44">
        <v>116</v>
      </c>
      <c r="CJ44">
        <v>115</v>
      </c>
      <c r="CK44">
        <v>112</v>
      </c>
      <c r="CL44">
        <v>112</v>
      </c>
      <c r="CM44">
        <v>62</v>
      </c>
      <c r="CN44">
        <v>64</v>
      </c>
      <c r="CO44">
        <v>61</v>
      </c>
      <c r="CP44">
        <v>61</v>
      </c>
      <c r="CQ44">
        <v>64</v>
      </c>
      <c r="CR44">
        <v>65</v>
      </c>
      <c r="CS44">
        <v>41</v>
      </c>
      <c r="CT44">
        <v>1</v>
      </c>
      <c r="CU44">
        <v>1</v>
      </c>
      <c r="CV44" t="s">
        <v>596</v>
      </c>
      <c r="CW44" t="s">
        <v>504</v>
      </c>
      <c r="CX44" t="s">
        <v>597</v>
      </c>
      <c r="CY44" t="s">
        <v>506</v>
      </c>
      <c r="CZ44">
        <v>1100</v>
      </c>
      <c r="DA44">
        <v>2015000042</v>
      </c>
      <c r="DB44">
        <v>2015000042</v>
      </c>
      <c r="DC44">
        <v>1</v>
      </c>
      <c r="DD44">
        <v>1</v>
      </c>
      <c r="DF44">
        <v>1</v>
      </c>
      <c r="DG44">
        <v>2</v>
      </c>
      <c r="DI44">
        <v>2</v>
      </c>
      <c r="DJ44">
        <v>1</v>
      </c>
      <c r="DK44">
        <v>1</v>
      </c>
      <c r="DT44">
        <v>3</v>
      </c>
      <c r="DU44">
        <v>88</v>
      </c>
      <c r="DV44">
        <v>88</v>
      </c>
      <c r="DX44">
        <v>2</v>
      </c>
      <c r="DY44">
        <v>3</v>
      </c>
      <c r="DZ44">
        <v>1</v>
      </c>
      <c r="EB44">
        <v>8</v>
      </c>
      <c r="ED44">
        <v>3</v>
      </c>
      <c r="EG44" t="str">
        <f t="shared" si="6"/>
        <v/>
      </c>
      <c r="EH44">
        <v>2</v>
      </c>
      <c r="EI44" t="str">
        <f t="shared" si="7"/>
        <v>No</v>
      </c>
      <c r="EK44" t="str">
        <f t="shared" si="8"/>
        <v/>
      </c>
      <c r="EM44" t="str">
        <f t="shared" si="9"/>
        <v/>
      </c>
      <c r="EN44">
        <v>2</v>
      </c>
      <c r="EO44" t="str">
        <f t="shared" si="10"/>
        <v>No</v>
      </c>
      <c r="EP44">
        <v>2</v>
      </c>
      <c r="EQ44" t="str">
        <f t="shared" si="11"/>
        <v>No</v>
      </c>
      <c r="ER44">
        <v>2</v>
      </c>
      <c r="ES44" t="str">
        <f t="shared" si="12"/>
        <v>No</v>
      </c>
      <c r="ET44">
        <v>2</v>
      </c>
      <c r="EW44" t="str">
        <f t="shared" si="13"/>
        <v/>
      </c>
      <c r="EX44">
        <v>2</v>
      </c>
      <c r="EY44" t="str">
        <f t="shared" si="14"/>
        <v>No</v>
      </c>
      <c r="EZ44">
        <v>1</v>
      </c>
      <c r="FA44" t="str">
        <f t="shared" si="0"/>
        <v>Yes</v>
      </c>
      <c r="FB44">
        <v>2</v>
      </c>
      <c r="FC44" t="str">
        <f t="shared" si="15"/>
        <v>No</v>
      </c>
      <c r="FD44">
        <v>2</v>
      </c>
      <c r="FE44" t="str">
        <f t="shared" si="16"/>
        <v>No</v>
      </c>
      <c r="FF44">
        <v>2</v>
      </c>
      <c r="FG44" t="str">
        <f t="shared" si="17"/>
        <v>No</v>
      </c>
      <c r="FH44">
        <v>2</v>
      </c>
      <c r="FI44" t="str">
        <f t="shared" si="18"/>
        <v>No</v>
      </c>
      <c r="FJ44">
        <v>3</v>
      </c>
      <c r="FK44" t="str">
        <f t="shared" si="19"/>
        <v>No</v>
      </c>
      <c r="FM44" t="str">
        <f t="shared" si="20"/>
        <v/>
      </c>
      <c r="FN44">
        <v>2</v>
      </c>
      <c r="FO44" t="str">
        <f t="shared" si="21"/>
        <v>Female</v>
      </c>
      <c r="FP44">
        <v>1</v>
      </c>
      <c r="FQ44" t="str">
        <f t="shared" si="22"/>
        <v>Married</v>
      </c>
      <c r="FR44">
        <v>3</v>
      </c>
      <c r="FS44" t="str">
        <f t="shared" si="23"/>
        <v>Some High School</v>
      </c>
      <c r="FT44">
        <v>1</v>
      </c>
      <c r="FU44" t="str">
        <f t="shared" si="24"/>
        <v>Own</v>
      </c>
      <c r="FV44">
        <v>2</v>
      </c>
      <c r="FZ44">
        <v>1</v>
      </c>
      <c r="GB44">
        <v>2</v>
      </c>
      <c r="GD44">
        <v>3</v>
      </c>
      <c r="GF44">
        <v>2</v>
      </c>
      <c r="GH44">
        <v>2</v>
      </c>
      <c r="GJ44">
        <v>1</v>
      </c>
      <c r="GL44">
        <v>135</v>
      </c>
      <c r="GM44">
        <v>507</v>
      </c>
      <c r="GN44">
        <v>2</v>
      </c>
      <c r="GO44">
        <v>2</v>
      </c>
      <c r="GP44">
        <v>2</v>
      </c>
      <c r="GQ44">
        <v>2</v>
      </c>
      <c r="GR44">
        <v>2</v>
      </c>
      <c r="GS44">
        <v>2</v>
      </c>
      <c r="GT44">
        <v>2</v>
      </c>
      <c r="GU44">
        <v>2</v>
      </c>
      <c r="GV44">
        <v>1</v>
      </c>
      <c r="GW44">
        <v>3</v>
      </c>
      <c r="GY44">
        <v>5</v>
      </c>
      <c r="GZ44">
        <v>3</v>
      </c>
      <c r="HA44">
        <v>888</v>
      </c>
      <c r="HE44">
        <v>102</v>
      </c>
      <c r="HF44">
        <v>102</v>
      </c>
      <c r="HG44">
        <v>101</v>
      </c>
      <c r="HH44">
        <v>101</v>
      </c>
      <c r="HI44">
        <v>101</v>
      </c>
      <c r="HJ44">
        <v>101</v>
      </c>
      <c r="HK44">
        <v>2</v>
      </c>
      <c r="HR44">
        <v>888</v>
      </c>
      <c r="HW44">
        <v>1</v>
      </c>
      <c r="HX44">
        <v>2</v>
      </c>
      <c r="IA44">
        <v>2</v>
      </c>
      <c r="IB44">
        <v>1</v>
      </c>
      <c r="IC44">
        <v>92013</v>
      </c>
      <c r="ID44">
        <v>8</v>
      </c>
      <c r="IE44">
        <v>2</v>
      </c>
      <c r="IF44">
        <v>3</v>
      </c>
      <c r="IT44">
        <v>1</v>
      </c>
      <c r="IU44">
        <v>6</v>
      </c>
      <c r="IV44">
        <v>2</v>
      </c>
      <c r="IW44">
        <v>1</v>
      </c>
      <c r="IX44">
        <v>11</v>
      </c>
      <c r="IY44">
        <v>1</v>
      </c>
      <c r="IZ44">
        <v>1</v>
      </c>
      <c r="JA44">
        <v>6</v>
      </c>
      <c r="JR44">
        <v>1</v>
      </c>
      <c r="JS44">
        <v>555</v>
      </c>
      <c r="JT44">
        <v>2</v>
      </c>
      <c r="LO44" t="s">
        <v>507</v>
      </c>
      <c r="LP44">
        <v>2</v>
      </c>
      <c r="LQ44">
        <v>3</v>
      </c>
      <c r="LT44">
        <v>2</v>
      </c>
      <c r="LU44">
        <v>25</v>
      </c>
      <c r="MN44">
        <v>10</v>
      </c>
      <c r="MO44">
        <v>1</v>
      </c>
      <c r="MP44" t="s">
        <v>507</v>
      </c>
      <c r="MQ44" t="s">
        <v>507</v>
      </c>
      <c r="MR44">
        <v>2</v>
      </c>
      <c r="MS44">
        <v>11011</v>
      </c>
      <c r="MT44">
        <v>28.781560200000001</v>
      </c>
      <c r="MU44">
        <v>2</v>
      </c>
      <c r="MV44">
        <v>57.563120390000002</v>
      </c>
      <c r="NA44">
        <v>1</v>
      </c>
      <c r="NB44">
        <v>0.61412468200000003</v>
      </c>
      <c r="NC44">
        <v>1256.921053</v>
      </c>
      <c r="ND44">
        <v>1</v>
      </c>
      <c r="NE44">
        <v>2</v>
      </c>
      <c r="NF44">
        <v>1</v>
      </c>
      <c r="NG44">
        <v>3</v>
      </c>
      <c r="NI44">
        <v>2</v>
      </c>
      <c r="NJ44">
        <v>1</v>
      </c>
      <c r="NK44">
        <v>1</v>
      </c>
      <c r="NL44">
        <v>3</v>
      </c>
      <c r="NM44">
        <v>2</v>
      </c>
      <c r="NN44">
        <v>1</v>
      </c>
      <c r="NO44">
        <v>1</v>
      </c>
      <c r="NP44">
        <v>2</v>
      </c>
      <c r="NQ44">
        <v>1</v>
      </c>
      <c r="NR44" t="str">
        <f t="shared" si="25"/>
        <v>White</v>
      </c>
      <c r="NS44">
        <v>1</v>
      </c>
      <c r="NT44">
        <v>1</v>
      </c>
      <c r="NU44">
        <v>1</v>
      </c>
      <c r="NV44">
        <v>3</v>
      </c>
      <c r="NW44">
        <v>1</v>
      </c>
      <c r="NX44">
        <v>31</v>
      </c>
      <c r="NY44">
        <v>2</v>
      </c>
      <c r="NZ44">
        <v>67</v>
      </c>
      <c r="OB44">
        <v>170</v>
      </c>
      <c r="OC44">
        <v>6123</v>
      </c>
      <c r="OD44">
        <v>2114</v>
      </c>
      <c r="OE44">
        <f t="shared" si="26"/>
        <v>2118</v>
      </c>
      <c r="OF44">
        <v>2</v>
      </c>
      <c r="OG44" t="str">
        <f t="shared" si="27"/>
        <v>Healthy weight</v>
      </c>
      <c r="OH44">
        <v>1</v>
      </c>
      <c r="OI44">
        <v>3</v>
      </c>
      <c r="OJ44">
        <v>1</v>
      </c>
      <c r="OK44">
        <v>1</v>
      </c>
      <c r="OL44">
        <v>3</v>
      </c>
      <c r="OM44">
        <v>1</v>
      </c>
      <c r="ON44">
        <v>2</v>
      </c>
      <c r="OO44" s="31">
        <v>5.3999999999999896E-79</v>
      </c>
      <c r="OP44">
        <v>1</v>
      </c>
      <c r="OQ44" s="31">
        <v>5.3999999999999896E-79</v>
      </c>
      <c r="OR44">
        <v>1</v>
      </c>
      <c r="OS44">
        <v>200</v>
      </c>
      <c r="OT44">
        <v>200</v>
      </c>
      <c r="OU44">
        <v>100</v>
      </c>
      <c r="OV44">
        <v>100</v>
      </c>
      <c r="OW44">
        <v>100</v>
      </c>
      <c r="OX44">
        <v>100</v>
      </c>
      <c r="OY44" s="31">
        <v>5.3999999999999896E-79</v>
      </c>
      <c r="OZ44" s="31">
        <v>5.3999999999999896E-79</v>
      </c>
      <c r="PA44">
        <v>1</v>
      </c>
      <c r="PC44">
        <v>1</v>
      </c>
      <c r="PE44">
        <v>400</v>
      </c>
      <c r="PG44">
        <v>400</v>
      </c>
      <c r="PI44">
        <v>1</v>
      </c>
      <c r="PJ44">
        <v>1</v>
      </c>
      <c r="PK44">
        <v>1</v>
      </c>
      <c r="PL44">
        <v>1</v>
      </c>
      <c r="PM44" s="31">
        <v>5.3999999999999896E-79</v>
      </c>
      <c r="PN44" s="31"/>
      <c r="PO44" s="31">
        <v>5.3999999999999896E-79</v>
      </c>
      <c r="PP44" s="31"/>
      <c r="PQ44">
        <v>2</v>
      </c>
      <c r="PT44">
        <v>3653</v>
      </c>
      <c r="PU44">
        <v>626</v>
      </c>
      <c r="QE44" s="31">
        <v>5.3999999999999896E-79</v>
      </c>
      <c r="QF44" s="31">
        <v>5.3999999999999896E-79</v>
      </c>
      <c r="QP44">
        <v>4</v>
      </c>
      <c r="QQ44">
        <v>2</v>
      </c>
      <c r="QR44">
        <v>3</v>
      </c>
      <c r="QS44">
        <v>3</v>
      </c>
      <c r="QT44">
        <v>2</v>
      </c>
      <c r="QU44">
        <v>2</v>
      </c>
      <c r="QV44">
        <v>4</v>
      </c>
      <c r="QW44">
        <v>2</v>
      </c>
      <c r="QX44">
        <v>3</v>
      </c>
      <c r="QY44">
        <v>3</v>
      </c>
      <c r="QZ44">
        <v>4</v>
      </c>
      <c r="RA44">
        <v>1</v>
      </c>
      <c r="RB44">
        <v>1</v>
      </c>
      <c r="RE44">
        <v>1</v>
      </c>
      <c r="RF44">
        <v>3</v>
      </c>
      <c r="RG44" t="str">
        <f t="shared" si="28"/>
        <v>Agree</v>
      </c>
      <c r="RH44">
        <v>2</v>
      </c>
      <c r="RI44" t="str">
        <f t="shared" si="41"/>
        <v>Disagree</v>
      </c>
      <c r="RJ44">
        <v>5</v>
      </c>
      <c r="RK44" t="str">
        <f t="shared" si="41"/>
        <v>NA</v>
      </c>
      <c r="RL44">
        <v>3</v>
      </c>
      <c r="RM44" t="str">
        <f t="shared" si="42"/>
        <v>Agree</v>
      </c>
      <c r="RN44">
        <v>4</v>
      </c>
      <c r="RO44" t="str">
        <f t="shared" si="42"/>
        <v>Strongly Agree</v>
      </c>
      <c r="RP44">
        <v>3</v>
      </c>
      <c r="RQ44" t="str">
        <f t="shared" si="43"/>
        <v>Agree</v>
      </c>
      <c r="RR44">
        <v>4</v>
      </c>
      <c r="RS44" t="str">
        <f t="shared" si="43"/>
        <v>Strongly Agree</v>
      </c>
      <c r="RT44">
        <v>4</v>
      </c>
      <c r="RU44" t="str">
        <f t="shared" si="44"/>
        <v>Strongly Agree</v>
      </c>
      <c r="RV44">
        <v>4</v>
      </c>
      <c r="RW44" t="str">
        <f t="shared" si="44"/>
        <v>Strongly Agree</v>
      </c>
      <c r="RX44">
        <v>2</v>
      </c>
      <c r="RY44" t="str">
        <f t="shared" si="45"/>
        <v>Disagree</v>
      </c>
      <c r="RZ44">
        <v>1</v>
      </c>
      <c r="SA44" t="str">
        <f t="shared" si="45"/>
        <v>Strongly Disagree</v>
      </c>
      <c r="SB44">
        <v>1</v>
      </c>
      <c r="SC44" t="str">
        <f t="shared" si="46"/>
        <v>Strongly Disagree</v>
      </c>
      <c r="SD44">
        <v>2</v>
      </c>
      <c r="SE44" t="str">
        <f t="shared" si="46"/>
        <v>Disagree</v>
      </c>
    </row>
    <row r="45" spans="1:499" x14ac:dyDescent="0.3">
      <c r="A45">
        <v>42</v>
      </c>
      <c r="B45">
        <v>2020</v>
      </c>
      <c r="C45" t="s">
        <v>598</v>
      </c>
      <c r="D45" s="24">
        <v>45849</v>
      </c>
      <c r="E45">
        <v>95</v>
      </c>
      <c r="F45">
        <v>9</v>
      </c>
      <c r="G45" t="s">
        <v>499</v>
      </c>
      <c r="H45">
        <v>2</v>
      </c>
      <c r="I45" t="str">
        <f t="shared" si="1"/>
        <v>Black</v>
      </c>
      <c r="J45">
        <v>0</v>
      </c>
      <c r="K45">
        <v>1</v>
      </c>
      <c r="L45">
        <v>0</v>
      </c>
      <c r="M45">
        <v>1</v>
      </c>
      <c r="N45">
        <v>1</v>
      </c>
      <c r="O45" s="25">
        <v>66</v>
      </c>
      <c r="P45" s="26">
        <f t="shared" si="2"/>
        <v>167.64000000000001</v>
      </c>
      <c r="Q45">
        <v>145</v>
      </c>
      <c r="R45" s="26">
        <f t="shared" si="3"/>
        <v>65.770893650000005</v>
      </c>
      <c r="S45" s="27">
        <f t="shared" si="4"/>
        <v>23.403372141340238</v>
      </c>
      <c r="T45" s="27" t="str">
        <f t="shared" si="5"/>
        <v>Healthy Weight</v>
      </c>
      <c r="U45">
        <v>0</v>
      </c>
      <c r="V45">
        <v>3</v>
      </c>
      <c r="W45">
        <v>1</v>
      </c>
      <c r="X45">
        <v>2</v>
      </c>
      <c r="Y45">
        <v>1</v>
      </c>
      <c r="Z45">
        <v>7</v>
      </c>
      <c r="AA45">
        <v>0</v>
      </c>
      <c r="AB45">
        <v>1.91</v>
      </c>
      <c r="AC45">
        <v>3.91</v>
      </c>
      <c r="AD45" t="s">
        <v>500</v>
      </c>
      <c r="AE45" t="s">
        <v>510</v>
      </c>
      <c r="AF45" t="s">
        <v>521</v>
      </c>
      <c r="AG45">
        <v>105</v>
      </c>
      <c r="AH45">
        <v>0</v>
      </c>
      <c r="AI45">
        <v>0</v>
      </c>
      <c r="AJ45">
        <v>4</v>
      </c>
      <c r="AK45">
        <v>18</v>
      </c>
      <c r="AL45">
        <v>83</v>
      </c>
      <c r="AM45">
        <v>0</v>
      </c>
      <c r="AN45" s="28">
        <v>2707</v>
      </c>
      <c r="AO45" s="28">
        <v>2707.49</v>
      </c>
      <c r="AP45" s="28">
        <v>225.62</v>
      </c>
      <c r="AQ45">
        <v>105</v>
      </c>
      <c r="AR45">
        <v>8.8000000000000007</v>
      </c>
      <c r="AS45">
        <v>0</v>
      </c>
      <c r="AT45">
        <v>2</v>
      </c>
      <c r="AU45">
        <v>5</v>
      </c>
      <c r="AW45">
        <v>5</v>
      </c>
      <c r="AX45">
        <v>11</v>
      </c>
      <c r="AY45">
        <v>10</v>
      </c>
      <c r="AZ45">
        <v>9</v>
      </c>
      <c r="BA45">
        <v>10</v>
      </c>
      <c r="BB45">
        <v>4</v>
      </c>
      <c r="BC45">
        <v>13</v>
      </c>
      <c r="BE45">
        <v>10</v>
      </c>
      <c r="BF45">
        <v>9</v>
      </c>
      <c r="BG45">
        <v>11</v>
      </c>
      <c r="BI45">
        <v>3</v>
      </c>
      <c r="BL45">
        <v>13</v>
      </c>
      <c r="BM45" t="s">
        <v>598</v>
      </c>
      <c r="BN45">
        <v>145</v>
      </c>
      <c r="BO45">
        <v>147</v>
      </c>
      <c r="BP45">
        <v>148</v>
      </c>
      <c r="BQ45">
        <v>149</v>
      </c>
      <c r="BR45">
        <v>148</v>
      </c>
      <c r="BS45" s="26">
        <v>224.9</v>
      </c>
      <c r="BT45">
        <v>9.6999999999999993</v>
      </c>
      <c r="BU45">
        <v>98</v>
      </c>
      <c r="BV45">
        <v>101</v>
      </c>
      <c r="BW45">
        <v>104</v>
      </c>
      <c r="BX45">
        <v>104</v>
      </c>
      <c r="BY45">
        <v>107</v>
      </c>
      <c r="BZ45">
        <v>107</v>
      </c>
      <c r="CA45">
        <v>140</v>
      </c>
      <c r="CB45">
        <v>139</v>
      </c>
      <c r="CC45">
        <v>136</v>
      </c>
      <c r="CD45">
        <v>139</v>
      </c>
      <c r="CE45">
        <v>138</v>
      </c>
      <c r="CF45">
        <v>136</v>
      </c>
      <c r="CG45">
        <v>107</v>
      </c>
      <c r="CH45">
        <v>104</v>
      </c>
      <c r="CI45">
        <v>109</v>
      </c>
      <c r="CJ45">
        <v>112</v>
      </c>
      <c r="CK45">
        <v>115</v>
      </c>
      <c r="CL45">
        <v>115</v>
      </c>
      <c r="CM45">
        <v>63</v>
      </c>
      <c r="CN45">
        <v>60</v>
      </c>
      <c r="CO45">
        <v>59</v>
      </c>
      <c r="CP45">
        <v>57</v>
      </c>
      <c r="CQ45">
        <v>63</v>
      </c>
      <c r="CR45">
        <v>60</v>
      </c>
      <c r="CS45">
        <v>42</v>
      </c>
      <c r="CT45">
        <v>1</v>
      </c>
      <c r="CU45">
        <v>1</v>
      </c>
      <c r="CV45" t="s">
        <v>571</v>
      </c>
      <c r="CW45" t="s">
        <v>504</v>
      </c>
      <c r="CX45" t="s">
        <v>572</v>
      </c>
      <c r="CY45" t="s">
        <v>506</v>
      </c>
      <c r="CZ45">
        <v>1100</v>
      </c>
      <c r="DA45">
        <v>2015000043</v>
      </c>
      <c r="DB45">
        <v>2015000043</v>
      </c>
      <c r="DC45">
        <v>1</v>
      </c>
      <c r="DD45">
        <v>1</v>
      </c>
      <c r="DF45">
        <v>1</v>
      </c>
      <c r="DG45">
        <v>2</v>
      </c>
      <c r="DI45">
        <v>1</v>
      </c>
      <c r="DJ45">
        <v>1</v>
      </c>
      <c r="DK45" s="31">
        <v>5.3999999999999896E-79</v>
      </c>
      <c r="DT45">
        <v>5</v>
      </c>
      <c r="DU45">
        <v>30</v>
      </c>
      <c r="DV45">
        <v>88</v>
      </c>
      <c r="DW45">
        <v>30</v>
      </c>
      <c r="DX45">
        <v>1</v>
      </c>
      <c r="DY45">
        <v>1</v>
      </c>
      <c r="DZ45">
        <v>2</v>
      </c>
      <c r="EB45">
        <v>1</v>
      </c>
      <c r="ED45">
        <v>1</v>
      </c>
      <c r="EF45">
        <v>1</v>
      </c>
      <c r="EG45" t="str">
        <f t="shared" si="6"/>
        <v>Yes</v>
      </c>
      <c r="EH45">
        <v>1</v>
      </c>
      <c r="EI45" t="str">
        <f t="shared" si="7"/>
        <v>Yes</v>
      </c>
      <c r="EJ45">
        <v>2</v>
      </c>
      <c r="EK45" t="str">
        <f t="shared" si="8"/>
        <v>No</v>
      </c>
      <c r="EL45">
        <v>2</v>
      </c>
      <c r="EM45" t="str">
        <f t="shared" si="9"/>
        <v>No</v>
      </c>
      <c r="EN45">
        <v>2</v>
      </c>
      <c r="EO45" t="str">
        <f t="shared" si="10"/>
        <v>No</v>
      </c>
      <c r="EP45">
        <v>2</v>
      </c>
      <c r="EQ45" t="str">
        <f t="shared" si="11"/>
        <v>No</v>
      </c>
      <c r="ER45">
        <v>2</v>
      </c>
      <c r="ES45" t="str">
        <f t="shared" si="12"/>
        <v>No</v>
      </c>
      <c r="ET45">
        <v>2</v>
      </c>
      <c r="EW45" t="str">
        <f t="shared" si="13"/>
        <v/>
      </c>
      <c r="EX45">
        <v>2</v>
      </c>
      <c r="EY45" t="str">
        <f t="shared" si="14"/>
        <v>No</v>
      </c>
      <c r="EZ45">
        <v>2</v>
      </c>
      <c r="FA45" t="str">
        <f t="shared" si="0"/>
        <v>No</v>
      </c>
      <c r="FB45">
        <v>2</v>
      </c>
      <c r="FC45" t="str">
        <f t="shared" si="15"/>
        <v>Yes</v>
      </c>
      <c r="FD45">
        <v>1</v>
      </c>
      <c r="FE45" t="str">
        <f t="shared" si="16"/>
        <v>Yes</v>
      </c>
      <c r="FF45">
        <v>1</v>
      </c>
      <c r="FG45" t="str">
        <f t="shared" si="17"/>
        <v>Yes</v>
      </c>
      <c r="FH45">
        <v>2</v>
      </c>
      <c r="FI45" t="str">
        <f t="shared" si="18"/>
        <v>Yes</v>
      </c>
      <c r="FJ45">
        <v>3</v>
      </c>
      <c r="FK45" t="str">
        <f t="shared" si="19"/>
        <v>No</v>
      </c>
      <c r="FM45" t="str">
        <f t="shared" si="20"/>
        <v/>
      </c>
      <c r="FN45">
        <v>1</v>
      </c>
      <c r="FO45" t="str">
        <f t="shared" si="21"/>
        <v>Male</v>
      </c>
      <c r="FP45">
        <v>5</v>
      </c>
      <c r="FQ45" t="str">
        <f t="shared" si="22"/>
        <v>Never Married</v>
      </c>
      <c r="FR45">
        <v>4</v>
      </c>
      <c r="FS45" t="str">
        <f t="shared" si="23"/>
        <v>High School Graduate</v>
      </c>
      <c r="FT45">
        <v>2</v>
      </c>
      <c r="FU45" t="str">
        <f t="shared" si="24"/>
        <v>Rent</v>
      </c>
      <c r="FV45">
        <v>2</v>
      </c>
      <c r="FZ45">
        <v>2</v>
      </c>
      <c r="GB45">
        <v>2</v>
      </c>
      <c r="GD45">
        <v>8</v>
      </c>
      <c r="GF45">
        <v>88</v>
      </c>
      <c r="GH45">
        <v>77</v>
      </c>
      <c r="GJ45">
        <v>2</v>
      </c>
      <c r="GL45">
        <v>145</v>
      </c>
      <c r="GM45">
        <v>506</v>
      </c>
      <c r="GO45">
        <v>1</v>
      </c>
      <c r="GP45">
        <v>2</v>
      </c>
      <c r="GQ45">
        <v>1</v>
      </c>
      <c r="GR45">
        <v>2</v>
      </c>
      <c r="GS45">
        <v>1</v>
      </c>
      <c r="GT45">
        <v>2</v>
      </c>
      <c r="GU45">
        <v>1</v>
      </c>
      <c r="GV45">
        <v>1</v>
      </c>
      <c r="GW45">
        <v>1</v>
      </c>
      <c r="GX45">
        <v>2</v>
      </c>
      <c r="GZ45">
        <v>2</v>
      </c>
      <c r="HA45">
        <v>777</v>
      </c>
      <c r="HE45">
        <v>201</v>
      </c>
      <c r="HF45">
        <v>101</v>
      </c>
      <c r="HG45">
        <v>203</v>
      </c>
      <c r="HH45">
        <v>201</v>
      </c>
      <c r="HI45">
        <v>203</v>
      </c>
      <c r="HJ45">
        <v>203</v>
      </c>
      <c r="HK45">
        <v>2</v>
      </c>
      <c r="HR45">
        <v>888</v>
      </c>
      <c r="HS45">
        <v>2</v>
      </c>
      <c r="HT45">
        <v>2</v>
      </c>
      <c r="HU45">
        <v>2</v>
      </c>
      <c r="HV45">
        <v>8</v>
      </c>
      <c r="HW45">
        <v>1</v>
      </c>
      <c r="HX45">
        <v>2</v>
      </c>
      <c r="IA45">
        <v>2</v>
      </c>
      <c r="IB45">
        <v>2</v>
      </c>
      <c r="IE45">
        <v>1</v>
      </c>
      <c r="IF45">
        <v>3</v>
      </c>
      <c r="IT45">
        <v>2</v>
      </c>
      <c r="JB45">
        <v>1</v>
      </c>
      <c r="JL45">
        <v>2</v>
      </c>
      <c r="JR45">
        <v>1</v>
      </c>
      <c r="JS45">
        <v>401</v>
      </c>
      <c r="JT45">
        <v>2</v>
      </c>
      <c r="LC45">
        <v>1</v>
      </c>
      <c r="LD45">
        <v>1</v>
      </c>
      <c r="LE45">
        <v>1</v>
      </c>
      <c r="LF45">
        <v>2</v>
      </c>
      <c r="LG45">
        <v>2</v>
      </c>
      <c r="LO45" t="s">
        <v>507</v>
      </c>
      <c r="LP45">
        <v>5</v>
      </c>
      <c r="LQ45">
        <v>5</v>
      </c>
      <c r="LU45">
        <v>4</v>
      </c>
      <c r="MN45">
        <v>10</v>
      </c>
      <c r="MO45">
        <v>1</v>
      </c>
      <c r="MP45" t="s">
        <v>507</v>
      </c>
      <c r="MQ45" t="s">
        <v>507</v>
      </c>
      <c r="MR45">
        <v>3</v>
      </c>
      <c r="MS45">
        <v>11011</v>
      </c>
      <c r="MT45">
        <v>28.781560200000001</v>
      </c>
      <c r="MU45">
        <v>1</v>
      </c>
      <c r="MV45">
        <v>28.781560200000001</v>
      </c>
      <c r="NA45">
        <v>9</v>
      </c>
      <c r="NC45">
        <v>174.59139339999999</v>
      </c>
      <c r="ND45">
        <v>2</v>
      </c>
      <c r="NE45">
        <v>1</v>
      </c>
      <c r="NF45">
        <v>2</v>
      </c>
      <c r="NG45">
        <v>1</v>
      </c>
      <c r="NH45">
        <v>1</v>
      </c>
      <c r="NI45">
        <v>2</v>
      </c>
      <c r="NJ45">
        <v>1</v>
      </c>
      <c r="NK45">
        <v>1</v>
      </c>
      <c r="NL45">
        <v>3</v>
      </c>
      <c r="NM45">
        <v>1</v>
      </c>
      <c r="NN45">
        <v>2</v>
      </c>
      <c r="NO45">
        <v>2</v>
      </c>
      <c r="NP45">
        <v>2</v>
      </c>
      <c r="NQ45">
        <v>2</v>
      </c>
      <c r="NR45" t="str">
        <f t="shared" si="25"/>
        <v>Black</v>
      </c>
      <c r="NS45">
        <v>2</v>
      </c>
      <c r="NT45">
        <v>2</v>
      </c>
      <c r="NU45">
        <v>2</v>
      </c>
      <c r="NV45">
        <v>7</v>
      </c>
      <c r="NW45">
        <v>1</v>
      </c>
      <c r="NX45">
        <v>52</v>
      </c>
      <c r="NY45">
        <v>4</v>
      </c>
      <c r="NZ45">
        <v>66</v>
      </c>
      <c r="OB45">
        <v>168</v>
      </c>
      <c r="OC45">
        <v>6577</v>
      </c>
      <c r="OD45">
        <v>2340</v>
      </c>
      <c r="OE45">
        <f t="shared" si="26"/>
        <v>2330</v>
      </c>
      <c r="OF45">
        <v>2</v>
      </c>
      <c r="OG45" t="str">
        <f t="shared" si="27"/>
        <v>Healthy weight</v>
      </c>
      <c r="OH45">
        <v>1</v>
      </c>
      <c r="OI45">
        <v>1</v>
      </c>
      <c r="OJ45">
        <v>2</v>
      </c>
      <c r="OK45">
        <v>9</v>
      </c>
      <c r="OL45">
        <v>1</v>
      </c>
      <c r="OM45">
        <v>2</v>
      </c>
      <c r="ON45">
        <v>7</v>
      </c>
      <c r="OO45">
        <v>900</v>
      </c>
      <c r="OP45">
        <v>9</v>
      </c>
      <c r="OQ45">
        <v>99900</v>
      </c>
      <c r="OR45">
        <v>9</v>
      </c>
      <c r="OS45">
        <v>14</v>
      </c>
      <c r="OT45">
        <v>100</v>
      </c>
      <c r="OU45">
        <v>43</v>
      </c>
      <c r="OV45">
        <v>14</v>
      </c>
      <c r="OW45">
        <v>43</v>
      </c>
      <c r="OX45">
        <v>43</v>
      </c>
      <c r="OY45" s="31">
        <v>5.3999999999999896E-79</v>
      </c>
      <c r="OZ45" s="31">
        <v>5.3999999999999896E-79</v>
      </c>
      <c r="PA45">
        <v>1</v>
      </c>
      <c r="PC45">
        <v>1</v>
      </c>
      <c r="PE45">
        <v>114</v>
      </c>
      <c r="PG45">
        <v>143</v>
      </c>
      <c r="PI45">
        <v>1</v>
      </c>
      <c r="PJ45">
        <v>1</v>
      </c>
      <c r="PK45">
        <v>1</v>
      </c>
      <c r="PL45">
        <v>1</v>
      </c>
      <c r="PM45" s="31">
        <v>5.3999999999999896E-79</v>
      </c>
      <c r="PN45" s="31"/>
      <c r="PO45" s="31">
        <v>5.3999999999999896E-79</v>
      </c>
      <c r="PP45" s="31"/>
      <c r="PQ45">
        <v>2</v>
      </c>
      <c r="PT45">
        <v>3140</v>
      </c>
      <c r="PU45">
        <v>538</v>
      </c>
      <c r="QE45" s="31">
        <v>5.3999999999999896E-79</v>
      </c>
      <c r="QF45" s="31">
        <v>5.3999999999999896E-79</v>
      </c>
      <c r="QP45">
        <v>4</v>
      </c>
      <c r="QQ45">
        <v>2</v>
      </c>
      <c r="QR45">
        <v>3</v>
      </c>
      <c r="QS45">
        <v>3</v>
      </c>
      <c r="QT45">
        <v>2</v>
      </c>
      <c r="QU45">
        <v>2</v>
      </c>
      <c r="QV45">
        <v>4</v>
      </c>
      <c r="QW45">
        <v>2</v>
      </c>
      <c r="QX45">
        <v>2</v>
      </c>
      <c r="QY45">
        <v>2</v>
      </c>
      <c r="QZ45">
        <v>2</v>
      </c>
      <c r="RA45">
        <v>1</v>
      </c>
      <c r="RB45">
        <v>1</v>
      </c>
      <c r="RE45">
        <v>2</v>
      </c>
      <c r="RF45">
        <v>3</v>
      </c>
      <c r="RG45" t="str">
        <f t="shared" si="28"/>
        <v>Agree</v>
      </c>
      <c r="RH45">
        <v>4</v>
      </c>
      <c r="RI45" t="str">
        <f t="shared" si="41"/>
        <v>Strongly Agree</v>
      </c>
      <c r="RJ45">
        <v>4</v>
      </c>
      <c r="RK45" t="str">
        <f t="shared" si="41"/>
        <v>Strongly Agree</v>
      </c>
      <c r="RL45">
        <v>1</v>
      </c>
      <c r="RM45" t="str">
        <f t="shared" si="42"/>
        <v>Strongly Disagree</v>
      </c>
      <c r="RN45">
        <v>5</v>
      </c>
      <c r="RO45" t="str">
        <f t="shared" si="42"/>
        <v>NA</v>
      </c>
      <c r="RP45">
        <v>5</v>
      </c>
      <c r="RQ45" t="str">
        <f t="shared" si="43"/>
        <v>NA</v>
      </c>
      <c r="RR45">
        <v>2</v>
      </c>
      <c r="RS45" t="str">
        <f t="shared" si="43"/>
        <v>Disagree</v>
      </c>
      <c r="RT45">
        <v>3</v>
      </c>
      <c r="RU45" t="str">
        <f t="shared" si="44"/>
        <v>Agree</v>
      </c>
      <c r="RV45">
        <v>4</v>
      </c>
      <c r="RW45" t="str">
        <f t="shared" si="44"/>
        <v>Strongly Agree</v>
      </c>
      <c r="RX45">
        <v>5</v>
      </c>
      <c r="RY45" t="str">
        <f t="shared" si="45"/>
        <v>NA</v>
      </c>
      <c r="RZ45">
        <v>4</v>
      </c>
      <c r="SA45" t="str">
        <f t="shared" si="45"/>
        <v>Strongly Agree</v>
      </c>
      <c r="SB45">
        <v>2</v>
      </c>
      <c r="SC45" t="str">
        <f t="shared" si="46"/>
        <v>Disagree</v>
      </c>
      <c r="SD45">
        <v>5</v>
      </c>
      <c r="SE45" t="str">
        <f t="shared" si="46"/>
        <v>NA</v>
      </c>
    </row>
    <row r="46" spans="1:499" x14ac:dyDescent="0.3">
      <c r="A46">
        <v>43</v>
      </c>
      <c r="B46">
        <v>2020</v>
      </c>
      <c r="C46" t="s">
        <v>599</v>
      </c>
      <c r="D46" s="24">
        <v>18685</v>
      </c>
      <c r="E46">
        <v>70</v>
      </c>
      <c r="F46">
        <v>7</v>
      </c>
      <c r="G46" t="s">
        <v>520</v>
      </c>
      <c r="H46">
        <v>1</v>
      </c>
      <c r="I46" t="str">
        <f t="shared" si="1"/>
        <v>White</v>
      </c>
      <c r="J46">
        <v>0</v>
      </c>
      <c r="K46">
        <v>1</v>
      </c>
      <c r="L46">
        <v>0</v>
      </c>
      <c r="M46">
        <v>0</v>
      </c>
      <c r="N46">
        <v>0</v>
      </c>
      <c r="O46" s="25">
        <v>76</v>
      </c>
      <c r="P46" s="26">
        <f t="shared" si="2"/>
        <v>193.04</v>
      </c>
      <c r="Q46">
        <v>230</v>
      </c>
      <c r="R46" s="26">
        <f t="shared" si="3"/>
        <v>104.32624510000001</v>
      </c>
      <c r="S46" s="27">
        <f t="shared" si="4"/>
        <v>27.996191710008077</v>
      </c>
      <c r="T46" s="27" t="str">
        <f t="shared" si="5"/>
        <v>Overweight</v>
      </c>
      <c r="U46">
        <v>0</v>
      </c>
      <c r="V46">
        <v>3</v>
      </c>
      <c r="W46">
        <v>0</v>
      </c>
      <c r="X46">
        <v>0</v>
      </c>
      <c r="Y46">
        <v>0</v>
      </c>
      <c r="Z46">
        <v>6</v>
      </c>
      <c r="AA46">
        <v>4</v>
      </c>
      <c r="AB46">
        <v>0</v>
      </c>
      <c r="AC46">
        <v>4</v>
      </c>
      <c r="AD46" t="s">
        <v>509</v>
      </c>
      <c r="AE46" t="s">
        <v>501</v>
      </c>
      <c r="AF46" t="s">
        <v>551</v>
      </c>
      <c r="AG46">
        <v>147</v>
      </c>
      <c r="AH46">
        <v>0</v>
      </c>
      <c r="AI46">
        <v>0</v>
      </c>
      <c r="AJ46">
        <v>5</v>
      </c>
      <c r="AK46">
        <v>15</v>
      </c>
      <c r="AL46">
        <v>127</v>
      </c>
      <c r="AM46">
        <v>0</v>
      </c>
      <c r="AN46" s="28">
        <v>1636</v>
      </c>
      <c r="AO46" s="28">
        <v>1635.71</v>
      </c>
      <c r="AP46" s="28">
        <v>136.31</v>
      </c>
      <c r="AQ46">
        <v>147</v>
      </c>
      <c r="AR46">
        <v>12.3</v>
      </c>
      <c r="AS46">
        <v>0</v>
      </c>
      <c r="AT46">
        <v>0</v>
      </c>
      <c r="AU46">
        <v>10</v>
      </c>
      <c r="AX46">
        <v>2</v>
      </c>
      <c r="AY46">
        <v>15</v>
      </c>
      <c r="BA46">
        <v>2</v>
      </c>
      <c r="BB46">
        <v>5</v>
      </c>
      <c r="BC46">
        <v>8</v>
      </c>
      <c r="BE46">
        <v>4</v>
      </c>
      <c r="BF46">
        <v>7</v>
      </c>
      <c r="BH46">
        <v>6</v>
      </c>
      <c r="BI46">
        <v>1</v>
      </c>
      <c r="BL46">
        <v>1</v>
      </c>
      <c r="BM46" t="s">
        <v>599</v>
      </c>
      <c r="BN46">
        <v>230</v>
      </c>
      <c r="BO46">
        <v>229</v>
      </c>
      <c r="BP46">
        <v>231</v>
      </c>
      <c r="BQ46">
        <v>235</v>
      </c>
      <c r="BR46">
        <v>235</v>
      </c>
      <c r="BS46" s="26">
        <v>144.9</v>
      </c>
      <c r="BT46">
        <v>5.7</v>
      </c>
      <c r="BU46">
        <v>78</v>
      </c>
      <c r="BV46">
        <v>81</v>
      </c>
      <c r="BW46">
        <v>84</v>
      </c>
      <c r="BX46">
        <v>84</v>
      </c>
      <c r="BY46">
        <v>85</v>
      </c>
      <c r="BZ46">
        <v>84</v>
      </c>
      <c r="CA46">
        <v>118</v>
      </c>
      <c r="CB46">
        <v>115</v>
      </c>
      <c r="CC46">
        <v>116</v>
      </c>
      <c r="CD46">
        <v>113</v>
      </c>
      <c r="CE46">
        <v>112</v>
      </c>
      <c r="CF46">
        <v>111</v>
      </c>
      <c r="CG46">
        <v>126</v>
      </c>
      <c r="CH46">
        <v>125</v>
      </c>
      <c r="CI46">
        <v>126</v>
      </c>
      <c r="CJ46">
        <v>123</v>
      </c>
      <c r="CK46">
        <v>128</v>
      </c>
      <c r="CL46">
        <v>132</v>
      </c>
      <c r="CM46">
        <v>49</v>
      </c>
      <c r="CN46">
        <v>51</v>
      </c>
      <c r="CO46">
        <v>52</v>
      </c>
      <c r="CP46">
        <v>57</v>
      </c>
      <c r="CQ46">
        <v>62</v>
      </c>
      <c r="CR46">
        <v>65</v>
      </c>
      <c r="CS46">
        <v>43</v>
      </c>
      <c r="CT46">
        <v>1</v>
      </c>
      <c r="CU46">
        <v>1</v>
      </c>
      <c r="CV46" t="s">
        <v>503</v>
      </c>
      <c r="CW46" t="s">
        <v>504</v>
      </c>
      <c r="CX46" t="s">
        <v>505</v>
      </c>
      <c r="CY46" t="s">
        <v>506</v>
      </c>
      <c r="CZ46">
        <v>1100</v>
      </c>
      <c r="DA46">
        <v>2015000044</v>
      </c>
      <c r="DB46">
        <v>2015000044</v>
      </c>
      <c r="DC46">
        <v>1</v>
      </c>
      <c r="DD46">
        <v>1</v>
      </c>
      <c r="DF46">
        <v>1</v>
      </c>
      <c r="DG46">
        <v>2</v>
      </c>
      <c r="DI46">
        <v>2</v>
      </c>
      <c r="DJ46">
        <v>1</v>
      </c>
      <c r="DK46">
        <v>1</v>
      </c>
      <c r="DT46">
        <v>2</v>
      </c>
      <c r="DU46">
        <v>88</v>
      </c>
      <c r="DV46">
        <v>10</v>
      </c>
      <c r="DW46">
        <v>88</v>
      </c>
      <c r="DX46">
        <v>1</v>
      </c>
      <c r="DY46">
        <v>1</v>
      </c>
      <c r="DZ46">
        <v>2</v>
      </c>
      <c r="EB46">
        <v>1</v>
      </c>
      <c r="ED46">
        <v>3</v>
      </c>
      <c r="EG46" t="str">
        <f t="shared" si="6"/>
        <v/>
      </c>
      <c r="EH46">
        <v>1</v>
      </c>
      <c r="EI46" t="str">
        <f t="shared" si="7"/>
        <v>Yes</v>
      </c>
      <c r="EJ46">
        <v>1</v>
      </c>
      <c r="EK46" t="str">
        <f t="shared" si="8"/>
        <v>Yes</v>
      </c>
      <c r="EL46">
        <v>1</v>
      </c>
      <c r="EM46" t="str">
        <f t="shared" si="9"/>
        <v>Yes</v>
      </c>
      <c r="EN46">
        <v>2</v>
      </c>
      <c r="EO46" t="str">
        <f t="shared" si="10"/>
        <v>No</v>
      </c>
      <c r="EP46">
        <v>2</v>
      </c>
      <c r="EQ46" t="str">
        <f t="shared" si="11"/>
        <v>No</v>
      </c>
      <c r="ER46">
        <v>2</v>
      </c>
      <c r="ES46" t="str">
        <f t="shared" si="12"/>
        <v>No</v>
      </c>
      <c r="ET46">
        <v>2</v>
      </c>
      <c r="EW46" t="str">
        <f t="shared" si="13"/>
        <v/>
      </c>
      <c r="EX46">
        <v>2</v>
      </c>
      <c r="EY46" t="str">
        <f t="shared" si="14"/>
        <v>No</v>
      </c>
      <c r="EZ46">
        <v>2</v>
      </c>
      <c r="FA46" t="str">
        <f t="shared" si="0"/>
        <v>No</v>
      </c>
      <c r="FB46">
        <v>2</v>
      </c>
      <c r="FC46" t="str">
        <f t="shared" si="15"/>
        <v>No</v>
      </c>
      <c r="FD46">
        <v>2</v>
      </c>
      <c r="FE46" t="str">
        <f t="shared" si="16"/>
        <v>No</v>
      </c>
      <c r="FF46">
        <v>2</v>
      </c>
      <c r="FG46" t="str">
        <f t="shared" si="17"/>
        <v>No</v>
      </c>
      <c r="FH46">
        <v>2</v>
      </c>
      <c r="FI46" t="str">
        <f t="shared" si="18"/>
        <v>Yes</v>
      </c>
      <c r="FJ46">
        <v>3</v>
      </c>
      <c r="FK46" t="str">
        <f t="shared" si="19"/>
        <v>No</v>
      </c>
      <c r="FM46" t="str">
        <f t="shared" si="20"/>
        <v/>
      </c>
      <c r="FN46">
        <v>1</v>
      </c>
      <c r="FO46" t="str">
        <f t="shared" si="21"/>
        <v>Male</v>
      </c>
      <c r="FP46">
        <v>1</v>
      </c>
      <c r="FQ46" t="str">
        <f t="shared" si="22"/>
        <v>Married</v>
      </c>
      <c r="FR46">
        <v>6</v>
      </c>
      <c r="FS46" t="str">
        <f t="shared" si="23"/>
        <v>College Graduate</v>
      </c>
      <c r="FT46">
        <v>1</v>
      </c>
      <c r="FU46" t="str">
        <f t="shared" si="24"/>
        <v>Own</v>
      </c>
      <c r="FV46">
        <v>2</v>
      </c>
      <c r="FZ46">
        <v>1</v>
      </c>
      <c r="GB46">
        <v>2</v>
      </c>
      <c r="GD46">
        <v>1</v>
      </c>
      <c r="GF46">
        <v>88</v>
      </c>
      <c r="GH46">
        <v>8</v>
      </c>
      <c r="GJ46">
        <v>1</v>
      </c>
      <c r="GL46">
        <v>230</v>
      </c>
      <c r="GM46">
        <v>604</v>
      </c>
      <c r="GO46">
        <v>2</v>
      </c>
      <c r="GP46">
        <v>2</v>
      </c>
      <c r="GQ46">
        <v>2</v>
      </c>
      <c r="GR46">
        <v>2</v>
      </c>
      <c r="GS46">
        <v>2</v>
      </c>
      <c r="GT46">
        <v>2</v>
      </c>
      <c r="GU46">
        <v>2</v>
      </c>
      <c r="GV46">
        <v>2</v>
      </c>
      <c r="GZ46">
        <v>1</v>
      </c>
      <c r="HA46">
        <v>225</v>
      </c>
      <c r="HB46">
        <v>6</v>
      </c>
      <c r="HC46">
        <v>15</v>
      </c>
      <c r="HD46">
        <v>10</v>
      </c>
      <c r="HE46">
        <v>305</v>
      </c>
      <c r="HF46">
        <v>310</v>
      </c>
      <c r="HG46">
        <v>555</v>
      </c>
      <c r="HH46">
        <v>305</v>
      </c>
      <c r="HI46">
        <v>555</v>
      </c>
      <c r="HJ46">
        <v>315</v>
      </c>
      <c r="HK46">
        <v>2</v>
      </c>
      <c r="HR46">
        <v>888</v>
      </c>
      <c r="HW46">
        <v>2</v>
      </c>
      <c r="HX46">
        <v>1</v>
      </c>
      <c r="HY46">
        <v>92014</v>
      </c>
      <c r="HZ46">
        <v>1</v>
      </c>
      <c r="IA46">
        <v>2</v>
      </c>
      <c r="IB46">
        <v>2</v>
      </c>
      <c r="IE46">
        <v>1</v>
      </c>
      <c r="IF46">
        <v>3</v>
      </c>
      <c r="IT46">
        <v>2</v>
      </c>
      <c r="JB46">
        <v>2</v>
      </c>
      <c r="JR46">
        <v>2</v>
      </c>
      <c r="JT46">
        <v>2</v>
      </c>
      <c r="LO46" t="s">
        <v>507</v>
      </c>
      <c r="LP46">
        <v>5</v>
      </c>
      <c r="LQ46">
        <v>5</v>
      </c>
      <c r="LR46">
        <v>1</v>
      </c>
      <c r="LS46">
        <v>40</v>
      </c>
      <c r="MN46">
        <v>10</v>
      </c>
      <c r="MO46">
        <v>1</v>
      </c>
      <c r="MP46" t="s">
        <v>507</v>
      </c>
      <c r="MQ46" t="s">
        <v>507</v>
      </c>
      <c r="MR46">
        <v>5</v>
      </c>
      <c r="MS46">
        <v>11011</v>
      </c>
      <c r="MT46">
        <v>28.781560200000001</v>
      </c>
      <c r="MU46">
        <v>2</v>
      </c>
      <c r="MV46">
        <v>57.563120390000002</v>
      </c>
      <c r="NA46">
        <v>1</v>
      </c>
      <c r="NB46">
        <v>0.61412468200000003</v>
      </c>
      <c r="NC46">
        <v>492.98738470000001</v>
      </c>
      <c r="ND46">
        <v>1</v>
      </c>
      <c r="NE46">
        <v>1</v>
      </c>
      <c r="NF46">
        <v>1</v>
      </c>
      <c r="NG46">
        <v>1</v>
      </c>
      <c r="NH46">
        <v>2</v>
      </c>
      <c r="NI46">
        <v>2</v>
      </c>
      <c r="NJ46">
        <v>1</v>
      </c>
      <c r="NK46">
        <v>1</v>
      </c>
      <c r="NL46">
        <v>3</v>
      </c>
      <c r="NM46">
        <v>2</v>
      </c>
      <c r="NN46">
        <v>1</v>
      </c>
      <c r="NO46">
        <v>1</v>
      </c>
      <c r="NP46">
        <v>2</v>
      </c>
      <c r="NQ46">
        <v>1</v>
      </c>
      <c r="NR46" t="str">
        <f t="shared" si="25"/>
        <v>White</v>
      </c>
      <c r="NS46">
        <v>1</v>
      </c>
      <c r="NT46">
        <v>1</v>
      </c>
      <c r="NU46">
        <v>1</v>
      </c>
      <c r="NV46">
        <v>4</v>
      </c>
      <c r="NW46">
        <v>1</v>
      </c>
      <c r="NX46">
        <v>38</v>
      </c>
      <c r="NY46">
        <v>3</v>
      </c>
      <c r="NZ46">
        <v>76</v>
      </c>
      <c r="OB46">
        <v>193</v>
      </c>
      <c r="OC46">
        <v>10433</v>
      </c>
      <c r="OD46">
        <v>2800</v>
      </c>
      <c r="OE46">
        <f t="shared" si="26"/>
        <v>2800</v>
      </c>
      <c r="OF46">
        <v>3</v>
      </c>
      <c r="OG46" t="str">
        <f t="shared" si="27"/>
        <v>Obese</v>
      </c>
      <c r="OH46">
        <v>2</v>
      </c>
      <c r="OI46">
        <v>1</v>
      </c>
      <c r="OJ46">
        <v>4</v>
      </c>
      <c r="OK46">
        <v>5</v>
      </c>
      <c r="OL46">
        <v>4</v>
      </c>
      <c r="OM46">
        <v>1</v>
      </c>
      <c r="ON46">
        <v>1</v>
      </c>
      <c r="OO46">
        <v>83</v>
      </c>
      <c r="OP46">
        <v>2</v>
      </c>
      <c r="OQ46">
        <v>3500</v>
      </c>
      <c r="OR46">
        <v>2</v>
      </c>
      <c r="OS46">
        <v>17</v>
      </c>
      <c r="OT46">
        <v>33</v>
      </c>
      <c r="OU46" s="31">
        <v>5.3999999999999896E-79</v>
      </c>
      <c r="OV46">
        <v>17</v>
      </c>
      <c r="OW46" s="31">
        <v>5.3999999999999896E-79</v>
      </c>
      <c r="OX46">
        <v>50</v>
      </c>
      <c r="OY46" s="31">
        <v>5.3999999999999896E-79</v>
      </c>
      <c r="OZ46" s="31">
        <v>5.3999999999999896E-79</v>
      </c>
      <c r="PA46">
        <v>1</v>
      </c>
      <c r="PC46">
        <v>1</v>
      </c>
      <c r="PE46">
        <v>50</v>
      </c>
      <c r="PG46">
        <v>67</v>
      </c>
      <c r="PI46">
        <v>2</v>
      </c>
      <c r="PJ46">
        <v>2</v>
      </c>
      <c r="PK46">
        <v>1</v>
      </c>
      <c r="PL46">
        <v>1</v>
      </c>
      <c r="PM46" s="31">
        <v>5.3999999999999896E-79</v>
      </c>
      <c r="PN46" s="31"/>
      <c r="PO46" s="31">
        <v>5.3999999999999896E-79</v>
      </c>
      <c r="PP46" s="31"/>
      <c r="PQ46">
        <v>2</v>
      </c>
      <c r="PT46">
        <v>3910</v>
      </c>
      <c r="PU46">
        <v>670</v>
      </c>
      <c r="QE46" s="31">
        <v>5.3999999999999896E-79</v>
      </c>
      <c r="QF46" s="31">
        <v>5.3999999999999896E-79</v>
      </c>
      <c r="QP46">
        <v>4</v>
      </c>
      <c r="QQ46">
        <v>2</v>
      </c>
      <c r="QR46">
        <v>3</v>
      </c>
      <c r="QS46">
        <v>3</v>
      </c>
      <c r="QT46">
        <v>2</v>
      </c>
      <c r="QU46">
        <v>2</v>
      </c>
      <c r="QV46">
        <v>4</v>
      </c>
      <c r="QW46">
        <v>2</v>
      </c>
      <c r="QX46">
        <v>3</v>
      </c>
      <c r="QY46">
        <v>3</v>
      </c>
      <c r="QZ46">
        <v>4</v>
      </c>
      <c r="RA46">
        <v>1</v>
      </c>
      <c r="RB46">
        <v>2</v>
      </c>
      <c r="RE46">
        <v>2</v>
      </c>
      <c r="RF46">
        <v>5</v>
      </c>
      <c r="RG46" t="str">
        <f t="shared" si="28"/>
        <v>NA</v>
      </c>
      <c r="RH46">
        <v>3</v>
      </c>
      <c r="RI46" t="str">
        <f t="shared" si="41"/>
        <v>Agree</v>
      </c>
      <c r="RJ46">
        <v>1</v>
      </c>
      <c r="RK46" t="str">
        <f t="shared" si="41"/>
        <v>Strongly Disagree</v>
      </c>
      <c r="RL46">
        <v>1</v>
      </c>
      <c r="RM46" t="str">
        <f t="shared" si="42"/>
        <v>Strongly Disagree</v>
      </c>
      <c r="RN46">
        <v>4</v>
      </c>
      <c r="RO46" t="str">
        <f t="shared" si="42"/>
        <v>Strongly Agree</v>
      </c>
      <c r="RP46">
        <v>1</v>
      </c>
      <c r="RQ46" t="str">
        <f t="shared" si="43"/>
        <v>Strongly Disagree</v>
      </c>
      <c r="RR46">
        <v>4</v>
      </c>
      <c r="RS46" t="str">
        <f t="shared" si="43"/>
        <v>Strongly Agree</v>
      </c>
      <c r="RT46">
        <v>3</v>
      </c>
      <c r="RU46" t="str">
        <f t="shared" si="44"/>
        <v>Agree</v>
      </c>
      <c r="RV46">
        <v>5</v>
      </c>
      <c r="RW46" t="str">
        <f t="shared" si="44"/>
        <v>NA</v>
      </c>
      <c r="RX46">
        <v>4</v>
      </c>
      <c r="RY46" t="str">
        <f t="shared" si="45"/>
        <v>Strongly Agree</v>
      </c>
      <c r="RZ46">
        <v>5</v>
      </c>
      <c r="SA46" t="str">
        <f t="shared" si="45"/>
        <v>NA</v>
      </c>
      <c r="SB46">
        <v>2</v>
      </c>
      <c r="SC46" t="str">
        <f t="shared" si="46"/>
        <v>Disagree</v>
      </c>
      <c r="SD46">
        <v>2</v>
      </c>
      <c r="SE46" t="str">
        <f t="shared" si="46"/>
        <v>Disagree</v>
      </c>
    </row>
    <row r="47" spans="1:499" x14ac:dyDescent="0.3">
      <c r="A47">
        <v>44</v>
      </c>
      <c r="B47">
        <v>2020</v>
      </c>
      <c r="C47" t="s">
        <v>600</v>
      </c>
      <c r="D47" s="24">
        <v>11657</v>
      </c>
      <c r="E47">
        <v>89</v>
      </c>
      <c r="F47">
        <v>8</v>
      </c>
      <c r="G47" t="s">
        <v>520</v>
      </c>
      <c r="H47">
        <v>1</v>
      </c>
      <c r="I47" t="str">
        <f t="shared" si="1"/>
        <v>White</v>
      </c>
      <c r="J47">
        <v>0</v>
      </c>
      <c r="K47">
        <v>1</v>
      </c>
      <c r="L47">
        <v>1</v>
      </c>
      <c r="M47">
        <v>1</v>
      </c>
      <c r="N47">
        <v>1</v>
      </c>
      <c r="O47" s="25">
        <v>62</v>
      </c>
      <c r="P47" s="26">
        <f t="shared" si="2"/>
        <v>157.47999999999999</v>
      </c>
      <c r="Q47">
        <v>118</v>
      </c>
      <c r="R47" s="26">
        <f t="shared" si="3"/>
        <v>53.523899660000005</v>
      </c>
      <c r="S47" s="27">
        <f t="shared" si="4"/>
        <v>21.582260769360254</v>
      </c>
      <c r="T47" s="27" t="str">
        <f t="shared" si="5"/>
        <v>Healthy Weight</v>
      </c>
      <c r="U47">
        <v>1</v>
      </c>
      <c r="V47">
        <v>3</v>
      </c>
      <c r="W47">
        <v>1</v>
      </c>
      <c r="X47">
        <v>2</v>
      </c>
      <c r="Y47">
        <v>1</v>
      </c>
      <c r="Z47">
        <v>5</v>
      </c>
      <c r="AA47">
        <v>5.9</v>
      </c>
      <c r="AB47">
        <v>1.9</v>
      </c>
      <c r="AC47">
        <v>9.8000000000000007</v>
      </c>
      <c r="AD47" t="s">
        <v>500</v>
      </c>
      <c r="AE47" t="s">
        <v>510</v>
      </c>
      <c r="AF47" t="s">
        <v>521</v>
      </c>
      <c r="AG47">
        <v>51</v>
      </c>
      <c r="AJ47">
        <v>0</v>
      </c>
      <c r="AK47">
        <v>28</v>
      </c>
      <c r="AL47">
        <v>23</v>
      </c>
      <c r="AM47">
        <v>0</v>
      </c>
      <c r="AN47" s="28">
        <v>4386</v>
      </c>
      <c r="AO47" s="28">
        <v>4385.51</v>
      </c>
      <c r="AP47" s="28">
        <v>365.46</v>
      </c>
      <c r="AQ47">
        <v>51</v>
      </c>
      <c r="AR47">
        <v>4.3</v>
      </c>
      <c r="AS47">
        <v>0</v>
      </c>
      <c r="AT47">
        <v>0</v>
      </c>
      <c r="AU47">
        <v>2</v>
      </c>
      <c r="AW47">
        <v>6</v>
      </c>
      <c r="AX47">
        <v>5</v>
      </c>
      <c r="AY47">
        <v>6</v>
      </c>
      <c r="BB47">
        <v>1</v>
      </c>
      <c r="BE47">
        <v>21</v>
      </c>
      <c r="BG47">
        <v>4</v>
      </c>
      <c r="BM47" t="s">
        <v>600</v>
      </c>
      <c r="BN47">
        <v>118</v>
      </c>
      <c r="BO47">
        <v>115</v>
      </c>
      <c r="BP47">
        <v>117</v>
      </c>
      <c r="BQ47">
        <v>121</v>
      </c>
      <c r="BR47">
        <v>121</v>
      </c>
      <c r="BS47" s="26">
        <v>208.8</v>
      </c>
      <c r="BT47">
        <v>7.7</v>
      </c>
      <c r="BU47">
        <v>115</v>
      </c>
      <c r="BV47">
        <v>116</v>
      </c>
      <c r="BW47">
        <v>115</v>
      </c>
      <c r="BX47">
        <v>116</v>
      </c>
      <c r="BY47">
        <v>117</v>
      </c>
      <c r="BZ47">
        <v>117</v>
      </c>
      <c r="CA47">
        <v>154</v>
      </c>
      <c r="CB47">
        <v>151</v>
      </c>
      <c r="CC47">
        <v>151</v>
      </c>
      <c r="CD47">
        <v>151</v>
      </c>
      <c r="CE47">
        <v>154</v>
      </c>
      <c r="CF47">
        <v>153</v>
      </c>
      <c r="CG47">
        <v>176</v>
      </c>
      <c r="CH47">
        <v>175</v>
      </c>
      <c r="CI47">
        <v>177</v>
      </c>
      <c r="CJ47">
        <v>179</v>
      </c>
      <c r="CK47">
        <v>182</v>
      </c>
      <c r="CL47">
        <v>183</v>
      </c>
      <c r="CM47">
        <v>48</v>
      </c>
      <c r="CN47">
        <v>54</v>
      </c>
      <c r="CO47">
        <v>54</v>
      </c>
      <c r="CP47">
        <v>56</v>
      </c>
      <c r="CQ47">
        <v>59</v>
      </c>
      <c r="CR47">
        <v>64</v>
      </c>
      <c r="CS47">
        <v>44</v>
      </c>
      <c r="CT47">
        <v>1</v>
      </c>
      <c r="CU47">
        <v>1</v>
      </c>
      <c r="CV47" t="s">
        <v>592</v>
      </c>
      <c r="CW47" t="s">
        <v>504</v>
      </c>
      <c r="CX47" t="s">
        <v>593</v>
      </c>
      <c r="CY47" t="s">
        <v>506</v>
      </c>
      <c r="CZ47">
        <v>1100</v>
      </c>
      <c r="DA47">
        <v>2015000045</v>
      </c>
      <c r="DB47">
        <v>2015000045</v>
      </c>
      <c r="DC47">
        <v>1</v>
      </c>
      <c r="DD47">
        <v>1</v>
      </c>
      <c r="DF47">
        <v>1</v>
      </c>
      <c r="DG47">
        <v>2</v>
      </c>
      <c r="DI47">
        <v>1</v>
      </c>
      <c r="DJ47" s="31">
        <v>5.3999999999999896E-79</v>
      </c>
      <c r="DK47">
        <v>1</v>
      </c>
      <c r="DT47">
        <v>3</v>
      </c>
      <c r="DU47">
        <v>88</v>
      </c>
      <c r="DV47">
        <v>30</v>
      </c>
      <c r="DW47">
        <v>88</v>
      </c>
      <c r="DX47">
        <v>1</v>
      </c>
      <c r="DY47">
        <v>1</v>
      </c>
      <c r="DZ47">
        <v>2</v>
      </c>
      <c r="EB47">
        <v>1</v>
      </c>
      <c r="ED47">
        <v>1</v>
      </c>
      <c r="EF47">
        <v>1</v>
      </c>
      <c r="EG47" t="str">
        <f t="shared" si="6"/>
        <v>Yes</v>
      </c>
      <c r="EH47">
        <v>1</v>
      </c>
      <c r="EI47" t="str">
        <f t="shared" si="7"/>
        <v>Yes</v>
      </c>
      <c r="EJ47">
        <v>1</v>
      </c>
      <c r="EK47" t="str">
        <f t="shared" si="8"/>
        <v>Yes</v>
      </c>
      <c r="EL47">
        <v>1</v>
      </c>
      <c r="EM47" t="str">
        <f t="shared" si="9"/>
        <v>Yes</v>
      </c>
      <c r="EN47">
        <v>1</v>
      </c>
      <c r="EO47" t="str">
        <f t="shared" si="10"/>
        <v>Yes</v>
      </c>
      <c r="EP47">
        <v>2</v>
      </c>
      <c r="EQ47" t="str">
        <f t="shared" si="11"/>
        <v>No</v>
      </c>
      <c r="ER47">
        <v>1</v>
      </c>
      <c r="ES47" t="str">
        <f t="shared" si="12"/>
        <v>Yes</v>
      </c>
      <c r="ET47">
        <v>1</v>
      </c>
      <c r="EV47">
        <v>7</v>
      </c>
      <c r="EW47" t="str">
        <f t="shared" si="13"/>
        <v>Don’t Know</v>
      </c>
      <c r="EX47">
        <v>2</v>
      </c>
      <c r="EY47" t="str">
        <f t="shared" si="14"/>
        <v>No</v>
      </c>
      <c r="EZ47">
        <v>2</v>
      </c>
      <c r="FA47" t="str">
        <f t="shared" si="0"/>
        <v>No</v>
      </c>
      <c r="FB47">
        <v>2</v>
      </c>
      <c r="FC47" t="str">
        <f t="shared" si="15"/>
        <v>Yes</v>
      </c>
      <c r="FD47">
        <v>1</v>
      </c>
      <c r="FE47" t="str">
        <f t="shared" si="16"/>
        <v>Yes</v>
      </c>
      <c r="FF47">
        <v>1</v>
      </c>
      <c r="FG47" t="str">
        <f t="shared" si="17"/>
        <v>Yes</v>
      </c>
      <c r="FH47">
        <v>2</v>
      </c>
      <c r="FI47" t="str">
        <f t="shared" si="18"/>
        <v>No</v>
      </c>
      <c r="FJ47">
        <v>3</v>
      </c>
      <c r="FK47" t="str">
        <f t="shared" si="19"/>
        <v>No</v>
      </c>
      <c r="FM47" t="str">
        <f t="shared" si="20"/>
        <v/>
      </c>
      <c r="FN47">
        <v>2</v>
      </c>
      <c r="FO47" t="str">
        <f t="shared" si="21"/>
        <v>Female</v>
      </c>
      <c r="FP47">
        <v>2</v>
      </c>
      <c r="FQ47" t="str">
        <f t="shared" si="22"/>
        <v>Divorced</v>
      </c>
      <c r="FR47">
        <v>4</v>
      </c>
      <c r="FS47" t="str">
        <f t="shared" si="23"/>
        <v>High School Graduate</v>
      </c>
      <c r="FT47">
        <v>2</v>
      </c>
      <c r="FU47" t="str">
        <f t="shared" si="24"/>
        <v>Rent</v>
      </c>
      <c r="FV47">
        <v>2</v>
      </c>
      <c r="FZ47">
        <v>1</v>
      </c>
      <c r="GB47">
        <v>2</v>
      </c>
      <c r="GD47">
        <v>7</v>
      </c>
      <c r="GF47">
        <v>88</v>
      </c>
      <c r="GH47">
        <v>4</v>
      </c>
      <c r="GJ47">
        <v>2</v>
      </c>
      <c r="GL47">
        <v>118</v>
      </c>
      <c r="GM47">
        <v>502</v>
      </c>
      <c r="GO47">
        <v>1</v>
      </c>
      <c r="GP47">
        <v>2</v>
      </c>
      <c r="GQ47">
        <v>1</v>
      </c>
      <c r="GR47">
        <v>2</v>
      </c>
      <c r="GS47">
        <v>1</v>
      </c>
      <c r="GT47">
        <v>2</v>
      </c>
      <c r="GU47">
        <v>2</v>
      </c>
      <c r="GV47">
        <v>2</v>
      </c>
      <c r="GZ47">
        <v>3</v>
      </c>
      <c r="HA47">
        <v>888</v>
      </c>
      <c r="HE47">
        <v>555</v>
      </c>
      <c r="HF47">
        <v>101</v>
      </c>
      <c r="HG47">
        <v>555</v>
      </c>
      <c r="HH47">
        <v>301</v>
      </c>
      <c r="HI47">
        <v>304</v>
      </c>
      <c r="HJ47">
        <v>315</v>
      </c>
      <c r="HK47">
        <v>2</v>
      </c>
      <c r="HR47">
        <v>888</v>
      </c>
      <c r="HS47">
        <v>1</v>
      </c>
      <c r="HT47">
        <v>1</v>
      </c>
      <c r="HU47">
        <v>2</v>
      </c>
      <c r="HV47">
        <v>7</v>
      </c>
      <c r="HW47">
        <v>1</v>
      </c>
      <c r="HX47">
        <v>1</v>
      </c>
      <c r="HY47">
        <v>102014</v>
      </c>
      <c r="HZ47">
        <v>1</v>
      </c>
      <c r="IA47">
        <v>1</v>
      </c>
      <c r="IB47">
        <v>2</v>
      </c>
      <c r="IE47">
        <v>2</v>
      </c>
      <c r="IF47">
        <v>3</v>
      </c>
      <c r="IT47">
        <v>1</v>
      </c>
      <c r="IU47">
        <v>5</v>
      </c>
      <c r="IV47">
        <v>2</v>
      </c>
      <c r="IW47">
        <v>2</v>
      </c>
      <c r="IX47">
        <v>13</v>
      </c>
      <c r="IY47">
        <v>1</v>
      </c>
      <c r="IZ47">
        <v>1</v>
      </c>
      <c r="JA47">
        <v>6</v>
      </c>
      <c r="JL47">
        <v>2</v>
      </c>
      <c r="JR47">
        <v>1</v>
      </c>
      <c r="JS47">
        <v>450</v>
      </c>
      <c r="JT47">
        <v>1</v>
      </c>
      <c r="LC47">
        <v>1</v>
      </c>
      <c r="LD47">
        <v>1</v>
      </c>
      <c r="LE47">
        <v>1</v>
      </c>
      <c r="LF47">
        <v>2</v>
      </c>
      <c r="LG47">
        <v>1</v>
      </c>
      <c r="LO47" t="s">
        <v>507</v>
      </c>
      <c r="LP47">
        <v>3</v>
      </c>
      <c r="LQ47">
        <v>4</v>
      </c>
      <c r="LT47">
        <v>1</v>
      </c>
      <c r="LU47">
        <v>60</v>
      </c>
      <c r="MN47">
        <v>10</v>
      </c>
      <c r="MO47">
        <v>1</v>
      </c>
      <c r="MP47" t="s">
        <v>507</v>
      </c>
      <c r="MQ47" t="s">
        <v>507</v>
      </c>
      <c r="MR47">
        <v>5</v>
      </c>
      <c r="MS47">
        <v>11011</v>
      </c>
      <c r="MT47">
        <v>28.781560200000001</v>
      </c>
      <c r="MU47">
        <v>1</v>
      </c>
      <c r="MV47">
        <v>28.781560200000001</v>
      </c>
      <c r="NA47">
        <v>1</v>
      </c>
      <c r="NB47">
        <v>0.61412468200000003</v>
      </c>
      <c r="NC47">
        <v>64.653142430000003</v>
      </c>
      <c r="ND47">
        <v>1</v>
      </c>
      <c r="NE47">
        <v>9</v>
      </c>
      <c r="NF47">
        <v>2</v>
      </c>
      <c r="NG47">
        <v>1</v>
      </c>
      <c r="NH47">
        <v>2</v>
      </c>
      <c r="NI47">
        <v>1</v>
      </c>
      <c r="NJ47">
        <v>2</v>
      </c>
      <c r="NK47">
        <v>9</v>
      </c>
      <c r="NL47">
        <v>9</v>
      </c>
      <c r="NM47">
        <v>1</v>
      </c>
      <c r="NN47">
        <v>1</v>
      </c>
      <c r="NO47">
        <v>1</v>
      </c>
      <c r="NP47">
        <v>2</v>
      </c>
      <c r="NQ47">
        <v>1</v>
      </c>
      <c r="NR47" t="str">
        <f t="shared" si="25"/>
        <v>White</v>
      </c>
      <c r="NS47">
        <v>1</v>
      </c>
      <c r="NT47">
        <v>1</v>
      </c>
      <c r="NU47">
        <v>1</v>
      </c>
      <c r="NV47">
        <v>12</v>
      </c>
      <c r="NW47">
        <v>2</v>
      </c>
      <c r="NX47">
        <v>76</v>
      </c>
      <c r="NY47">
        <v>6</v>
      </c>
      <c r="NZ47">
        <v>62</v>
      </c>
      <c r="OB47">
        <v>157</v>
      </c>
      <c r="OC47">
        <v>5352</v>
      </c>
      <c r="OD47">
        <v>2158</v>
      </c>
      <c r="OE47">
        <f t="shared" si="26"/>
        <v>2171</v>
      </c>
      <c r="OF47">
        <v>2</v>
      </c>
      <c r="OG47" t="str">
        <f t="shared" si="27"/>
        <v>Healthy weight</v>
      </c>
      <c r="OH47">
        <v>1</v>
      </c>
      <c r="OI47">
        <v>1</v>
      </c>
      <c r="OJ47">
        <v>2</v>
      </c>
      <c r="OK47">
        <v>2</v>
      </c>
      <c r="OL47">
        <v>4</v>
      </c>
      <c r="OM47">
        <v>1</v>
      </c>
      <c r="ON47">
        <v>2</v>
      </c>
      <c r="OO47" s="31">
        <v>5.3999999999999896E-79</v>
      </c>
      <c r="OP47">
        <v>1</v>
      </c>
      <c r="OQ47" s="31">
        <v>5.3999999999999896E-79</v>
      </c>
      <c r="OR47">
        <v>1</v>
      </c>
      <c r="OS47" s="31">
        <v>5.3999999999999896E-79</v>
      </c>
      <c r="OT47">
        <v>100</v>
      </c>
      <c r="OU47" s="31">
        <v>5.3999999999999896E-79</v>
      </c>
      <c r="OV47">
        <v>3</v>
      </c>
      <c r="OW47">
        <v>13</v>
      </c>
      <c r="OX47">
        <v>50</v>
      </c>
      <c r="OY47" s="31">
        <v>5.3999999999999896E-79</v>
      </c>
      <c r="OZ47" s="31">
        <v>5.3999999999999896E-79</v>
      </c>
      <c r="PA47">
        <v>1</v>
      </c>
      <c r="PC47">
        <v>1</v>
      </c>
      <c r="PE47">
        <v>100</v>
      </c>
      <c r="PG47">
        <v>66</v>
      </c>
      <c r="PI47">
        <v>1</v>
      </c>
      <c r="PJ47">
        <v>2</v>
      </c>
      <c r="PK47">
        <v>1</v>
      </c>
      <c r="PL47">
        <v>1</v>
      </c>
      <c r="PM47" s="31">
        <v>5.3999999999999896E-79</v>
      </c>
      <c r="PN47" s="31"/>
      <c r="PO47" s="31">
        <v>5.3999999999999896E-79</v>
      </c>
      <c r="PP47" s="31"/>
      <c r="PQ47">
        <v>2</v>
      </c>
      <c r="PT47">
        <v>1988</v>
      </c>
      <c r="PU47">
        <v>341</v>
      </c>
      <c r="QE47" s="31">
        <v>5.3999999999999896E-79</v>
      </c>
      <c r="QF47" s="31">
        <v>5.3999999999999896E-79</v>
      </c>
      <c r="QP47">
        <v>4</v>
      </c>
      <c r="QQ47">
        <v>2</v>
      </c>
      <c r="QR47">
        <v>3</v>
      </c>
      <c r="QS47">
        <v>3</v>
      </c>
      <c r="QT47">
        <v>2</v>
      </c>
      <c r="QU47">
        <v>2</v>
      </c>
      <c r="QV47">
        <v>4</v>
      </c>
      <c r="QW47">
        <v>2</v>
      </c>
      <c r="QX47">
        <v>1</v>
      </c>
      <c r="QY47">
        <v>1</v>
      </c>
      <c r="QZ47">
        <v>2</v>
      </c>
      <c r="RA47">
        <v>1</v>
      </c>
      <c r="RB47">
        <v>1</v>
      </c>
      <c r="RC47">
        <v>1</v>
      </c>
      <c r="RD47">
        <v>1</v>
      </c>
      <c r="RE47">
        <v>2</v>
      </c>
      <c r="RF47">
        <v>2</v>
      </c>
      <c r="RG47" t="str">
        <f t="shared" si="28"/>
        <v>Disagree</v>
      </c>
      <c r="RH47">
        <v>5</v>
      </c>
      <c r="RI47" t="str">
        <f t="shared" si="41"/>
        <v>NA</v>
      </c>
      <c r="RJ47">
        <v>4</v>
      </c>
      <c r="RK47" t="str">
        <f t="shared" si="41"/>
        <v>Strongly Agree</v>
      </c>
      <c r="RL47">
        <v>2</v>
      </c>
      <c r="RM47" t="str">
        <f t="shared" si="42"/>
        <v>Disagree</v>
      </c>
      <c r="RN47">
        <v>3</v>
      </c>
      <c r="RO47" t="str">
        <f t="shared" si="42"/>
        <v>Agree</v>
      </c>
      <c r="RP47">
        <v>1</v>
      </c>
      <c r="RQ47" t="str">
        <f t="shared" si="43"/>
        <v>Strongly Disagree</v>
      </c>
      <c r="RR47">
        <v>5</v>
      </c>
      <c r="RS47" t="str">
        <f t="shared" si="43"/>
        <v>NA</v>
      </c>
      <c r="RT47">
        <v>2</v>
      </c>
      <c r="RU47" t="str">
        <f t="shared" si="44"/>
        <v>Disagree</v>
      </c>
      <c r="RV47">
        <v>5</v>
      </c>
      <c r="RW47" t="str">
        <f t="shared" si="44"/>
        <v>NA</v>
      </c>
      <c r="RX47">
        <v>5</v>
      </c>
      <c r="RY47" t="str">
        <f t="shared" si="45"/>
        <v>NA</v>
      </c>
      <c r="RZ47">
        <v>5</v>
      </c>
      <c r="SA47" t="str">
        <f t="shared" si="45"/>
        <v>NA</v>
      </c>
      <c r="SB47">
        <v>5</v>
      </c>
      <c r="SC47" t="str">
        <f t="shared" si="46"/>
        <v>NA</v>
      </c>
      <c r="SD47">
        <v>1</v>
      </c>
      <c r="SE47" t="str">
        <f t="shared" si="46"/>
        <v>Strongly Disagree</v>
      </c>
    </row>
    <row r="48" spans="1:499" x14ac:dyDescent="0.3">
      <c r="A48">
        <v>45</v>
      </c>
      <c r="B48">
        <v>2020</v>
      </c>
      <c r="C48" t="s">
        <v>601</v>
      </c>
      <c r="D48" s="24">
        <v>20407</v>
      </c>
      <c r="E48">
        <v>65</v>
      </c>
      <c r="F48">
        <v>6</v>
      </c>
      <c r="G48" t="s">
        <v>520</v>
      </c>
      <c r="H48">
        <v>1</v>
      </c>
      <c r="I48" t="str">
        <f t="shared" si="1"/>
        <v>White</v>
      </c>
      <c r="J48">
        <v>1</v>
      </c>
      <c r="K48">
        <v>1</v>
      </c>
      <c r="L48">
        <v>0</v>
      </c>
      <c r="M48">
        <v>1</v>
      </c>
      <c r="N48">
        <v>0</v>
      </c>
      <c r="O48" s="25"/>
      <c r="P48" s="26">
        <f t="shared" si="2"/>
        <v>0</v>
      </c>
      <c r="Q48">
        <v>200</v>
      </c>
      <c r="R48" s="26">
        <f t="shared" si="3"/>
        <v>90.718474000000001</v>
      </c>
      <c r="S48" s="27" t="e">
        <f t="shared" si="4"/>
        <v>#DIV/0!</v>
      </c>
      <c r="T48" s="27" t="e">
        <f t="shared" si="5"/>
        <v>#DIV/0!</v>
      </c>
      <c r="U48">
        <v>0</v>
      </c>
      <c r="V48">
        <v>3</v>
      </c>
      <c r="W48">
        <v>0</v>
      </c>
      <c r="X48">
        <v>1</v>
      </c>
      <c r="Y48">
        <v>0</v>
      </c>
      <c r="Z48">
        <v>5</v>
      </c>
      <c r="AA48">
        <v>3.5</v>
      </c>
      <c r="AB48">
        <v>1.08</v>
      </c>
      <c r="AC48">
        <v>4.58</v>
      </c>
      <c r="AD48" t="s">
        <v>515</v>
      </c>
      <c r="AE48" t="s">
        <v>510</v>
      </c>
      <c r="AF48" t="s">
        <v>516</v>
      </c>
      <c r="AG48">
        <v>80</v>
      </c>
      <c r="AH48">
        <v>0</v>
      </c>
      <c r="AI48">
        <v>0</v>
      </c>
      <c r="AJ48">
        <v>1</v>
      </c>
      <c r="AK48">
        <v>42</v>
      </c>
      <c r="AL48">
        <v>37</v>
      </c>
      <c r="AM48">
        <v>0</v>
      </c>
      <c r="AN48" s="28">
        <v>6974</v>
      </c>
      <c r="AO48" s="28">
        <v>6973.97</v>
      </c>
      <c r="AP48" s="28">
        <v>581.16</v>
      </c>
      <c r="AQ48">
        <v>80</v>
      </c>
      <c r="AR48">
        <v>6.7</v>
      </c>
      <c r="AS48">
        <v>0</v>
      </c>
      <c r="AT48">
        <v>0</v>
      </c>
      <c r="AU48">
        <v>16</v>
      </c>
      <c r="AW48">
        <v>8</v>
      </c>
      <c r="AX48">
        <v>11</v>
      </c>
      <c r="AY48">
        <v>10</v>
      </c>
      <c r="AZ48">
        <v>1</v>
      </c>
      <c r="BA48">
        <v>1</v>
      </c>
      <c r="BB48">
        <v>4</v>
      </c>
      <c r="BC48">
        <v>9</v>
      </c>
      <c r="BE48">
        <v>12</v>
      </c>
      <c r="BF48">
        <v>1</v>
      </c>
      <c r="BG48">
        <v>3</v>
      </c>
      <c r="BL48">
        <v>2</v>
      </c>
      <c r="BM48" t="s">
        <v>601</v>
      </c>
      <c r="BN48">
        <v>200</v>
      </c>
      <c r="BO48">
        <v>197</v>
      </c>
      <c r="BP48">
        <v>198</v>
      </c>
      <c r="BQ48">
        <v>198</v>
      </c>
      <c r="BR48">
        <v>199</v>
      </c>
      <c r="BS48" s="26">
        <v>156.30000000000001</v>
      </c>
      <c r="BT48">
        <v>6.7</v>
      </c>
      <c r="BU48">
        <v>92</v>
      </c>
      <c r="BV48">
        <v>93</v>
      </c>
      <c r="BW48">
        <v>96</v>
      </c>
      <c r="BX48">
        <v>99</v>
      </c>
      <c r="BY48">
        <v>102</v>
      </c>
      <c r="BZ48">
        <v>101</v>
      </c>
      <c r="CA48">
        <v>131</v>
      </c>
      <c r="CB48">
        <v>132</v>
      </c>
      <c r="CC48">
        <v>131</v>
      </c>
      <c r="CD48">
        <v>130</v>
      </c>
      <c r="CE48">
        <v>133</v>
      </c>
      <c r="CF48">
        <v>135</v>
      </c>
      <c r="CG48">
        <v>137</v>
      </c>
      <c r="CH48">
        <v>137</v>
      </c>
      <c r="CI48">
        <v>137</v>
      </c>
      <c r="CJ48">
        <v>134</v>
      </c>
      <c r="CK48">
        <v>140</v>
      </c>
      <c r="CL48">
        <v>136</v>
      </c>
      <c r="CM48">
        <v>57</v>
      </c>
      <c r="CN48">
        <v>54</v>
      </c>
      <c r="CO48">
        <v>50</v>
      </c>
      <c r="CP48">
        <v>56</v>
      </c>
      <c r="CQ48">
        <v>60</v>
      </c>
      <c r="CR48">
        <v>62</v>
      </c>
      <c r="CS48">
        <v>45</v>
      </c>
      <c r="CT48">
        <v>1</v>
      </c>
      <c r="CU48">
        <v>1</v>
      </c>
      <c r="CV48" t="s">
        <v>559</v>
      </c>
      <c r="CW48" t="s">
        <v>504</v>
      </c>
      <c r="CX48" t="s">
        <v>560</v>
      </c>
      <c r="CY48" t="s">
        <v>506</v>
      </c>
      <c r="CZ48">
        <v>1100</v>
      </c>
      <c r="DA48">
        <v>2015000046</v>
      </c>
      <c r="DB48">
        <v>2015000046</v>
      </c>
      <c r="DC48">
        <v>1</v>
      </c>
      <c r="DD48">
        <v>1</v>
      </c>
      <c r="DF48">
        <v>1</v>
      </c>
      <c r="DG48">
        <v>2</v>
      </c>
      <c r="DI48">
        <v>1</v>
      </c>
      <c r="DJ48">
        <v>1</v>
      </c>
      <c r="DK48" s="31">
        <v>5.3999999999999896E-79</v>
      </c>
      <c r="DT48">
        <v>2</v>
      </c>
      <c r="DU48">
        <v>88</v>
      </c>
      <c r="DV48">
        <v>88</v>
      </c>
      <c r="DX48">
        <v>1</v>
      </c>
      <c r="DY48">
        <v>1</v>
      </c>
      <c r="DZ48">
        <v>2</v>
      </c>
      <c r="EB48">
        <v>1</v>
      </c>
      <c r="ED48">
        <v>1</v>
      </c>
      <c r="EF48">
        <v>1</v>
      </c>
      <c r="EG48" t="str">
        <f t="shared" si="6"/>
        <v>Yes</v>
      </c>
      <c r="EH48">
        <v>1</v>
      </c>
      <c r="EI48" t="str">
        <f t="shared" si="7"/>
        <v>Yes</v>
      </c>
      <c r="EJ48">
        <v>1</v>
      </c>
      <c r="EK48" t="str">
        <f t="shared" si="8"/>
        <v>Yes</v>
      </c>
      <c r="EL48">
        <v>2</v>
      </c>
      <c r="EM48" t="str">
        <f t="shared" si="9"/>
        <v>No</v>
      </c>
      <c r="EN48">
        <v>2</v>
      </c>
      <c r="EO48" t="str">
        <f t="shared" si="10"/>
        <v>No</v>
      </c>
      <c r="EP48">
        <v>2</v>
      </c>
      <c r="EQ48" t="str">
        <f t="shared" si="11"/>
        <v>No</v>
      </c>
      <c r="ER48">
        <v>2</v>
      </c>
      <c r="ES48" t="str">
        <f t="shared" si="12"/>
        <v>No</v>
      </c>
      <c r="ET48">
        <v>2</v>
      </c>
      <c r="EW48" t="str">
        <f t="shared" si="13"/>
        <v/>
      </c>
      <c r="EX48">
        <v>1</v>
      </c>
      <c r="EY48" t="str">
        <f t="shared" si="14"/>
        <v>Yes</v>
      </c>
      <c r="EZ48">
        <v>1</v>
      </c>
      <c r="FA48" t="str">
        <f t="shared" si="0"/>
        <v>Yes</v>
      </c>
      <c r="FB48">
        <v>2</v>
      </c>
      <c r="FC48" t="str">
        <f t="shared" si="15"/>
        <v>No</v>
      </c>
      <c r="FD48">
        <v>2</v>
      </c>
      <c r="FE48" t="str">
        <f t="shared" si="16"/>
        <v>No</v>
      </c>
      <c r="FF48">
        <v>1</v>
      </c>
      <c r="FG48" t="str">
        <f t="shared" si="17"/>
        <v>Yes</v>
      </c>
      <c r="FH48">
        <v>2</v>
      </c>
      <c r="FI48" t="str">
        <f t="shared" si="18"/>
        <v>Yes</v>
      </c>
      <c r="FJ48">
        <v>3</v>
      </c>
      <c r="FK48" t="str">
        <f t="shared" si="19"/>
        <v>No</v>
      </c>
      <c r="FM48" t="str">
        <f t="shared" si="20"/>
        <v/>
      </c>
      <c r="FN48">
        <v>1</v>
      </c>
      <c r="FO48" t="str">
        <f t="shared" si="21"/>
        <v>Male</v>
      </c>
      <c r="FP48">
        <v>3</v>
      </c>
      <c r="FQ48" t="str">
        <f t="shared" si="22"/>
        <v>Widowed</v>
      </c>
      <c r="FR48">
        <v>5</v>
      </c>
      <c r="FS48" t="str">
        <f t="shared" si="23"/>
        <v>Some College</v>
      </c>
      <c r="FT48">
        <v>1</v>
      </c>
      <c r="FU48" t="str">
        <f t="shared" si="24"/>
        <v>Own</v>
      </c>
      <c r="FV48">
        <v>2</v>
      </c>
      <c r="FZ48">
        <v>1</v>
      </c>
      <c r="GB48">
        <v>1</v>
      </c>
      <c r="GD48">
        <v>7</v>
      </c>
      <c r="GF48">
        <v>88</v>
      </c>
      <c r="GH48">
        <v>5</v>
      </c>
      <c r="GJ48">
        <v>1</v>
      </c>
      <c r="GL48">
        <v>200</v>
      </c>
      <c r="GM48">
        <v>7777</v>
      </c>
      <c r="GO48">
        <v>2</v>
      </c>
      <c r="GP48">
        <v>2</v>
      </c>
      <c r="GQ48">
        <v>2</v>
      </c>
      <c r="GR48">
        <v>2</v>
      </c>
      <c r="GS48">
        <v>2</v>
      </c>
      <c r="GT48">
        <v>2</v>
      </c>
      <c r="GU48">
        <v>2</v>
      </c>
      <c r="GV48">
        <v>1</v>
      </c>
      <c r="GW48">
        <v>3</v>
      </c>
      <c r="GY48">
        <v>7</v>
      </c>
      <c r="GZ48">
        <v>3</v>
      </c>
      <c r="HA48">
        <v>105</v>
      </c>
      <c r="HB48">
        <v>2</v>
      </c>
      <c r="HC48">
        <v>88</v>
      </c>
      <c r="HD48">
        <v>3</v>
      </c>
      <c r="HE48">
        <v>101</v>
      </c>
      <c r="HF48">
        <v>310</v>
      </c>
      <c r="HG48">
        <v>309</v>
      </c>
      <c r="HH48">
        <v>305</v>
      </c>
      <c r="HI48">
        <v>304</v>
      </c>
      <c r="HJ48">
        <v>315</v>
      </c>
      <c r="HK48">
        <v>1</v>
      </c>
      <c r="HL48">
        <v>64</v>
      </c>
      <c r="HM48">
        <v>210</v>
      </c>
      <c r="HN48">
        <v>30</v>
      </c>
      <c r="HO48">
        <v>15</v>
      </c>
      <c r="HP48">
        <v>210</v>
      </c>
      <c r="HQ48">
        <v>10</v>
      </c>
      <c r="HR48">
        <v>888</v>
      </c>
      <c r="HW48">
        <v>1</v>
      </c>
      <c r="HX48">
        <v>1</v>
      </c>
      <c r="HY48">
        <v>102014</v>
      </c>
      <c r="HZ48">
        <v>5</v>
      </c>
      <c r="IA48">
        <v>2</v>
      </c>
      <c r="IB48">
        <v>2</v>
      </c>
      <c r="IE48">
        <v>2</v>
      </c>
      <c r="IF48">
        <v>3</v>
      </c>
      <c r="IT48">
        <v>2</v>
      </c>
      <c r="JB48">
        <v>2</v>
      </c>
      <c r="JL48">
        <v>2</v>
      </c>
      <c r="JR48">
        <v>2</v>
      </c>
      <c r="JT48">
        <v>2</v>
      </c>
      <c r="LC48">
        <v>2</v>
      </c>
      <c r="LE48">
        <v>1</v>
      </c>
      <c r="LF48">
        <v>2</v>
      </c>
      <c r="LG48">
        <v>4</v>
      </c>
      <c r="LO48" t="s">
        <v>507</v>
      </c>
      <c r="LP48">
        <v>5</v>
      </c>
      <c r="LQ48">
        <v>5</v>
      </c>
      <c r="LT48">
        <v>2</v>
      </c>
      <c r="LU48">
        <v>40</v>
      </c>
      <c r="MN48">
        <v>10</v>
      </c>
      <c r="MO48">
        <v>1</v>
      </c>
      <c r="MP48" t="s">
        <v>507</v>
      </c>
      <c r="MQ48" t="s">
        <v>507</v>
      </c>
      <c r="MR48">
        <v>3</v>
      </c>
      <c r="MS48">
        <v>11011</v>
      </c>
      <c r="MT48">
        <v>28.781560200000001</v>
      </c>
      <c r="MU48">
        <v>1</v>
      </c>
      <c r="MV48">
        <v>28.781560200000001</v>
      </c>
      <c r="NA48">
        <v>1</v>
      </c>
      <c r="NB48">
        <v>0.61412468200000003</v>
      </c>
      <c r="NC48">
        <v>169.74764289999999</v>
      </c>
      <c r="ND48">
        <v>1</v>
      </c>
      <c r="NE48">
        <v>9</v>
      </c>
      <c r="NF48">
        <v>2</v>
      </c>
      <c r="NG48">
        <v>1</v>
      </c>
      <c r="NH48">
        <v>1</v>
      </c>
      <c r="NI48">
        <v>2</v>
      </c>
      <c r="NJ48">
        <v>1</v>
      </c>
      <c r="NK48">
        <v>1</v>
      </c>
      <c r="NL48">
        <v>3</v>
      </c>
      <c r="NM48">
        <v>2</v>
      </c>
      <c r="NN48">
        <v>1</v>
      </c>
      <c r="NO48">
        <v>1</v>
      </c>
      <c r="NP48">
        <v>2</v>
      </c>
      <c r="NQ48">
        <v>1</v>
      </c>
      <c r="NR48" t="str">
        <f t="shared" si="25"/>
        <v>White</v>
      </c>
      <c r="NS48">
        <v>1</v>
      </c>
      <c r="NT48">
        <v>1</v>
      </c>
      <c r="NU48">
        <v>1</v>
      </c>
      <c r="NV48">
        <v>12</v>
      </c>
      <c r="NW48">
        <v>2</v>
      </c>
      <c r="NX48">
        <v>76</v>
      </c>
      <c r="NY48">
        <v>6</v>
      </c>
      <c r="OC48">
        <v>9072</v>
      </c>
      <c r="OE48" t="e">
        <f t="shared" si="26"/>
        <v>#DIV/0!</v>
      </c>
      <c r="OG48" t="b">
        <f t="shared" si="27"/>
        <v>0</v>
      </c>
      <c r="OH48">
        <v>9</v>
      </c>
      <c r="OI48">
        <v>1</v>
      </c>
      <c r="OJ48">
        <v>3</v>
      </c>
      <c r="OK48">
        <v>3</v>
      </c>
      <c r="OL48">
        <v>3</v>
      </c>
      <c r="OM48">
        <v>1</v>
      </c>
      <c r="ON48">
        <v>1</v>
      </c>
      <c r="OO48">
        <v>71</v>
      </c>
      <c r="OP48">
        <v>1</v>
      </c>
      <c r="OQ48">
        <v>1000</v>
      </c>
      <c r="OR48">
        <v>1</v>
      </c>
      <c r="OS48">
        <v>100</v>
      </c>
      <c r="OT48">
        <v>33</v>
      </c>
      <c r="OU48">
        <v>30</v>
      </c>
      <c r="OV48">
        <v>17</v>
      </c>
      <c r="OW48">
        <v>13</v>
      </c>
      <c r="OX48">
        <v>50</v>
      </c>
      <c r="OY48" s="31">
        <v>5.3999999999999896E-79</v>
      </c>
      <c r="OZ48" s="31">
        <v>5.3999999999999896E-79</v>
      </c>
      <c r="PA48">
        <v>1</v>
      </c>
      <c r="PC48">
        <v>1</v>
      </c>
      <c r="PE48">
        <v>133</v>
      </c>
      <c r="PG48">
        <v>110</v>
      </c>
      <c r="PI48">
        <v>1</v>
      </c>
      <c r="PJ48">
        <v>1</v>
      </c>
      <c r="PK48">
        <v>1</v>
      </c>
      <c r="PL48">
        <v>1</v>
      </c>
      <c r="PM48" s="31">
        <v>5.3999999999999896E-79</v>
      </c>
      <c r="PN48" s="31"/>
      <c r="PO48" s="31">
        <v>5.3999999999999896E-79</v>
      </c>
      <c r="PP48" s="31"/>
      <c r="PQ48">
        <v>1</v>
      </c>
      <c r="PR48">
        <v>35</v>
      </c>
      <c r="PS48">
        <v>50</v>
      </c>
      <c r="PT48">
        <v>1820</v>
      </c>
      <c r="PU48">
        <v>312</v>
      </c>
      <c r="PV48">
        <v>2</v>
      </c>
      <c r="PW48">
        <v>2</v>
      </c>
      <c r="PX48">
        <v>30</v>
      </c>
      <c r="PY48">
        <v>10</v>
      </c>
      <c r="PZ48">
        <v>2333</v>
      </c>
      <c r="QA48">
        <v>2333</v>
      </c>
      <c r="QC48">
        <v>70</v>
      </c>
      <c r="QD48">
        <v>23</v>
      </c>
      <c r="QE48" s="31">
        <v>5.3999999999999896E-79</v>
      </c>
      <c r="QF48" s="31">
        <v>5.3999999999999896E-79</v>
      </c>
      <c r="QG48">
        <v>140</v>
      </c>
      <c r="QI48">
        <v>46</v>
      </c>
      <c r="QK48">
        <v>186</v>
      </c>
      <c r="QM48">
        <v>70</v>
      </c>
      <c r="QN48">
        <v>23</v>
      </c>
      <c r="QO48">
        <v>93</v>
      </c>
      <c r="QP48">
        <v>2</v>
      </c>
      <c r="QQ48">
        <v>1</v>
      </c>
      <c r="QR48">
        <v>1</v>
      </c>
      <c r="QS48">
        <v>2</v>
      </c>
      <c r="QT48">
        <v>2</v>
      </c>
      <c r="QU48">
        <v>2</v>
      </c>
      <c r="QV48">
        <v>2</v>
      </c>
      <c r="QW48">
        <v>2</v>
      </c>
      <c r="QX48">
        <v>3</v>
      </c>
      <c r="QY48">
        <v>3</v>
      </c>
      <c r="QZ48">
        <v>4</v>
      </c>
      <c r="RA48">
        <v>1</v>
      </c>
      <c r="RB48">
        <v>1</v>
      </c>
      <c r="RC48">
        <v>1</v>
      </c>
      <c r="RD48">
        <v>2</v>
      </c>
      <c r="RE48">
        <v>2</v>
      </c>
      <c r="RF48">
        <v>4</v>
      </c>
      <c r="RG48" t="str">
        <f t="shared" si="28"/>
        <v>Strongly Agree</v>
      </c>
      <c r="RH48">
        <v>3</v>
      </c>
      <c r="RI48" t="str">
        <f t="shared" si="41"/>
        <v>Agree</v>
      </c>
      <c r="RJ48">
        <v>5</v>
      </c>
      <c r="RK48" t="str">
        <f t="shared" si="41"/>
        <v>NA</v>
      </c>
      <c r="RL48">
        <v>4</v>
      </c>
      <c r="RM48" t="str">
        <f t="shared" si="42"/>
        <v>Strongly Agree</v>
      </c>
      <c r="RN48">
        <v>4</v>
      </c>
      <c r="RO48" t="str">
        <f t="shared" si="42"/>
        <v>Strongly Agree</v>
      </c>
      <c r="RP48">
        <v>3</v>
      </c>
      <c r="RQ48" t="str">
        <f t="shared" si="43"/>
        <v>Agree</v>
      </c>
      <c r="RR48">
        <v>2</v>
      </c>
      <c r="RS48" t="str">
        <f t="shared" si="43"/>
        <v>Disagree</v>
      </c>
      <c r="RT48">
        <v>5</v>
      </c>
      <c r="RU48" t="str">
        <f t="shared" si="44"/>
        <v>NA</v>
      </c>
      <c r="RV48">
        <v>1</v>
      </c>
      <c r="RW48" t="str">
        <f t="shared" si="44"/>
        <v>Strongly Disagree</v>
      </c>
      <c r="RX48">
        <v>4</v>
      </c>
      <c r="RY48" t="str">
        <f t="shared" si="45"/>
        <v>Strongly Agree</v>
      </c>
      <c r="RZ48">
        <v>1</v>
      </c>
      <c r="SA48" t="str">
        <f t="shared" si="45"/>
        <v>Strongly Disagree</v>
      </c>
      <c r="SB48">
        <v>2</v>
      </c>
      <c r="SC48" t="str">
        <f t="shared" si="46"/>
        <v>Disagree</v>
      </c>
      <c r="SD48">
        <v>4</v>
      </c>
      <c r="SE48" t="str">
        <f t="shared" si="46"/>
        <v>Strongly Agree</v>
      </c>
    </row>
    <row r="49" spans="1:499" x14ac:dyDescent="0.3">
      <c r="A49">
        <v>46</v>
      </c>
      <c r="B49">
        <v>2020</v>
      </c>
      <c r="C49" t="s">
        <v>602</v>
      </c>
      <c r="D49" s="24">
        <v>15828</v>
      </c>
      <c r="E49">
        <v>78</v>
      </c>
      <c r="F49">
        <v>7</v>
      </c>
      <c r="G49" t="s">
        <v>520</v>
      </c>
      <c r="H49">
        <v>1</v>
      </c>
      <c r="I49" t="str">
        <f t="shared" si="1"/>
        <v>White</v>
      </c>
      <c r="J49">
        <v>0</v>
      </c>
      <c r="K49">
        <v>1</v>
      </c>
      <c r="L49">
        <v>1</v>
      </c>
      <c r="M49">
        <v>0</v>
      </c>
      <c r="N49">
        <v>0</v>
      </c>
      <c r="O49" s="25">
        <v>69</v>
      </c>
      <c r="P49" s="26">
        <f t="shared" si="2"/>
        <v>175.26</v>
      </c>
      <c r="Q49">
        <v>173</v>
      </c>
      <c r="R49" s="26">
        <f t="shared" si="3"/>
        <v>78.471480010000008</v>
      </c>
      <c r="S49" s="27">
        <f t="shared" si="4"/>
        <v>25.547371828938161</v>
      </c>
      <c r="T49" s="27" t="str">
        <f t="shared" si="5"/>
        <v>Overweight</v>
      </c>
      <c r="U49">
        <v>1</v>
      </c>
      <c r="V49">
        <v>3</v>
      </c>
      <c r="W49">
        <v>1</v>
      </c>
      <c r="X49">
        <v>2</v>
      </c>
      <c r="Y49">
        <v>0</v>
      </c>
      <c r="Z49">
        <v>7</v>
      </c>
      <c r="AA49">
        <v>4.8</v>
      </c>
      <c r="AB49">
        <v>2.87</v>
      </c>
      <c r="AC49">
        <v>8.67</v>
      </c>
      <c r="AD49" t="s">
        <v>500</v>
      </c>
      <c r="AE49" t="s">
        <v>501</v>
      </c>
      <c r="AF49" t="s">
        <v>502</v>
      </c>
      <c r="AG49">
        <v>53</v>
      </c>
      <c r="AH49">
        <v>0</v>
      </c>
      <c r="AI49">
        <v>0</v>
      </c>
      <c r="AJ49">
        <v>6</v>
      </c>
      <c r="AK49">
        <v>21</v>
      </c>
      <c r="AL49">
        <v>26</v>
      </c>
      <c r="AM49">
        <v>0</v>
      </c>
      <c r="AN49" s="28">
        <v>3545</v>
      </c>
      <c r="AO49" s="28">
        <v>3544.89</v>
      </c>
      <c r="AP49" s="28">
        <v>295.41000000000003</v>
      </c>
      <c r="AQ49">
        <v>53</v>
      </c>
      <c r="AR49">
        <v>4.4000000000000004</v>
      </c>
      <c r="AS49">
        <v>0</v>
      </c>
      <c r="AT49">
        <v>0</v>
      </c>
      <c r="AU49">
        <v>6</v>
      </c>
      <c r="AW49">
        <v>1</v>
      </c>
      <c r="AX49">
        <v>8</v>
      </c>
      <c r="AY49">
        <v>4</v>
      </c>
      <c r="BC49">
        <v>1</v>
      </c>
      <c r="BD49">
        <v>2</v>
      </c>
      <c r="BE49">
        <v>1</v>
      </c>
      <c r="BF49">
        <v>12</v>
      </c>
      <c r="BG49">
        <v>7</v>
      </c>
      <c r="BI49">
        <v>6</v>
      </c>
      <c r="BL49">
        <v>2</v>
      </c>
      <c r="BM49" t="s">
        <v>602</v>
      </c>
      <c r="BN49">
        <v>173</v>
      </c>
      <c r="BO49">
        <v>173</v>
      </c>
      <c r="BP49">
        <v>173</v>
      </c>
      <c r="BQ49">
        <v>170</v>
      </c>
      <c r="BR49">
        <v>171</v>
      </c>
      <c r="BS49" s="26">
        <v>223.7</v>
      </c>
      <c r="BT49">
        <v>5.7</v>
      </c>
      <c r="BU49">
        <v>101</v>
      </c>
      <c r="BV49">
        <v>100</v>
      </c>
      <c r="BW49">
        <v>100</v>
      </c>
      <c r="BX49">
        <v>101</v>
      </c>
      <c r="BY49">
        <v>103</v>
      </c>
      <c r="BZ49">
        <v>102</v>
      </c>
      <c r="CA49">
        <v>140</v>
      </c>
      <c r="CB49">
        <v>142</v>
      </c>
      <c r="CC49">
        <v>143</v>
      </c>
      <c r="CD49">
        <v>144</v>
      </c>
      <c r="CE49">
        <v>146</v>
      </c>
      <c r="CF49">
        <v>150</v>
      </c>
      <c r="CG49">
        <v>107</v>
      </c>
      <c r="CH49">
        <v>108</v>
      </c>
      <c r="CI49">
        <v>110</v>
      </c>
      <c r="CJ49">
        <v>107</v>
      </c>
      <c r="CK49">
        <v>109</v>
      </c>
      <c r="CL49">
        <v>107</v>
      </c>
      <c r="CM49">
        <v>47</v>
      </c>
      <c r="CN49">
        <v>45</v>
      </c>
      <c r="CO49">
        <v>48</v>
      </c>
      <c r="CP49">
        <v>49</v>
      </c>
      <c r="CQ49">
        <v>47</v>
      </c>
      <c r="CR49">
        <v>49</v>
      </c>
      <c r="CS49">
        <v>46</v>
      </c>
      <c r="CT49">
        <v>1</v>
      </c>
      <c r="CU49">
        <v>1</v>
      </c>
      <c r="CV49" t="s">
        <v>603</v>
      </c>
      <c r="CW49" t="s">
        <v>504</v>
      </c>
      <c r="CX49" t="s">
        <v>604</v>
      </c>
      <c r="CY49" t="s">
        <v>506</v>
      </c>
      <c r="CZ49">
        <v>1100</v>
      </c>
      <c r="DA49">
        <v>2015000047</v>
      </c>
      <c r="DB49">
        <v>2015000047</v>
      </c>
      <c r="DC49">
        <v>1</v>
      </c>
      <c r="DD49">
        <v>1</v>
      </c>
      <c r="DF49">
        <v>1</v>
      </c>
      <c r="DG49">
        <v>2</v>
      </c>
      <c r="DI49">
        <v>2</v>
      </c>
      <c r="DJ49">
        <v>1</v>
      </c>
      <c r="DK49">
        <v>1</v>
      </c>
      <c r="DT49">
        <v>2</v>
      </c>
      <c r="DU49">
        <v>2</v>
      </c>
      <c r="DV49">
        <v>5</v>
      </c>
      <c r="DW49">
        <v>88</v>
      </c>
      <c r="DX49">
        <v>1</v>
      </c>
      <c r="DY49">
        <v>1</v>
      </c>
      <c r="DZ49">
        <v>2</v>
      </c>
      <c r="EB49">
        <v>1</v>
      </c>
      <c r="ED49">
        <v>1</v>
      </c>
      <c r="EF49">
        <v>1</v>
      </c>
      <c r="EG49" t="str">
        <f t="shared" si="6"/>
        <v>Yes</v>
      </c>
      <c r="EH49">
        <v>1</v>
      </c>
      <c r="EI49" t="str">
        <f t="shared" si="7"/>
        <v>Yes</v>
      </c>
      <c r="EJ49">
        <v>1</v>
      </c>
      <c r="EK49" t="str">
        <f t="shared" si="8"/>
        <v>Yes</v>
      </c>
      <c r="EL49">
        <v>1</v>
      </c>
      <c r="EM49" t="str">
        <f t="shared" si="9"/>
        <v>Yes</v>
      </c>
      <c r="EN49">
        <v>2</v>
      </c>
      <c r="EO49" t="str">
        <f t="shared" si="10"/>
        <v>No</v>
      </c>
      <c r="EP49">
        <v>2</v>
      </c>
      <c r="EQ49" t="str">
        <f t="shared" si="11"/>
        <v>No</v>
      </c>
      <c r="ER49">
        <v>2</v>
      </c>
      <c r="ES49" t="str">
        <f t="shared" si="12"/>
        <v>No</v>
      </c>
      <c r="ET49">
        <v>2</v>
      </c>
      <c r="EW49" t="str">
        <f t="shared" si="13"/>
        <v/>
      </c>
      <c r="EX49">
        <v>2</v>
      </c>
      <c r="EY49" t="str">
        <f t="shared" si="14"/>
        <v>No</v>
      </c>
      <c r="EZ49">
        <v>2</v>
      </c>
      <c r="FA49" t="str">
        <f t="shared" si="0"/>
        <v>No</v>
      </c>
      <c r="FB49">
        <v>2</v>
      </c>
      <c r="FC49" t="str">
        <f t="shared" si="15"/>
        <v>No</v>
      </c>
      <c r="FD49">
        <v>2</v>
      </c>
      <c r="FE49" t="str">
        <f t="shared" si="16"/>
        <v>No</v>
      </c>
      <c r="FF49">
        <v>2</v>
      </c>
      <c r="FG49" t="str">
        <f t="shared" si="17"/>
        <v>No</v>
      </c>
      <c r="FH49">
        <v>2</v>
      </c>
      <c r="FI49" t="str">
        <f t="shared" si="18"/>
        <v>No</v>
      </c>
      <c r="FJ49">
        <v>3</v>
      </c>
      <c r="FK49" t="str">
        <f t="shared" si="19"/>
        <v>No</v>
      </c>
      <c r="FM49" t="str">
        <f t="shared" si="20"/>
        <v/>
      </c>
      <c r="FN49">
        <v>2</v>
      </c>
      <c r="FO49" t="str">
        <f t="shared" si="21"/>
        <v>Female</v>
      </c>
      <c r="FP49">
        <v>1</v>
      </c>
      <c r="FQ49" t="str">
        <f t="shared" si="22"/>
        <v>Married</v>
      </c>
      <c r="FR49">
        <v>4</v>
      </c>
      <c r="FS49" t="str">
        <f t="shared" si="23"/>
        <v>High School Graduate</v>
      </c>
      <c r="FT49">
        <v>1</v>
      </c>
      <c r="FU49" t="str">
        <f t="shared" si="24"/>
        <v>Own</v>
      </c>
      <c r="FV49">
        <v>2</v>
      </c>
      <c r="FZ49">
        <v>1</v>
      </c>
      <c r="GB49">
        <v>2</v>
      </c>
      <c r="GD49">
        <v>5</v>
      </c>
      <c r="GF49">
        <v>88</v>
      </c>
      <c r="GH49">
        <v>77</v>
      </c>
      <c r="GJ49">
        <v>2</v>
      </c>
      <c r="GL49">
        <v>173</v>
      </c>
      <c r="GM49">
        <v>509</v>
      </c>
      <c r="GO49">
        <v>2</v>
      </c>
      <c r="GP49">
        <v>2</v>
      </c>
      <c r="GQ49">
        <v>2</v>
      </c>
      <c r="GR49">
        <v>2</v>
      </c>
      <c r="GS49">
        <v>2</v>
      </c>
      <c r="GT49">
        <v>2</v>
      </c>
      <c r="GU49">
        <v>2</v>
      </c>
      <c r="GV49">
        <v>2</v>
      </c>
      <c r="GZ49">
        <v>3</v>
      </c>
      <c r="HA49">
        <v>888</v>
      </c>
      <c r="HE49">
        <v>555</v>
      </c>
      <c r="HF49">
        <v>202</v>
      </c>
      <c r="HG49">
        <v>203</v>
      </c>
      <c r="HH49">
        <v>202</v>
      </c>
      <c r="HI49">
        <v>201</v>
      </c>
      <c r="HJ49">
        <v>204</v>
      </c>
      <c r="HK49">
        <v>2</v>
      </c>
      <c r="HR49">
        <v>888</v>
      </c>
      <c r="HW49">
        <v>1</v>
      </c>
      <c r="HX49">
        <v>1</v>
      </c>
      <c r="HY49">
        <v>22014</v>
      </c>
      <c r="HZ49">
        <v>5</v>
      </c>
      <c r="IA49">
        <v>1</v>
      </c>
      <c r="IB49">
        <v>2</v>
      </c>
      <c r="IE49">
        <v>2</v>
      </c>
      <c r="IF49">
        <v>3</v>
      </c>
      <c r="IT49">
        <v>1</v>
      </c>
      <c r="IU49">
        <v>13</v>
      </c>
      <c r="IV49">
        <v>1</v>
      </c>
      <c r="IW49">
        <v>1</v>
      </c>
      <c r="IX49">
        <v>13</v>
      </c>
      <c r="IY49">
        <v>2</v>
      </c>
      <c r="IZ49">
        <v>1</v>
      </c>
      <c r="JA49">
        <v>6</v>
      </c>
      <c r="JL49">
        <v>2</v>
      </c>
      <c r="JR49">
        <v>2</v>
      </c>
      <c r="JT49">
        <v>2</v>
      </c>
      <c r="LC49">
        <v>2</v>
      </c>
      <c r="LE49">
        <v>1</v>
      </c>
      <c r="LF49">
        <v>2</v>
      </c>
      <c r="LG49">
        <v>3</v>
      </c>
      <c r="LO49" t="s">
        <v>507</v>
      </c>
      <c r="LP49">
        <v>5</v>
      </c>
      <c r="LQ49">
        <v>5</v>
      </c>
      <c r="LU49">
        <v>98</v>
      </c>
      <c r="MN49">
        <v>10</v>
      </c>
      <c r="MO49">
        <v>1</v>
      </c>
      <c r="MP49" t="s">
        <v>507</v>
      </c>
      <c r="MQ49" t="s">
        <v>507</v>
      </c>
      <c r="MR49">
        <v>1</v>
      </c>
      <c r="MS49">
        <v>11011</v>
      </c>
      <c r="MT49">
        <v>28.781560200000001</v>
      </c>
      <c r="MU49">
        <v>2</v>
      </c>
      <c r="MV49">
        <v>57.563120390000002</v>
      </c>
      <c r="NA49">
        <v>1</v>
      </c>
      <c r="NB49">
        <v>0.61412468200000003</v>
      </c>
      <c r="NC49">
        <v>232.077021</v>
      </c>
      <c r="ND49">
        <v>1</v>
      </c>
      <c r="NE49">
        <v>9</v>
      </c>
      <c r="NF49">
        <v>2</v>
      </c>
      <c r="NG49">
        <v>1</v>
      </c>
      <c r="NH49">
        <v>2</v>
      </c>
      <c r="NI49">
        <v>2</v>
      </c>
      <c r="NJ49">
        <v>1</v>
      </c>
      <c r="NK49">
        <v>1</v>
      </c>
      <c r="NL49">
        <v>3</v>
      </c>
      <c r="NM49">
        <v>2</v>
      </c>
      <c r="NN49">
        <v>1</v>
      </c>
      <c r="NO49">
        <v>1</v>
      </c>
      <c r="NP49">
        <v>2</v>
      </c>
      <c r="NQ49">
        <v>1</v>
      </c>
      <c r="NR49" t="str">
        <f t="shared" si="25"/>
        <v>White</v>
      </c>
      <c r="NS49">
        <v>1</v>
      </c>
      <c r="NT49">
        <v>1</v>
      </c>
      <c r="NU49">
        <v>1</v>
      </c>
      <c r="NV49">
        <v>10</v>
      </c>
      <c r="NW49">
        <v>2</v>
      </c>
      <c r="NX49">
        <v>69</v>
      </c>
      <c r="NY49">
        <v>6</v>
      </c>
      <c r="NZ49">
        <v>69</v>
      </c>
      <c r="OB49">
        <v>175</v>
      </c>
      <c r="OC49">
        <v>7847</v>
      </c>
      <c r="OD49">
        <v>2555</v>
      </c>
      <c r="OE49">
        <f t="shared" si="26"/>
        <v>2562</v>
      </c>
      <c r="OF49">
        <v>3</v>
      </c>
      <c r="OG49" t="str">
        <f t="shared" si="27"/>
        <v>Obese</v>
      </c>
      <c r="OH49">
        <v>2</v>
      </c>
      <c r="OI49">
        <v>1</v>
      </c>
      <c r="OJ49">
        <v>2</v>
      </c>
      <c r="OK49">
        <v>9</v>
      </c>
      <c r="OL49">
        <v>4</v>
      </c>
      <c r="OM49">
        <v>1</v>
      </c>
      <c r="ON49">
        <v>2</v>
      </c>
      <c r="OO49" s="31">
        <v>5.3999999999999896E-79</v>
      </c>
      <c r="OP49">
        <v>1</v>
      </c>
      <c r="OQ49" s="31">
        <v>5.3999999999999896E-79</v>
      </c>
      <c r="OR49">
        <v>1</v>
      </c>
      <c r="OS49" s="31">
        <v>5.3999999999999896E-79</v>
      </c>
      <c r="OT49">
        <v>29</v>
      </c>
      <c r="OU49">
        <v>43</v>
      </c>
      <c r="OV49">
        <v>29</v>
      </c>
      <c r="OW49">
        <v>14</v>
      </c>
      <c r="OX49">
        <v>57</v>
      </c>
      <c r="OY49" s="31">
        <v>5.3999999999999896E-79</v>
      </c>
      <c r="OZ49" s="31">
        <v>5.3999999999999896E-79</v>
      </c>
      <c r="PA49">
        <v>1</v>
      </c>
      <c r="PC49">
        <v>1</v>
      </c>
      <c r="PE49">
        <v>29</v>
      </c>
      <c r="PG49">
        <v>143</v>
      </c>
      <c r="PI49">
        <v>2</v>
      </c>
      <c r="PJ49">
        <v>1</v>
      </c>
      <c r="PK49">
        <v>1</v>
      </c>
      <c r="PL49">
        <v>1</v>
      </c>
      <c r="PM49" s="31">
        <v>5.3999999999999896E-79</v>
      </c>
      <c r="PN49" s="31"/>
      <c r="PO49" s="31">
        <v>5.3999999999999896E-79</v>
      </c>
      <c r="PP49" s="31"/>
      <c r="PQ49">
        <v>2</v>
      </c>
      <c r="PT49">
        <v>2247</v>
      </c>
      <c r="PU49">
        <v>385</v>
      </c>
      <c r="QE49" s="31">
        <v>5.3999999999999896E-79</v>
      </c>
      <c r="QF49" s="31">
        <v>5.3999999999999896E-79</v>
      </c>
      <c r="QP49">
        <v>4</v>
      </c>
      <c r="QQ49">
        <v>2</v>
      </c>
      <c r="QR49">
        <v>3</v>
      </c>
      <c r="QS49">
        <v>3</v>
      </c>
      <c r="QT49">
        <v>2</v>
      </c>
      <c r="QU49">
        <v>2</v>
      </c>
      <c r="QV49">
        <v>4</v>
      </c>
      <c r="QW49">
        <v>2</v>
      </c>
      <c r="QX49">
        <v>3</v>
      </c>
      <c r="QY49">
        <v>3</v>
      </c>
      <c r="QZ49">
        <v>4</v>
      </c>
      <c r="RA49">
        <v>1</v>
      </c>
      <c r="RB49">
        <v>1</v>
      </c>
      <c r="RC49">
        <v>1</v>
      </c>
      <c r="RD49">
        <v>1</v>
      </c>
      <c r="RE49">
        <v>2</v>
      </c>
      <c r="RF49">
        <v>3</v>
      </c>
      <c r="RG49" t="str">
        <f t="shared" si="28"/>
        <v>Agree</v>
      </c>
      <c r="RH49">
        <v>5</v>
      </c>
      <c r="RI49" t="str">
        <f t="shared" si="41"/>
        <v>NA</v>
      </c>
      <c r="RJ49">
        <v>3</v>
      </c>
      <c r="RK49" t="str">
        <f t="shared" si="41"/>
        <v>Agree</v>
      </c>
      <c r="RL49">
        <v>3</v>
      </c>
      <c r="RM49" t="str">
        <f t="shared" si="42"/>
        <v>Agree</v>
      </c>
      <c r="RN49">
        <v>1</v>
      </c>
      <c r="RO49" t="str">
        <f t="shared" si="42"/>
        <v>Strongly Disagree</v>
      </c>
      <c r="RP49">
        <v>3</v>
      </c>
      <c r="RQ49" t="str">
        <f t="shared" si="43"/>
        <v>Agree</v>
      </c>
      <c r="RR49">
        <v>5</v>
      </c>
      <c r="RS49" t="str">
        <f t="shared" si="43"/>
        <v>NA</v>
      </c>
      <c r="RT49">
        <v>5</v>
      </c>
      <c r="RU49" t="str">
        <f t="shared" si="44"/>
        <v>NA</v>
      </c>
      <c r="RV49">
        <v>1</v>
      </c>
      <c r="RW49" t="str">
        <f t="shared" si="44"/>
        <v>Strongly Disagree</v>
      </c>
      <c r="RX49">
        <v>1</v>
      </c>
      <c r="RY49" t="str">
        <f t="shared" si="45"/>
        <v>Strongly Disagree</v>
      </c>
      <c r="RZ49">
        <v>4</v>
      </c>
      <c r="SA49" t="str">
        <f t="shared" si="45"/>
        <v>Strongly Agree</v>
      </c>
      <c r="SB49">
        <v>1</v>
      </c>
      <c r="SC49" t="str">
        <f t="shared" si="46"/>
        <v>Strongly Disagree</v>
      </c>
      <c r="SD49">
        <v>3</v>
      </c>
      <c r="SE49" t="str">
        <f t="shared" si="46"/>
        <v>Agree</v>
      </c>
    </row>
    <row r="50" spans="1:499" x14ac:dyDescent="0.3">
      <c r="A50">
        <v>47</v>
      </c>
      <c r="B50">
        <v>2020</v>
      </c>
      <c r="C50" t="s">
        <v>605</v>
      </c>
      <c r="D50" s="24">
        <v>13647</v>
      </c>
      <c r="E50">
        <v>84</v>
      </c>
      <c r="F50">
        <v>8</v>
      </c>
      <c r="G50" t="s">
        <v>520</v>
      </c>
      <c r="H50">
        <v>1</v>
      </c>
      <c r="I50" t="str">
        <f t="shared" si="1"/>
        <v>White</v>
      </c>
      <c r="J50">
        <v>0</v>
      </c>
      <c r="K50">
        <v>1</v>
      </c>
      <c r="L50">
        <v>0</v>
      </c>
      <c r="M50">
        <v>1</v>
      </c>
      <c r="N50">
        <v>1</v>
      </c>
      <c r="O50" s="25">
        <v>64</v>
      </c>
      <c r="P50" s="26">
        <f t="shared" si="2"/>
        <v>162.56</v>
      </c>
      <c r="Q50">
        <v>7777</v>
      </c>
      <c r="R50" s="26">
        <f t="shared" si="3"/>
        <v>3527.5878614900003</v>
      </c>
      <c r="S50" s="27">
        <f t="shared" si="4"/>
        <v>1334.9053029428082</v>
      </c>
      <c r="T50" s="27" t="str">
        <f t="shared" si="5"/>
        <v>Morbidly Obese</v>
      </c>
      <c r="U50">
        <v>0</v>
      </c>
      <c r="V50">
        <v>3</v>
      </c>
      <c r="W50">
        <v>0</v>
      </c>
      <c r="X50">
        <v>3</v>
      </c>
      <c r="Y50">
        <v>1</v>
      </c>
      <c r="Z50">
        <v>7</v>
      </c>
      <c r="AA50">
        <v>5.4</v>
      </c>
      <c r="AB50">
        <v>4.09</v>
      </c>
      <c r="AC50">
        <v>10.49</v>
      </c>
      <c r="AD50" t="s">
        <v>500</v>
      </c>
      <c r="AE50" t="s">
        <v>510</v>
      </c>
      <c r="AF50" t="s">
        <v>521</v>
      </c>
      <c r="AG50">
        <v>9</v>
      </c>
      <c r="AJ50">
        <v>0</v>
      </c>
      <c r="AK50">
        <v>6</v>
      </c>
      <c r="AL50">
        <v>3</v>
      </c>
      <c r="AM50">
        <v>0</v>
      </c>
      <c r="AN50" s="28">
        <v>367</v>
      </c>
      <c r="AO50" s="28">
        <v>367.05</v>
      </c>
      <c r="AP50" s="28">
        <v>91.76</v>
      </c>
      <c r="AQ50">
        <v>9</v>
      </c>
      <c r="AR50">
        <v>2.2999999999999998</v>
      </c>
      <c r="AS50">
        <v>0</v>
      </c>
      <c r="AT50">
        <v>0</v>
      </c>
      <c r="AU50">
        <v>3</v>
      </c>
      <c r="AX50">
        <v>3</v>
      </c>
      <c r="AY50">
        <v>3</v>
      </c>
      <c r="BC50">
        <v>2</v>
      </c>
      <c r="BM50" t="s">
        <v>605</v>
      </c>
      <c r="BN50">
        <v>7777</v>
      </c>
      <c r="BO50">
        <v>7780</v>
      </c>
      <c r="BP50">
        <v>7782</v>
      </c>
      <c r="BQ50">
        <v>7786</v>
      </c>
      <c r="BR50">
        <v>7785</v>
      </c>
      <c r="BS50" s="26">
        <v>278.8</v>
      </c>
      <c r="BT50">
        <v>6.7</v>
      </c>
      <c r="BU50">
        <v>83</v>
      </c>
      <c r="BV50">
        <v>83</v>
      </c>
      <c r="BW50">
        <v>83</v>
      </c>
      <c r="BX50">
        <v>83</v>
      </c>
      <c r="BY50">
        <v>84</v>
      </c>
      <c r="BZ50">
        <v>85</v>
      </c>
      <c r="CA50">
        <v>123</v>
      </c>
      <c r="CB50">
        <v>124</v>
      </c>
      <c r="CC50">
        <v>121</v>
      </c>
      <c r="CD50">
        <v>121</v>
      </c>
      <c r="CE50">
        <v>118</v>
      </c>
      <c r="CF50">
        <v>120</v>
      </c>
      <c r="CG50">
        <v>160</v>
      </c>
      <c r="CH50">
        <v>160</v>
      </c>
      <c r="CI50">
        <v>165</v>
      </c>
      <c r="CJ50">
        <v>172</v>
      </c>
      <c r="CK50">
        <v>173</v>
      </c>
      <c r="CL50">
        <v>179</v>
      </c>
      <c r="CM50">
        <v>52</v>
      </c>
      <c r="CN50">
        <v>54</v>
      </c>
      <c r="CO50">
        <v>51</v>
      </c>
      <c r="CP50">
        <v>58</v>
      </c>
      <c r="CQ50">
        <v>61</v>
      </c>
      <c r="CR50">
        <v>57</v>
      </c>
      <c r="CS50">
        <v>47</v>
      </c>
      <c r="CT50">
        <v>1</v>
      </c>
      <c r="CU50">
        <v>1</v>
      </c>
      <c r="CV50" t="s">
        <v>522</v>
      </c>
      <c r="CW50" t="s">
        <v>504</v>
      </c>
      <c r="CX50" t="s">
        <v>523</v>
      </c>
      <c r="CY50" t="s">
        <v>506</v>
      </c>
      <c r="CZ50">
        <v>1200</v>
      </c>
      <c r="DA50">
        <v>2015000048</v>
      </c>
      <c r="DB50">
        <v>2015000048</v>
      </c>
      <c r="DC50">
        <v>1</v>
      </c>
      <c r="DD50">
        <v>1</v>
      </c>
      <c r="DF50">
        <v>1</v>
      </c>
      <c r="DG50">
        <v>2</v>
      </c>
      <c r="DI50">
        <v>2</v>
      </c>
      <c r="DJ50">
        <v>1</v>
      </c>
      <c r="DK50">
        <v>1</v>
      </c>
      <c r="DT50">
        <v>3</v>
      </c>
      <c r="DU50">
        <v>2</v>
      </c>
      <c r="DV50">
        <v>88</v>
      </c>
      <c r="DW50">
        <v>88</v>
      </c>
      <c r="DX50">
        <v>1</v>
      </c>
      <c r="DY50">
        <v>1</v>
      </c>
      <c r="DZ50">
        <v>2</v>
      </c>
      <c r="EB50">
        <v>1</v>
      </c>
      <c r="ED50">
        <v>1</v>
      </c>
      <c r="EF50">
        <v>1</v>
      </c>
      <c r="EG50" t="str">
        <f t="shared" si="6"/>
        <v>Yes</v>
      </c>
      <c r="EH50">
        <v>1</v>
      </c>
      <c r="EI50" t="str">
        <f t="shared" si="7"/>
        <v>Yes</v>
      </c>
      <c r="EJ50">
        <v>1</v>
      </c>
      <c r="EK50" t="str">
        <f t="shared" si="8"/>
        <v>Yes</v>
      </c>
      <c r="EL50">
        <v>1</v>
      </c>
      <c r="EM50" t="str">
        <f t="shared" si="9"/>
        <v>Yes</v>
      </c>
      <c r="EN50">
        <v>2</v>
      </c>
      <c r="EO50" t="str">
        <f t="shared" si="10"/>
        <v>No</v>
      </c>
      <c r="EP50">
        <v>2</v>
      </c>
      <c r="EQ50" t="str">
        <f t="shared" si="11"/>
        <v>No</v>
      </c>
      <c r="ER50">
        <v>1</v>
      </c>
      <c r="ES50" t="str">
        <f t="shared" si="12"/>
        <v>Don’t Know</v>
      </c>
      <c r="ET50">
        <v>7</v>
      </c>
      <c r="EW50" t="str">
        <f t="shared" si="13"/>
        <v/>
      </c>
      <c r="EX50">
        <v>2</v>
      </c>
      <c r="EY50" t="str">
        <f t="shared" si="14"/>
        <v>No</v>
      </c>
      <c r="EZ50">
        <v>2</v>
      </c>
      <c r="FA50" t="str">
        <f t="shared" si="0"/>
        <v>No</v>
      </c>
      <c r="FB50">
        <v>2</v>
      </c>
      <c r="FC50" t="str">
        <f t="shared" si="15"/>
        <v>Yes</v>
      </c>
      <c r="FD50">
        <v>1</v>
      </c>
      <c r="FE50" t="str">
        <f t="shared" si="16"/>
        <v>Yes</v>
      </c>
      <c r="FF50">
        <v>1</v>
      </c>
      <c r="FG50" t="str">
        <f t="shared" si="17"/>
        <v>Yes</v>
      </c>
      <c r="FH50">
        <v>2</v>
      </c>
      <c r="FI50" t="str">
        <f t="shared" si="18"/>
        <v>No</v>
      </c>
      <c r="FJ50">
        <v>1</v>
      </c>
      <c r="FK50" t="str">
        <f t="shared" si="19"/>
        <v>Yes</v>
      </c>
      <c r="FL50">
        <v>70</v>
      </c>
      <c r="FM50">
        <f t="shared" si="20"/>
        <v>70</v>
      </c>
      <c r="FN50">
        <v>2</v>
      </c>
      <c r="FO50" t="str">
        <f t="shared" si="21"/>
        <v>Female</v>
      </c>
      <c r="FP50">
        <v>1</v>
      </c>
      <c r="FQ50" t="str">
        <f t="shared" si="22"/>
        <v>Married</v>
      </c>
      <c r="FR50">
        <v>4</v>
      </c>
      <c r="FS50" t="str">
        <f t="shared" si="23"/>
        <v>High School Graduate</v>
      </c>
      <c r="FT50">
        <v>1</v>
      </c>
      <c r="FU50" t="str">
        <f t="shared" si="24"/>
        <v>Own</v>
      </c>
      <c r="FV50">
        <v>2</v>
      </c>
      <c r="FZ50">
        <v>1</v>
      </c>
      <c r="GB50">
        <v>2</v>
      </c>
      <c r="GD50">
        <v>7</v>
      </c>
      <c r="GF50">
        <v>88</v>
      </c>
      <c r="GH50">
        <v>6</v>
      </c>
      <c r="GJ50">
        <v>2</v>
      </c>
      <c r="GL50">
        <v>7777</v>
      </c>
      <c r="GM50">
        <v>504</v>
      </c>
      <c r="GO50">
        <v>2</v>
      </c>
      <c r="GP50">
        <v>2</v>
      </c>
      <c r="GQ50">
        <v>2</v>
      </c>
      <c r="GR50">
        <v>1</v>
      </c>
      <c r="GS50">
        <v>2</v>
      </c>
      <c r="GT50">
        <v>2</v>
      </c>
      <c r="GU50">
        <v>2</v>
      </c>
      <c r="GV50">
        <v>2</v>
      </c>
      <c r="GZ50">
        <v>3</v>
      </c>
      <c r="HA50">
        <v>888</v>
      </c>
      <c r="HE50">
        <v>777</v>
      </c>
      <c r="HF50">
        <v>320</v>
      </c>
      <c r="HG50">
        <v>312</v>
      </c>
      <c r="HH50">
        <v>315</v>
      </c>
      <c r="HI50">
        <v>310</v>
      </c>
      <c r="HJ50">
        <v>330</v>
      </c>
      <c r="HK50">
        <v>2</v>
      </c>
      <c r="HR50">
        <v>888</v>
      </c>
      <c r="HS50">
        <v>2</v>
      </c>
      <c r="HT50">
        <v>1</v>
      </c>
      <c r="HU50">
        <v>2</v>
      </c>
      <c r="HV50">
        <v>5</v>
      </c>
      <c r="HW50">
        <v>1</v>
      </c>
      <c r="HX50">
        <v>1</v>
      </c>
      <c r="HY50">
        <v>12014</v>
      </c>
      <c r="HZ50">
        <v>5</v>
      </c>
      <c r="IA50">
        <v>1</v>
      </c>
      <c r="IB50">
        <v>2</v>
      </c>
      <c r="IT50">
        <v>1</v>
      </c>
      <c r="IU50">
        <v>6</v>
      </c>
      <c r="IV50">
        <v>5</v>
      </c>
      <c r="IW50">
        <v>1</v>
      </c>
      <c r="IX50">
        <v>1</v>
      </c>
      <c r="LO50" t="s">
        <v>507</v>
      </c>
      <c r="MN50">
        <v>10</v>
      </c>
      <c r="MO50">
        <v>1</v>
      </c>
      <c r="MP50" t="s">
        <v>507</v>
      </c>
      <c r="MQ50" t="s">
        <v>507</v>
      </c>
      <c r="MR50">
        <v>1</v>
      </c>
      <c r="MS50">
        <v>11011</v>
      </c>
      <c r="MT50">
        <v>28.781560200000001</v>
      </c>
      <c r="MU50">
        <v>2</v>
      </c>
      <c r="MV50">
        <v>57.563120390000002</v>
      </c>
      <c r="NA50">
        <v>1</v>
      </c>
      <c r="NB50">
        <v>0.61412468200000003</v>
      </c>
      <c r="NC50">
        <v>211.50572310000001</v>
      </c>
      <c r="ND50">
        <v>1</v>
      </c>
      <c r="NE50">
        <v>9</v>
      </c>
      <c r="NF50">
        <v>2</v>
      </c>
      <c r="NG50">
        <v>1</v>
      </c>
      <c r="NH50">
        <v>2</v>
      </c>
      <c r="NI50">
        <v>2</v>
      </c>
      <c r="NJ50">
        <v>9</v>
      </c>
      <c r="NK50">
        <v>9</v>
      </c>
      <c r="NL50">
        <v>9</v>
      </c>
      <c r="NM50">
        <v>1</v>
      </c>
      <c r="NN50">
        <v>1</v>
      </c>
      <c r="NO50">
        <v>1</v>
      </c>
      <c r="NP50">
        <v>2</v>
      </c>
      <c r="NQ50">
        <v>1</v>
      </c>
      <c r="NR50" t="str">
        <f t="shared" si="25"/>
        <v>White</v>
      </c>
      <c r="NS50">
        <v>1</v>
      </c>
      <c r="NT50">
        <v>1</v>
      </c>
      <c r="NU50">
        <v>1</v>
      </c>
      <c r="NV50">
        <v>12</v>
      </c>
      <c r="NW50">
        <v>2</v>
      </c>
      <c r="NX50">
        <v>79</v>
      </c>
      <c r="NY50">
        <v>6</v>
      </c>
      <c r="NZ50">
        <v>64</v>
      </c>
      <c r="OB50">
        <v>163</v>
      </c>
      <c r="OE50">
        <f t="shared" si="26"/>
        <v>0</v>
      </c>
      <c r="OG50" t="b">
        <f t="shared" si="27"/>
        <v>0</v>
      </c>
      <c r="OH50">
        <v>9</v>
      </c>
      <c r="OI50">
        <v>1</v>
      </c>
      <c r="OJ50">
        <v>2</v>
      </c>
      <c r="OK50">
        <v>4</v>
      </c>
      <c r="OL50">
        <v>4</v>
      </c>
      <c r="OM50">
        <v>1</v>
      </c>
      <c r="ON50">
        <v>2</v>
      </c>
      <c r="OO50" s="31">
        <v>5.3999999999999896E-79</v>
      </c>
      <c r="OP50">
        <v>1</v>
      </c>
      <c r="OQ50" s="31">
        <v>5.3999999999999896E-79</v>
      </c>
      <c r="OR50">
        <v>1</v>
      </c>
      <c r="OT50">
        <v>67</v>
      </c>
      <c r="OU50">
        <v>40</v>
      </c>
      <c r="OV50">
        <v>50</v>
      </c>
      <c r="OW50">
        <v>33</v>
      </c>
      <c r="OX50">
        <v>100</v>
      </c>
      <c r="OY50">
        <v>1</v>
      </c>
      <c r="OZ50" s="31">
        <v>5.3999999999999896E-79</v>
      </c>
      <c r="PA50" s="31">
        <v>5.3999999999999896E-79</v>
      </c>
      <c r="PB50" s="31"/>
      <c r="PC50">
        <v>1</v>
      </c>
      <c r="PG50">
        <v>223</v>
      </c>
      <c r="PI50">
        <v>9</v>
      </c>
      <c r="PJ50">
        <v>1</v>
      </c>
      <c r="PK50">
        <v>1</v>
      </c>
      <c r="PL50">
        <v>1</v>
      </c>
      <c r="PM50">
        <v>1</v>
      </c>
      <c r="PO50" s="31">
        <v>5.3999999999999896E-79</v>
      </c>
      <c r="PP50" s="31"/>
      <c r="PQ50">
        <v>2</v>
      </c>
      <c r="PT50">
        <v>1877</v>
      </c>
      <c r="PU50">
        <v>322</v>
      </c>
      <c r="QE50" s="31">
        <v>5.3999999999999896E-79</v>
      </c>
      <c r="QF50" s="31">
        <v>5.3999999999999896E-79</v>
      </c>
      <c r="QP50">
        <v>4</v>
      </c>
      <c r="QQ50">
        <v>2</v>
      </c>
      <c r="QR50">
        <v>3</v>
      </c>
      <c r="QS50">
        <v>3</v>
      </c>
      <c r="QT50">
        <v>2</v>
      </c>
      <c r="QU50">
        <v>2</v>
      </c>
      <c r="QV50">
        <v>4</v>
      </c>
      <c r="QW50">
        <v>2</v>
      </c>
      <c r="QX50">
        <v>2</v>
      </c>
      <c r="QY50">
        <v>1</v>
      </c>
      <c r="QZ50">
        <v>2</v>
      </c>
      <c r="RA50">
        <v>1</v>
      </c>
      <c r="RB50">
        <v>1</v>
      </c>
      <c r="RC50">
        <v>1</v>
      </c>
      <c r="RD50">
        <v>1</v>
      </c>
      <c r="RE50">
        <v>2</v>
      </c>
      <c r="RF50">
        <v>4</v>
      </c>
      <c r="RG50" t="str">
        <f t="shared" si="28"/>
        <v>Strongly Agree</v>
      </c>
      <c r="RH50">
        <v>1</v>
      </c>
      <c r="RI50" t="str">
        <f t="shared" si="41"/>
        <v>Strongly Disagree</v>
      </c>
      <c r="RJ50">
        <v>4</v>
      </c>
      <c r="RK50" t="str">
        <f t="shared" si="41"/>
        <v>Strongly Agree</v>
      </c>
      <c r="RL50">
        <v>5</v>
      </c>
      <c r="RM50" t="str">
        <f t="shared" si="42"/>
        <v>NA</v>
      </c>
      <c r="RN50">
        <v>4</v>
      </c>
      <c r="RO50" t="str">
        <f t="shared" si="42"/>
        <v>Strongly Agree</v>
      </c>
      <c r="RP50">
        <v>2</v>
      </c>
      <c r="RQ50" t="str">
        <f t="shared" si="43"/>
        <v>Disagree</v>
      </c>
      <c r="RR50">
        <v>4</v>
      </c>
      <c r="RS50" t="str">
        <f t="shared" si="43"/>
        <v>Strongly Agree</v>
      </c>
      <c r="RT50">
        <v>3</v>
      </c>
      <c r="RU50" t="str">
        <f t="shared" si="44"/>
        <v>Agree</v>
      </c>
      <c r="RV50">
        <v>1</v>
      </c>
      <c r="RW50" t="str">
        <f t="shared" si="44"/>
        <v>Strongly Disagree</v>
      </c>
      <c r="RX50">
        <v>4</v>
      </c>
      <c r="RY50" t="str">
        <f t="shared" si="45"/>
        <v>Strongly Agree</v>
      </c>
      <c r="RZ50">
        <v>5</v>
      </c>
      <c r="SA50" t="str">
        <f t="shared" si="45"/>
        <v>NA</v>
      </c>
      <c r="SB50">
        <v>5</v>
      </c>
      <c r="SC50" t="str">
        <f t="shared" si="46"/>
        <v>NA</v>
      </c>
      <c r="SD50">
        <v>2</v>
      </c>
      <c r="SE50" t="str">
        <f t="shared" si="46"/>
        <v>Disagree</v>
      </c>
    </row>
    <row r="51" spans="1:499" x14ac:dyDescent="0.3">
      <c r="A51">
        <v>48</v>
      </c>
      <c r="B51">
        <v>2020</v>
      </c>
      <c r="C51" t="s">
        <v>606</v>
      </c>
      <c r="D51" s="24">
        <v>16616</v>
      </c>
      <c r="E51">
        <v>76</v>
      </c>
      <c r="F51">
        <v>7</v>
      </c>
      <c r="G51" t="s">
        <v>499</v>
      </c>
      <c r="H51">
        <v>1</v>
      </c>
      <c r="I51" t="str">
        <f t="shared" si="1"/>
        <v>White</v>
      </c>
      <c r="J51">
        <v>0</v>
      </c>
      <c r="K51">
        <v>1</v>
      </c>
      <c r="L51">
        <v>1</v>
      </c>
      <c r="M51">
        <v>1</v>
      </c>
      <c r="N51">
        <v>0</v>
      </c>
      <c r="O51" s="25"/>
      <c r="P51" s="26">
        <f t="shared" si="2"/>
        <v>0</v>
      </c>
      <c r="R51" s="26">
        <f t="shared" si="3"/>
        <v>0</v>
      </c>
      <c r="S51" s="27" t="e">
        <f t="shared" si="4"/>
        <v>#DIV/0!</v>
      </c>
      <c r="T51" s="27" t="e">
        <f t="shared" si="5"/>
        <v>#DIV/0!</v>
      </c>
      <c r="U51">
        <v>1</v>
      </c>
      <c r="V51">
        <v>3</v>
      </c>
      <c r="W51">
        <v>1</v>
      </c>
      <c r="X51">
        <v>0</v>
      </c>
      <c r="Y51">
        <v>0</v>
      </c>
      <c r="Z51">
        <v>5</v>
      </c>
      <c r="AA51">
        <v>4.5999999999999996</v>
      </c>
      <c r="AB51">
        <v>0</v>
      </c>
      <c r="AC51">
        <v>5.6</v>
      </c>
      <c r="AD51" t="s">
        <v>509</v>
      </c>
      <c r="AE51" t="s">
        <v>510</v>
      </c>
      <c r="AF51" t="s">
        <v>511</v>
      </c>
      <c r="AG51">
        <v>54</v>
      </c>
      <c r="AH51">
        <v>1</v>
      </c>
      <c r="AI51">
        <v>0</v>
      </c>
      <c r="AJ51">
        <v>2</v>
      </c>
      <c r="AK51">
        <v>26</v>
      </c>
      <c r="AL51">
        <v>26</v>
      </c>
      <c r="AM51">
        <v>0</v>
      </c>
      <c r="AN51" s="28">
        <v>1910</v>
      </c>
      <c r="AO51" s="28">
        <v>1909.71</v>
      </c>
      <c r="AP51" s="28">
        <v>173.61</v>
      </c>
      <c r="AQ51">
        <v>54</v>
      </c>
      <c r="AR51">
        <v>4.9000000000000004</v>
      </c>
      <c r="AS51">
        <v>1</v>
      </c>
      <c r="AT51">
        <v>0</v>
      </c>
      <c r="AU51">
        <v>5</v>
      </c>
      <c r="AX51">
        <v>1</v>
      </c>
      <c r="AY51">
        <v>7</v>
      </c>
      <c r="BB51">
        <v>1</v>
      </c>
      <c r="BE51">
        <v>2</v>
      </c>
      <c r="BF51">
        <v>3</v>
      </c>
      <c r="BG51">
        <v>20</v>
      </c>
      <c r="BH51">
        <v>1</v>
      </c>
      <c r="BL51">
        <v>2</v>
      </c>
      <c r="BM51" t="s">
        <v>606</v>
      </c>
      <c r="BO51">
        <v>2</v>
      </c>
      <c r="BP51">
        <v>3</v>
      </c>
      <c r="BQ51">
        <v>-1</v>
      </c>
      <c r="BR51">
        <v>-1</v>
      </c>
      <c r="BS51" s="26">
        <v>146.9</v>
      </c>
      <c r="BT51">
        <v>6.7</v>
      </c>
      <c r="BU51">
        <v>116</v>
      </c>
      <c r="BV51">
        <v>117</v>
      </c>
      <c r="BW51">
        <v>117</v>
      </c>
      <c r="BX51">
        <v>121</v>
      </c>
      <c r="BY51">
        <v>121</v>
      </c>
      <c r="BZ51">
        <v>122</v>
      </c>
      <c r="CA51">
        <v>158</v>
      </c>
      <c r="CB51">
        <v>159</v>
      </c>
      <c r="CC51">
        <v>160</v>
      </c>
      <c r="CD51">
        <v>162</v>
      </c>
      <c r="CE51">
        <v>162</v>
      </c>
      <c r="CF51">
        <v>162</v>
      </c>
      <c r="CG51">
        <v>131</v>
      </c>
      <c r="CH51">
        <v>135</v>
      </c>
      <c r="CI51">
        <v>132</v>
      </c>
      <c r="CJ51">
        <v>139</v>
      </c>
      <c r="CK51">
        <v>135</v>
      </c>
      <c r="CL51">
        <v>135</v>
      </c>
      <c r="CM51">
        <v>62</v>
      </c>
      <c r="CN51">
        <v>62</v>
      </c>
      <c r="CO51">
        <v>64</v>
      </c>
      <c r="CP51">
        <v>70</v>
      </c>
      <c r="CQ51">
        <v>74</v>
      </c>
      <c r="CR51">
        <v>78</v>
      </c>
      <c r="CS51">
        <v>48</v>
      </c>
      <c r="CT51">
        <v>1</v>
      </c>
      <c r="CU51">
        <v>1</v>
      </c>
      <c r="CV51" t="s">
        <v>567</v>
      </c>
      <c r="CW51" t="s">
        <v>504</v>
      </c>
      <c r="CX51" t="s">
        <v>568</v>
      </c>
      <c r="CY51" t="s">
        <v>506</v>
      </c>
      <c r="CZ51">
        <v>1200</v>
      </c>
      <c r="DA51">
        <v>2015000049</v>
      </c>
      <c r="DB51">
        <v>2015000049</v>
      </c>
      <c r="DC51">
        <v>1</v>
      </c>
      <c r="DD51">
        <v>1</v>
      </c>
      <c r="DF51">
        <v>1</v>
      </c>
      <c r="DG51">
        <v>2</v>
      </c>
      <c r="DI51">
        <v>2</v>
      </c>
      <c r="DJ51">
        <v>1</v>
      </c>
      <c r="DK51">
        <v>1</v>
      </c>
      <c r="DT51">
        <v>2</v>
      </c>
      <c r="DU51">
        <v>88</v>
      </c>
      <c r="DV51">
        <v>88</v>
      </c>
      <c r="DX51">
        <v>1</v>
      </c>
      <c r="DY51">
        <v>1</v>
      </c>
      <c r="DZ51">
        <v>2</v>
      </c>
      <c r="EB51">
        <v>1</v>
      </c>
      <c r="ED51">
        <v>1</v>
      </c>
      <c r="EF51">
        <v>1</v>
      </c>
      <c r="EG51" t="str">
        <f t="shared" si="6"/>
        <v>Yes</v>
      </c>
      <c r="EH51">
        <v>1</v>
      </c>
      <c r="EI51" t="str">
        <f t="shared" si="7"/>
        <v>Yes</v>
      </c>
      <c r="EJ51">
        <v>1</v>
      </c>
      <c r="EK51" t="str">
        <f t="shared" si="8"/>
        <v>Yes</v>
      </c>
      <c r="EL51">
        <v>2</v>
      </c>
      <c r="EM51" t="str">
        <f t="shared" si="9"/>
        <v>No</v>
      </c>
      <c r="EN51">
        <v>2</v>
      </c>
      <c r="EO51" t="str">
        <f t="shared" si="10"/>
        <v>No</v>
      </c>
      <c r="EP51">
        <v>2</v>
      </c>
      <c r="EQ51" t="str">
        <f t="shared" si="11"/>
        <v>No</v>
      </c>
      <c r="ER51">
        <v>2</v>
      </c>
      <c r="ES51" t="str">
        <f t="shared" si="12"/>
        <v>No</v>
      </c>
      <c r="ET51">
        <v>2</v>
      </c>
      <c r="EW51" t="str">
        <f t="shared" si="13"/>
        <v/>
      </c>
      <c r="EX51">
        <v>2</v>
      </c>
      <c r="EY51" t="str">
        <f t="shared" si="14"/>
        <v>No</v>
      </c>
      <c r="EZ51">
        <v>2</v>
      </c>
      <c r="FA51" t="str">
        <f t="shared" si="0"/>
        <v>No</v>
      </c>
      <c r="FB51">
        <v>2</v>
      </c>
      <c r="FC51" t="str">
        <f t="shared" si="15"/>
        <v>Yes</v>
      </c>
      <c r="FD51">
        <v>1</v>
      </c>
      <c r="FE51" t="str">
        <f t="shared" si="16"/>
        <v>Yes</v>
      </c>
      <c r="FF51">
        <v>2</v>
      </c>
      <c r="FG51" t="str">
        <f t="shared" si="17"/>
        <v>No</v>
      </c>
      <c r="FH51">
        <v>2</v>
      </c>
      <c r="FI51" t="str">
        <f t="shared" si="18"/>
        <v>No</v>
      </c>
      <c r="FJ51">
        <v>3</v>
      </c>
      <c r="FK51" t="str">
        <f t="shared" si="19"/>
        <v>No</v>
      </c>
      <c r="FM51" t="str">
        <f t="shared" si="20"/>
        <v/>
      </c>
      <c r="FN51">
        <v>2</v>
      </c>
      <c r="FO51" t="str">
        <f t="shared" si="21"/>
        <v>Female</v>
      </c>
      <c r="FP51">
        <v>1</v>
      </c>
      <c r="FQ51" t="str">
        <f t="shared" si="22"/>
        <v>Married</v>
      </c>
      <c r="FR51">
        <v>4</v>
      </c>
      <c r="FS51" t="str">
        <f t="shared" si="23"/>
        <v>High School Graduate</v>
      </c>
      <c r="FT51">
        <v>1</v>
      </c>
      <c r="FU51" t="str">
        <f t="shared" si="24"/>
        <v>Own</v>
      </c>
      <c r="FV51">
        <v>2</v>
      </c>
      <c r="FZ51">
        <v>1</v>
      </c>
      <c r="GB51">
        <v>2</v>
      </c>
      <c r="GD51">
        <v>7</v>
      </c>
      <c r="GF51">
        <v>99</v>
      </c>
      <c r="IE51">
        <v>1</v>
      </c>
      <c r="IF51">
        <v>1</v>
      </c>
      <c r="LO51" t="s">
        <v>507</v>
      </c>
      <c r="MN51">
        <v>10</v>
      </c>
      <c r="MO51">
        <v>1</v>
      </c>
      <c r="MP51" t="s">
        <v>507</v>
      </c>
      <c r="MQ51" t="s">
        <v>507</v>
      </c>
      <c r="MR51">
        <v>3</v>
      </c>
      <c r="MS51">
        <v>11011</v>
      </c>
      <c r="MT51">
        <v>28.781560200000001</v>
      </c>
      <c r="MU51">
        <v>2</v>
      </c>
      <c r="MV51">
        <v>57.563120390000002</v>
      </c>
      <c r="NA51">
        <v>1</v>
      </c>
      <c r="NB51">
        <v>0.61412468200000003</v>
      </c>
      <c r="NC51">
        <v>232.077021</v>
      </c>
      <c r="ND51">
        <v>1</v>
      </c>
      <c r="NE51">
        <v>9</v>
      </c>
      <c r="NF51">
        <v>2</v>
      </c>
      <c r="NG51">
        <v>1</v>
      </c>
      <c r="NH51">
        <v>1</v>
      </c>
      <c r="NI51">
        <v>2</v>
      </c>
      <c r="NJ51">
        <v>1</v>
      </c>
      <c r="NK51">
        <v>1</v>
      </c>
      <c r="NL51">
        <v>3</v>
      </c>
      <c r="NM51">
        <v>1</v>
      </c>
      <c r="NN51">
        <v>1</v>
      </c>
      <c r="NO51">
        <v>1</v>
      </c>
      <c r="NP51">
        <v>2</v>
      </c>
      <c r="NQ51">
        <v>1</v>
      </c>
      <c r="NR51" t="str">
        <f t="shared" si="25"/>
        <v>White</v>
      </c>
      <c r="NS51">
        <v>1</v>
      </c>
      <c r="NT51">
        <v>1</v>
      </c>
      <c r="NU51">
        <v>1</v>
      </c>
      <c r="NV51">
        <v>11</v>
      </c>
      <c r="NW51">
        <v>2</v>
      </c>
      <c r="NX51">
        <v>73</v>
      </c>
      <c r="NY51">
        <v>6</v>
      </c>
      <c r="OE51" t="e">
        <f t="shared" si="26"/>
        <v>#DIV/0!</v>
      </c>
      <c r="OG51" t="b">
        <f t="shared" si="27"/>
        <v>0</v>
      </c>
      <c r="OH51">
        <v>9</v>
      </c>
      <c r="OI51">
        <v>9</v>
      </c>
      <c r="OJ51">
        <v>2</v>
      </c>
      <c r="OK51">
        <v>9</v>
      </c>
      <c r="OL51">
        <v>9</v>
      </c>
      <c r="OM51">
        <v>9</v>
      </c>
      <c r="ON51">
        <v>9</v>
      </c>
      <c r="OO51">
        <v>900</v>
      </c>
      <c r="OP51">
        <v>9</v>
      </c>
      <c r="OQ51">
        <v>99900</v>
      </c>
      <c r="OR51">
        <v>9</v>
      </c>
      <c r="OY51">
        <v>2</v>
      </c>
      <c r="OZ51">
        <v>4</v>
      </c>
      <c r="PA51" s="31">
        <v>5.3999999999999896E-79</v>
      </c>
      <c r="PB51" s="31"/>
      <c r="PC51" s="31">
        <v>5.3999999999999896E-79</v>
      </c>
      <c r="PD51" s="31"/>
      <c r="PI51">
        <v>9</v>
      </c>
      <c r="PJ51">
        <v>9</v>
      </c>
      <c r="PK51">
        <v>1</v>
      </c>
      <c r="PL51">
        <v>1</v>
      </c>
      <c r="PM51">
        <v>1</v>
      </c>
      <c r="PO51">
        <v>1</v>
      </c>
      <c r="PQ51">
        <v>9</v>
      </c>
      <c r="PT51">
        <v>2099</v>
      </c>
      <c r="PU51">
        <v>360</v>
      </c>
      <c r="QF51">
        <v>9</v>
      </c>
      <c r="QP51">
        <v>9</v>
      </c>
      <c r="QQ51">
        <v>9</v>
      </c>
      <c r="QR51">
        <v>9</v>
      </c>
      <c r="QS51">
        <v>9</v>
      </c>
      <c r="QT51">
        <v>9</v>
      </c>
      <c r="QU51">
        <v>9</v>
      </c>
      <c r="QV51">
        <v>9</v>
      </c>
      <c r="QW51">
        <v>9</v>
      </c>
      <c r="QX51">
        <v>9</v>
      </c>
      <c r="QY51">
        <v>9</v>
      </c>
      <c r="QZ51">
        <v>9</v>
      </c>
      <c r="RA51">
        <v>9</v>
      </c>
      <c r="RB51">
        <v>9</v>
      </c>
      <c r="RC51">
        <v>9</v>
      </c>
      <c r="RD51">
        <v>9</v>
      </c>
      <c r="RF51">
        <v>1</v>
      </c>
      <c r="RG51" t="str">
        <f t="shared" si="28"/>
        <v>Strongly Disagree</v>
      </c>
      <c r="RH51">
        <v>3</v>
      </c>
      <c r="RI51" t="str">
        <f t="shared" si="41"/>
        <v>Agree</v>
      </c>
      <c r="RJ51">
        <v>5</v>
      </c>
      <c r="RK51" t="str">
        <f t="shared" si="41"/>
        <v>NA</v>
      </c>
      <c r="RL51">
        <v>5</v>
      </c>
      <c r="RM51" t="str">
        <f t="shared" si="42"/>
        <v>NA</v>
      </c>
      <c r="RN51">
        <v>3</v>
      </c>
      <c r="RO51" t="str">
        <f t="shared" si="42"/>
        <v>Agree</v>
      </c>
      <c r="RP51">
        <v>5</v>
      </c>
      <c r="RQ51" t="str">
        <f t="shared" si="43"/>
        <v>NA</v>
      </c>
      <c r="RR51">
        <v>1</v>
      </c>
      <c r="RS51" t="str">
        <f t="shared" si="43"/>
        <v>Strongly Disagree</v>
      </c>
      <c r="RT51">
        <v>2</v>
      </c>
      <c r="RU51" t="str">
        <f t="shared" si="44"/>
        <v>Disagree</v>
      </c>
      <c r="RV51">
        <v>1</v>
      </c>
      <c r="RW51" t="str">
        <f t="shared" si="44"/>
        <v>Strongly Disagree</v>
      </c>
      <c r="RX51">
        <v>4</v>
      </c>
      <c r="RY51" t="str">
        <f t="shared" si="45"/>
        <v>Strongly Agree</v>
      </c>
      <c r="RZ51">
        <v>4</v>
      </c>
      <c r="SA51" t="str">
        <f t="shared" si="45"/>
        <v>Strongly Agree</v>
      </c>
      <c r="SB51">
        <v>5</v>
      </c>
      <c r="SC51" t="str">
        <f t="shared" si="46"/>
        <v>NA</v>
      </c>
      <c r="SD51">
        <v>4</v>
      </c>
      <c r="SE51" t="str">
        <f t="shared" si="46"/>
        <v>Strongly Agree</v>
      </c>
    </row>
    <row r="52" spans="1:499" x14ac:dyDescent="0.3">
      <c r="A52">
        <v>49</v>
      </c>
      <c r="B52">
        <v>2020</v>
      </c>
      <c r="C52" t="s">
        <v>607</v>
      </c>
      <c r="D52" s="24">
        <v>14960</v>
      </c>
      <c r="E52">
        <v>80</v>
      </c>
      <c r="F52">
        <v>8</v>
      </c>
      <c r="G52" t="s">
        <v>520</v>
      </c>
      <c r="H52">
        <v>1</v>
      </c>
      <c r="I52" t="str">
        <f t="shared" si="1"/>
        <v>White</v>
      </c>
      <c r="J52">
        <v>0</v>
      </c>
      <c r="K52">
        <v>1</v>
      </c>
      <c r="L52">
        <v>1</v>
      </c>
      <c r="M52">
        <v>0</v>
      </c>
      <c r="N52">
        <v>1</v>
      </c>
      <c r="O52" s="25">
        <v>67</v>
      </c>
      <c r="P52" s="26">
        <f t="shared" si="2"/>
        <v>170.18</v>
      </c>
      <c r="Q52">
        <v>195</v>
      </c>
      <c r="R52" s="26">
        <f t="shared" si="3"/>
        <v>88.450512150000009</v>
      </c>
      <c r="S52" s="27">
        <f t="shared" si="4"/>
        <v>30.54100423917043</v>
      </c>
      <c r="T52" s="27" t="str">
        <f t="shared" si="5"/>
        <v>Obese</v>
      </c>
      <c r="U52">
        <v>1</v>
      </c>
      <c r="V52">
        <v>3</v>
      </c>
      <c r="W52">
        <v>0</v>
      </c>
      <c r="X52">
        <v>3</v>
      </c>
      <c r="Y52">
        <v>1</v>
      </c>
      <c r="Z52">
        <v>8</v>
      </c>
      <c r="AA52">
        <v>5</v>
      </c>
      <c r="AB52">
        <v>3.03</v>
      </c>
      <c r="AC52">
        <v>9.0299999999999994</v>
      </c>
      <c r="AD52" t="s">
        <v>500</v>
      </c>
      <c r="AE52" t="s">
        <v>501</v>
      </c>
      <c r="AF52" t="s">
        <v>502</v>
      </c>
      <c r="AG52">
        <v>22</v>
      </c>
      <c r="AH52">
        <v>0</v>
      </c>
      <c r="AI52">
        <v>0</v>
      </c>
      <c r="AJ52">
        <v>3</v>
      </c>
      <c r="AK52">
        <v>7</v>
      </c>
      <c r="AL52">
        <v>12</v>
      </c>
      <c r="AM52">
        <v>0</v>
      </c>
      <c r="AN52" s="28">
        <v>5158</v>
      </c>
      <c r="AO52" s="28">
        <v>5158.07</v>
      </c>
      <c r="AP52" s="28">
        <v>468.92</v>
      </c>
      <c r="AQ52">
        <v>22</v>
      </c>
      <c r="AR52">
        <v>2</v>
      </c>
      <c r="AS52">
        <v>0</v>
      </c>
      <c r="AT52">
        <v>0</v>
      </c>
      <c r="AW52">
        <v>1</v>
      </c>
      <c r="AX52">
        <v>2</v>
      </c>
      <c r="AY52">
        <v>6</v>
      </c>
      <c r="AZ52">
        <v>2</v>
      </c>
      <c r="BB52">
        <v>2</v>
      </c>
      <c r="BC52">
        <v>2</v>
      </c>
      <c r="BE52">
        <v>3</v>
      </c>
      <c r="BG52">
        <v>2</v>
      </c>
      <c r="BI52">
        <v>5</v>
      </c>
      <c r="BL52">
        <v>2</v>
      </c>
      <c r="BM52" t="s">
        <v>607</v>
      </c>
      <c r="BN52">
        <v>195</v>
      </c>
      <c r="BO52">
        <v>197</v>
      </c>
      <c r="BP52">
        <v>198</v>
      </c>
      <c r="BQ52">
        <v>199</v>
      </c>
      <c r="BR52">
        <v>200</v>
      </c>
      <c r="BS52" s="26">
        <v>223.7</v>
      </c>
      <c r="BT52">
        <v>8.6999999999999993</v>
      </c>
      <c r="BU52">
        <v>84</v>
      </c>
      <c r="BV52">
        <v>84</v>
      </c>
      <c r="BW52">
        <v>84</v>
      </c>
      <c r="BX52">
        <v>84</v>
      </c>
      <c r="BY52">
        <v>85</v>
      </c>
      <c r="BZ52">
        <v>84</v>
      </c>
      <c r="CA52">
        <v>124</v>
      </c>
      <c r="CB52">
        <v>121</v>
      </c>
      <c r="CC52">
        <v>118</v>
      </c>
      <c r="CD52">
        <v>121</v>
      </c>
      <c r="CE52">
        <v>121</v>
      </c>
      <c r="CF52">
        <v>124</v>
      </c>
      <c r="CG52">
        <v>114</v>
      </c>
      <c r="CH52">
        <v>115</v>
      </c>
      <c r="CI52">
        <v>120</v>
      </c>
      <c r="CJ52">
        <v>126</v>
      </c>
      <c r="CK52">
        <v>127</v>
      </c>
      <c r="CL52">
        <v>125</v>
      </c>
      <c r="CM52">
        <v>42</v>
      </c>
      <c r="CN52">
        <v>44</v>
      </c>
      <c r="CO52">
        <v>41</v>
      </c>
      <c r="CP52">
        <v>41</v>
      </c>
      <c r="CQ52">
        <v>47</v>
      </c>
      <c r="CR52">
        <v>47</v>
      </c>
      <c r="CS52">
        <v>49</v>
      </c>
      <c r="CT52">
        <v>1</v>
      </c>
      <c r="CU52">
        <v>1</v>
      </c>
      <c r="CV52" t="s">
        <v>512</v>
      </c>
      <c r="CW52" t="s">
        <v>504</v>
      </c>
      <c r="CX52" t="s">
        <v>513</v>
      </c>
      <c r="CY52" t="s">
        <v>506</v>
      </c>
      <c r="CZ52">
        <v>1100</v>
      </c>
      <c r="DA52">
        <v>2015000050</v>
      </c>
      <c r="DB52">
        <v>2015000050</v>
      </c>
      <c r="DC52">
        <v>1</v>
      </c>
      <c r="DD52">
        <v>1</v>
      </c>
      <c r="DF52">
        <v>1</v>
      </c>
      <c r="DG52">
        <v>2</v>
      </c>
      <c r="DI52">
        <v>1</v>
      </c>
      <c r="DJ52" s="31">
        <v>5.3999999999999896E-79</v>
      </c>
      <c r="DK52">
        <v>1</v>
      </c>
      <c r="DT52">
        <v>3</v>
      </c>
      <c r="DU52">
        <v>88</v>
      </c>
      <c r="DV52">
        <v>88</v>
      </c>
      <c r="DX52">
        <v>1</v>
      </c>
      <c r="DY52">
        <v>1</v>
      </c>
      <c r="DZ52">
        <v>2</v>
      </c>
      <c r="EB52">
        <v>1</v>
      </c>
      <c r="ED52">
        <v>1</v>
      </c>
      <c r="EF52">
        <v>1</v>
      </c>
      <c r="EG52" t="str">
        <f t="shared" si="6"/>
        <v>Yes</v>
      </c>
      <c r="EH52">
        <v>1</v>
      </c>
      <c r="EI52" t="str">
        <f t="shared" si="7"/>
        <v>Yes</v>
      </c>
      <c r="EJ52">
        <v>1</v>
      </c>
      <c r="EK52" t="str">
        <f t="shared" si="8"/>
        <v>Yes</v>
      </c>
      <c r="EL52">
        <v>1</v>
      </c>
      <c r="EM52" t="str">
        <f t="shared" si="9"/>
        <v>Yes</v>
      </c>
      <c r="EN52">
        <v>2</v>
      </c>
      <c r="EO52" t="str">
        <f t="shared" si="10"/>
        <v>No</v>
      </c>
      <c r="EP52">
        <v>2</v>
      </c>
      <c r="EQ52" t="str">
        <f t="shared" si="11"/>
        <v>No</v>
      </c>
      <c r="ER52">
        <v>2</v>
      </c>
      <c r="ES52" t="str">
        <f t="shared" si="12"/>
        <v>No</v>
      </c>
      <c r="ET52">
        <v>2</v>
      </c>
      <c r="EW52" t="str">
        <f t="shared" si="13"/>
        <v/>
      </c>
      <c r="EX52">
        <v>2</v>
      </c>
      <c r="EY52" t="str">
        <f t="shared" si="14"/>
        <v>No</v>
      </c>
      <c r="EZ52">
        <v>2</v>
      </c>
      <c r="FA52" t="str">
        <f t="shared" si="0"/>
        <v>No</v>
      </c>
      <c r="FB52">
        <v>2</v>
      </c>
      <c r="FC52" t="str">
        <f t="shared" si="15"/>
        <v>Yes</v>
      </c>
      <c r="FD52">
        <v>1</v>
      </c>
      <c r="FE52" t="str">
        <f t="shared" si="16"/>
        <v>Yes</v>
      </c>
      <c r="FF52">
        <v>2</v>
      </c>
      <c r="FG52" t="str">
        <f t="shared" si="17"/>
        <v>No</v>
      </c>
      <c r="FH52">
        <v>2</v>
      </c>
      <c r="FI52" t="str">
        <f t="shared" si="18"/>
        <v>No</v>
      </c>
      <c r="FJ52">
        <v>1</v>
      </c>
      <c r="FK52" t="str">
        <f t="shared" si="19"/>
        <v>Yes</v>
      </c>
      <c r="FL52">
        <v>70</v>
      </c>
      <c r="FM52">
        <f t="shared" si="20"/>
        <v>70</v>
      </c>
      <c r="FN52">
        <v>2</v>
      </c>
      <c r="FO52" t="str">
        <f t="shared" si="21"/>
        <v>Female</v>
      </c>
      <c r="FP52">
        <v>3</v>
      </c>
      <c r="FQ52" t="str">
        <f t="shared" si="22"/>
        <v>Widowed</v>
      </c>
      <c r="FR52">
        <v>4</v>
      </c>
      <c r="FS52" t="str">
        <f t="shared" si="23"/>
        <v>High School Graduate</v>
      </c>
      <c r="FT52">
        <v>1</v>
      </c>
      <c r="FU52" t="str">
        <f t="shared" si="24"/>
        <v>Own</v>
      </c>
      <c r="FV52">
        <v>2</v>
      </c>
      <c r="FZ52">
        <v>1</v>
      </c>
      <c r="GB52">
        <v>2</v>
      </c>
      <c r="GD52">
        <v>1</v>
      </c>
      <c r="GF52">
        <v>88</v>
      </c>
      <c r="GH52">
        <v>77</v>
      </c>
      <c r="GJ52">
        <v>2</v>
      </c>
      <c r="GL52">
        <v>195</v>
      </c>
      <c r="GM52">
        <v>507</v>
      </c>
      <c r="GO52">
        <v>2</v>
      </c>
      <c r="GP52">
        <v>2</v>
      </c>
      <c r="GQ52">
        <v>2</v>
      </c>
      <c r="GR52">
        <v>2</v>
      </c>
      <c r="GS52">
        <v>2</v>
      </c>
      <c r="GT52">
        <v>2</v>
      </c>
      <c r="GU52">
        <v>2</v>
      </c>
      <c r="GV52">
        <v>2</v>
      </c>
      <c r="GZ52">
        <v>3</v>
      </c>
      <c r="HA52">
        <v>888</v>
      </c>
      <c r="HE52">
        <v>555</v>
      </c>
      <c r="HF52">
        <v>302</v>
      </c>
      <c r="HG52">
        <v>308</v>
      </c>
      <c r="HH52">
        <v>304</v>
      </c>
      <c r="HI52">
        <v>304</v>
      </c>
      <c r="HJ52">
        <v>306</v>
      </c>
      <c r="HK52">
        <v>2</v>
      </c>
      <c r="HR52">
        <v>888</v>
      </c>
      <c r="HS52">
        <v>2</v>
      </c>
      <c r="HT52">
        <v>2</v>
      </c>
      <c r="HU52">
        <v>3</v>
      </c>
      <c r="HV52">
        <v>4</v>
      </c>
      <c r="HW52">
        <v>2</v>
      </c>
      <c r="HX52">
        <v>1</v>
      </c>
      <c r="HY52">
        <v>102014</v>
      </c>
      <c r="HZ52">
        <v>5</v>
      </c>
      <c r="IA52">
        <v>1</v>
      </c>
      <c r="IB52">
        <v>2</v>
      </c>
      <c r="IT52">
        <v>2</v>
      </c>
      <c r="JB52">
        <v>2</v>
      </c>
      <c r="JL52">
        <v>2</v>
      </c>
      <c r="JR52">
        <v>1</v>
      </c>
      <c r="JS52">
        <v>425</v>
      </c>
      <c r="JT52">
        <v>1</v>
      </c>
      <c r="LC52">
        <v>1</v>
      </c>
      <c r="LD52">
        <v>1</v>
      </c>
      <c r="LE52">
        <v>1</v>
      </c>
      <c r="LF52">
        <v>2</v>
      </c>
      <c r="LG52">
        <v>1</v>
      </c>
      <c r="LO52" t="s">
        <v>507</v>
      </c>
      <c r="LP52">
        <v>5</v>
      </c>
      <c r="LQ52">
        <v>5</v>
      </c>
      <c r="LR52">
        <v>3</v>
      </c>
      <c r="LS52">
        <v>9</v>
      </c>
      <c r="MN52">
        <v>10</v>
      </c>
      <c r="MO52">
        <v>1</v>
      </c>
      <c r="MP52" t="s">
        <v>507</v>
      </c>
      <c r="MQ52" t="s">
        <v>507</v>
      </c>
      <c r="MR52">
        <v>5</v>
      </c>
      <c r="MS52">
        <v>11011</v>
      </c>
      <c r="MT52">
        <v>28.781560200000001</v>
      </c>
      <c r="MU52">
        <v>1</v>
      </c>
      <c r="MV52">
        <v>28.781560200000001</v>
      </c>
      <c r="NA52">
        <v>1</v>
      </c>
      <c r="NB52">
        <v>0.61412468200000003</v>
      </c>
      <c r="NC52">
        <v>116.3190675</v>
      </c>
      <c r="ND52">
        <v>1</v>
      </c>
      <c r="NE52">
        <v>9</v>
      </c>
      <c r="NF52">
        <v>2</v>
      </c>
      <c r="NG52">
        <v>1</v>
      </c>
      <c r="NH52">
        <v>2</v>
      </c>
      <c r="NI52">
        <v>2</v>
      </c>
      <c r="NJ52">
        <v>1</v>
      </c>
      <c r="NK52">
        <v>1</v>
      </c>
      <c r="NL52">
        <v>3</v>
      </c>
      <c r="NM52">
        <v>1</v>
      </c>
      <c r="NN52">
        <v>1</v>
      </c>
      <c r="NO52">
        <v>1</v>
      </c>
      <c r="NP52">
        <v>2</v>
      </c>
      <c r="NQ52">
        <v>1</v>
      </c>
      <c r="NR52" t="str">
        <f t="shared" si="25"/>
        <v>White</v>
      </c>
      <c r="NS52">
        <v>1</v>
      </c>
      <c r="NT52">
        <v>1</v>
      </c>
      <c r="NU52">
        <v>1</v>
      </c>
      <c r="NV52">
        <v>12</v>
      </c>
      <c r="NW52">
        <v>2</v>
      </c>
      <c r="NX52">
        <v>75</v>
      </c>
      <c r="NY52">
        <v>6</v>
      </c>
      <c r="NZ52">
        <v>67</v>
      </c>
      <c r="OB52">
        <v>170</v>
      </c>
      <c r="OC52">
        <v>8845</v>
      </c>
      <c r="OD52">
        <v>3054</v>
      </c>
      <c r="OE52">
        <f t="shared" si="26"/>
        <v>3060</v>
      </c>
      <c r="OF52">
        <v>4</v>
      </c>
      <c r="OG52" t="str">
        <f t="shared" si="27"/>
        <v>Morbid Obese</v>
      </c>
      <c r="OH52">
        <v>2</v>
      </c>
      <c r="OI52">
        <v>1</v>
      </c>
      <c r="OJ52">
        <v>2</v>
      </c>
      <c r="OK52">
        <v>9</v>
      </c>
      <c r="OL52">
        <v>4</v>
      </c>
      <c r="OM52">
        <v>1</v>
      </c>
      <c r="ON52">
        <v>2</v>
      </c>
      <c r="OO52" s="31">
        <v>5.3999999999999896E-79</v>
      </c>
      <c r="OP52">
        <v>1</v>
      </c>
      <c r="OQ52" s="31">
        <v>5.3999999999999896E-79</v>
      </c>
      <c r="OR52">
        <v>1</v>
      </c>
      <c r="OS52" s="31">
        <v>5.3999999999999896E-79</v>
      </c>
      <c r="OT52">
        <v>7</v>
      </c>
      <c r="OU52">
        <v>27</v>
      </c>
      <c r="OV52">
        <v>13</v>
      </c>
      <c r="OW52">
        <v>13</v>
      </c>
      <c r="OX52">
        <v>20</v>
      </c>
      <c r="OY52" s="31">
        <v>5.3999999999999896E-79</v>
      </c>
      <c r="OZ52" s="31">
        <v>5.3999999999999896E-79</v>
      </c>
      <c r="PA52">
        <v>1</v>
      </c>
      <c r="PC52">
        <v>1</v>
      </c>
      <c r="PE52">
        <v>7</v>
      </c>
      <c r="PG52">
        <v>73</v>
      </c>
      <c r="PI52">
        <v>2</v>
      </c>
      <c r="PJ52">
        <v>2</v>
      </c>
      <c r="PK52">
        <v>1</v>
      </c>
      <c r="PL52">
        <v>1</v>
      </c>
      <c r="PM52" s="31">
        <v>5.3999999999999896E-79</v>
      </c>
      <c r="PN52" s="31"/>
      <c r="PO52" s="31">
        <v>5.3999999999999896E-79</v>
      </c>
      <c r="PP52" s="31"/>
      <c r="PQ52">
        <v>2</v>
      </c>
      <c r="PT52">
        <v>2025</v>
      </c>
      <c r="PU52">
        <v>347</v>
      </c>
      <c r="QE52" s="31">
        <v>5.3999999999999896E-79</v>
      </c>
      <c r="QF52" s="31">
        <v>5.3999999999999896E-79</v>
      </c>
      <c r="QP52">
        <v>4</v>
      </c>
      <c r="QQ52">
        <v>2</v>
      </c>
      <c r="QR52">
        <v>3</v>
      </c>
      <c r="QS52">
        <v>3</v>
      </c>
      <c r="QT52">
        <v>2</v>
      </c>
      <c r="QU52">
        <v>2</v>
      </c>
      <c r="QV52">
        <v>4</v>
      </c>
      <c r="QW52">
        <v>2</v>
      </c>
      <c r="QX52">
        <v>2</v>
      </c>
      <c r="QY52">
        <v>2</v>
      </c>
      <c r="QZ52">
        <v>3</v>
      </c>
      <c r="RA52">
        <v>1</v>
      </c>
      <c r="RB52">
        <v>2</v>
      </c>
      <c r="RC52">
        <v>1</v>
      </c>
      <c r="RD52">
        <v>1</v>
      </c>
      <c r="RE52">
        <v>2</v>
      </c>
      <c r="RF52">
        <v>2</v>
      </c>
      <c r="RG52" t="str">
        <f t="shared" si="28"/>
        <v>Disagree</v>
      </c>
      <c r="RH52">
        <v>1</v>
      </c>
      <c r="RI52" t="str">
        <f t="shared" ref="RI52:RK67" si="47">IF(RH52=1,"Strongly Disagree",IF(RH52=2,"Disagree",IF(RH52=3,"Agree",IF(RH52=4,"Strongly Agree",IF(RH52=5,"NA")))))</f>
        <v>Strongly Disagree</v>
      </c>
      <c r="RJ52">
        <v>3</v>
      </c>
      <c r="RK52" t="str">
        <f t="shared" si="47"/>
        <v>Agree</v>
      </c>
      <c r="RL52">
        <v>4</v>
      </c>
      <c r="RM52" t="str">
        <f t="shared" ref="RM52:RO67" si="48">IF(RL52=1,"Strongly Disagree",IF(RL52=2,"Disagree",IF(RL52=3,"Agree",IF(RL52=4,"Strongly Agree",IF(RL52=5,"NA")))))</f>
        <v>Strongly Agree</v>
      </c>
      <c r="RN52">
        <v>2</v>
      </c>
      <c r="RO52" t="str">
        <f t="shared" si="48"/>
        <v>Disagree</v>
      </c>
      <c r="RP52">
        <v>5</v>
      </c>
      <c r="RQ52" t="str">
        <f t="shared" ref="RQ52:RS67" si="49">IF(RP52=1,"Strongly Disagree",IF(RP52=2,"Disagree",IF(RP52=3,"Agree",IF(RP52=4,"Strongly Agree",IF(RP52=5,"NA")))))</f>
        <v>NA</v>
      </c>
      <c r="RR52">
        <v>5</v>
      </c>
      <c r="RS52" t="str">
        <f t="shared" si="49"/>
        <v>NA</v>
      </c>
      <c r="RT52">
        <v>4</v>
      </c>
      <c r="RU52" t="str">
        <f t="shared" ref="RU52:RW67" si="50">IF(RT52=1,"Strongly Disagree",IF(RT52=2,"Disagree",IF(RT52=3,"Agree",IF(RT52=4,"Strongly Agree",IF(RT52=5,"NA")))))</f>
        <v>Strongly Agree</v>
      </c>
      <c r="RV52">
        <v>5</v>
      </c>
      <c r="RW52" t="str">
        <f t="shared" si="50"/>
        <v>NA</v>
      </c>
      <c r="RX52">
        <v>5</v>
      </c>
      <c r="RY52" t="str">
        <f t="shared" ref="RY52:SA67" si="51">IF(RX52=1,"Strongly Disagree",IF(RX52=2,"Disagree",IF(RX52=3,"Agree",IF(RX52=4,"Strongly Agree",IF(RX52=5,"NA")))))</f>
        <v>NA</v>
      </c>
      <c r="RZ52">
        <v>1</v>
      </c>
      <c r="SA52" t="str">
        <f t="shared" si="51"/>
        <v>Strongly Disagree</v>
      </c>
      <c r="SB52">
        <v>5</v>
      </c>
      <c r="SC52" t="str">
        <f t="shared" ref="SC52:SE67" si="52">IF(SB52=1,"Strongly Disagree",IF(SB52=2,"Disagree",IF(SB52=3,"Agree",IF(SB52=4,"Strongly Agree",IF(SB52=5,"NA")))))</f>
        <v>NA</v>
      </c>
      <c r="SD52">
        <v>2</v>
      </c>
      <c r="SE52" t="str">
        <f t="shared" si="52"/>
        <v>Disagree</v>
      </c>
    </row>
    <row r="53" spans="1:499" x14ac:dyDescent="0.3">
      <c r="A53">
        <v>50</v>
      </c>
      <c r="B53">
        <v>2020</v>
      </c>
      <c r="C53" t="s">
        <v>608</v>
      </c>
      <c r="D53" s="24">
        <v>27654</v>
      </c>
      <c r="E53">
        <v>45</v>
      </c>
      <c r="F53">
        <v>4</v>
      </c>
      <c r="G53" t="s">
        <v>520</v>
      </c>
      <c r="H53">
        <v>1</v>
      </c>
      <c r="I53" t="str">
        <f t="shared" si="1"/>
        <v>White</v>
      </c>
      <c r="J53">
        <v>0</v>
      </c>
      <c r="K53">
        <v>1</v>
      </c>
      <c r="L53">
        <v>1</v>
      </c>
      <c r="M53">
        <v>0</v>
      </c>
      <c r="N53">
        <v>0</v>
      </c>
      <c r="O53" s="25">
        <v>71</v>
      </c>
      <c r="P53" s="26">
        <f t="shared" si="2"/>
        <v>180.34</v>
      </c>
      <c r="Q53">
        <v>250</v>
      </c>
      <c r="R53" s="26">
        <f t="shared" si="3"/>
        <v>113.3980925</v>
      </c>
      <c r="S53" s="27">
        <f t="shared" si="4"/>
        <v>34.867564949373104</v>
      </c>
      <c r="T53" s="27" t="str">
        <f t="shared" si="5"/>
        <v>Obese</v>
      </c>
      <c r="U53">
        <v>1</v>
      </c>
      <c r="V53">
        <v>1</v>
      </c>
      <c r="W53">
        <v>1</v>
      </c>
      <c r="X53">
        <v>1</v>
      </c>
      <c r="Y53">
        <v>0</v>
      </c>
      <c r="Z53">
        <v>5</v>
      </c>
      <c r="AA53">
        <v>1.5</v>
      </c>
      <c r="AB53">
        <v>1.1299999999999999</v>
      </c>
      <c r="AC53">
        <v>3.63</v>
      </c>
      <c r="AD53" t="s">
        <v>515</v>
      </c>
      <c r="AE53" t="s">
        <v>501</v>
      </c>
      <c r="AF53" t="s">
        <v>562</v>
      </c>
      <c r="AG53">
        <v>60</v>
      </c>
      <c r="AJ53">
        <v>0</v>
      </c>
      <c r="AK53">
        <v>21</v>
      </c>
      <c r="AL53">
        <v>39</v>
      </c>
      <c r="AM53">
        <v>0</v>
      </c>
      <c r="AN53" s="28">
        <v>1372</v>
      </c>
      <c r="AO53" s="28">
        <v>1372.36</v>
      </c>
      <c r="AP53" s="28">
        <v>114.36</v>
      </c>
      <c r="AQ53">
        <v>60</v>
      </c>
      <c r="AR53">
        <v>5</v>
      </c>
      <c r="AS53">
        <v>0</v>
      </c>
      <c r="AT53">
        <v>0</v>
      </c>
      <c r="AW53">
        <v>12</v>
      </c>
      <c r="AX53">
        <v>6</v>
      </c>
      <c r="AZ53">
        <v>1</v>
      </c>
      <c r="BB53">
        <v>5</v>
      </c>
      <c r="BE53">
        <v>2</v>
      </c>
      <c r="BI53">
        <v>2</v>
      </c>
      <c r="BJ53">
        <v>1</v>
      </c>
      <c r="BM53" t="s">
        <v>608</v>
      </c>
      <c r="BN53">
        <v>250</v>
      </c>
      <c r="BO53">
        <v>247</v>
      </c>
      <c r="BP53">
        <v>247</v>
      </c>
      <c r="BQ53">
        <v>249</v>
      </c>
      <c r="BR53">
        <v>250</v>
      </c>
      <c r="BS53" s="26">
        <v>172.1</v>
      </c>
      <c r="BT53">
        <v>5.7</v>
      </c>
      <c r="BU53">
        <v>109</v>
      </c>
      <c r="BV53">
        <v>108</v>
      </c>
      <c r="BW53">
        <v>110</v>
      </c>
      <c r="BX53">
        <v>113</v>
      </c>
      <c r="BY53">
        <v>115</v>
      </c>
      <c r="BZ53">
        <v>118</v>
      </c>
      <c r="CA53">
        <v>150</v>
      </c>
      <c r="CB53">
        <v>152</v>
      </c>
      <c r="CC53">
        <v>151</v>
      </c>
      <c r="CD53">
        <v>151</v>
      </c>
      <c r="CE53">
        <v>148</v>
      </c>
      <c r="CF53">
        <v>152</v>
      </c>
      <c r="CG53">
        <v>182</v>
      </c>
      <c r="CH53">
        <v>187</v>
      </c>
      <c r="CI53">
        <v>192</v>
      </c>
      <c r="CJ53">
        <v>194</v>
      </c>
      <c r="CK53">
        <v>191</v>
      </c>
      <c r="CL53">
        <v>191</v>
      </c>
      <c r="CM53">
        <v>57</v>
      </c>
      <c r="CN53">
        <v>63</v>
      </c>
      <c r="CO53">
        <v>67</v>
      </c>
      <c r="CP53">
        <v>71</v>
      </c>
      <c r="CQ53">
        <v>74</v>
      </c>
      <c r="CR53">
        <v>73</v>
      </c>
      <c r="CS53">
        <v>50</v>
      </c>
      <c r="CT53">
        <v>1</v>
      </c>
      <c r="CU53">
        <v>1</v>
      </c>
      <c r="CV53" t="s">
        <v>592</v>
      </c>
      <c r="CW53" t="s">
        <v>504</v>
      </c>
      <c r="CX53" t="s">
        <v>593</v>
      </c>
      <c r="CY53" t="s">
        <v>506</v>
      </c>
      <c r="CZ53">
        <v>1100</v>
      </c>
      <c r="DA53">
        <v>2015000051</v>
      </c>
      <c r="DB53">
        <v>2015000051</v>
      </c>
      <c r="DC53">
        <v>1</v>
      </c>
      <c r="DD53">
        <v>1</v>
      </c>
      <c r="DF53">
        <v>1</v>
      </c>
      <c r="DG53">
        <v>2</v>
      </c>
      <c r="DI53">
        <v>1</v>
      </c>
      <c r="DJ53">
        <v>1</v>
      </c>
      <c r="DK53" s="31">
        <v>5.3999999999999896E-79</v>
      </c>
      <c r="DT53">
        <v>2</v>
      </c>
      <c r="DU53">
        <v>1</v>
      </c>
      <c r="DV53">
        <v>88</v>
      </c>
      <c r="DW53">
        <v>88</v>
      </c>
      <c r="DX53">
        <v>1</v>
      </c>
      <c r="DY53">
        <v>3</v>
      </c>
      <c r="DZ53">
        <v>2</v>
      </c>
      <c r="EB53">
        <v>1</v>
      </c>
      <c r="ED53">
        <v>1</v>
      </c>
      <c r="EF53">
        <v>1</v>
      </c>
      <c r="EG53" t="str">
        <f t="shared" si="6"/>
        <v>Yes</v>
      </c>
      <c r="EH53">
        <v>2</v>
      </c>
      <c r="EI53" t="str">
        <f t="shared" si="7"/>
        <v>No</v>
      </c>
      <c r="EK53" t="str">
        <f t="shared" si="8"/>
        <v/>
      </c>
      <c r="EM53" t="str">
        <f t="shared" si="9"/>
        <v/>
      </c>
      <c r="EN53">
        <v>2</v>
      </c>
      <c r="EO53" t="str">
        <f t="shared" si="10"/>
        <v>No</v>
      </c>
      <c r="EP53">
        <v>2</v>
      </c>
      <c r="EQ53" t="str">
        <f t="shared" si="11"/>
        <v>No</v>
      </c>
      <c r="ER53">
        <v>2</v>
      </c>
      <c r="ES53" t="str">
        <f t="shared" si="12"/>
        <v>Yes</v>
      </c>
      <c r="ET53">
        <v>1</v>
      </c>
      <c r="EV53">
        <v>7</v>
      </c>
      <c r="EW53" t="str">
        <f t="shared" si="13"/>
        <v>Don’t Know</v>
      </c>
      <c r="EX53">
        <v>2</v>
      </c>
      <c r="EY53" t="str">
        <f t="shared" si="14"/>
        <v>No</v>
      </c>
      <c r="EZ53">
        <v>2</v>
      </c>
      <c r="FA53" t="str">
        <f t="shared" si="0"/>
        <v>No</v>
      </c>
      <c r="FB53">
        <v>2</v>
      </c>
      <c r="FC53" t="str">
        <f t="shared" si="15"/>
        <v>No</v>
      </c>
      <c r="FD53">
        <v>2</v>
      </c>
      <c r="FE53" t="str">
        <f t="shared" si="16"/>
        <v>No</v>
      </c>
      <c r="FF53">
        <v>2</v>
      </c>
      <c r="FG53" t="str">
        <f t="shared" si="17"/>
        <v>No</v>
      </c>
      <c r="FH53">
        <v>2</v>
      </c>
      <c r="FI53" t="str">
        <f t="shared" si="18"/>
        <v>Yes</v>
      </c>
      <c r="FJ53">
        <v>3</v>
      </c>
      <c r="FK53" t="str">
        <f t="shared" si="19"/>
        <v>No</v>
      </c>
      <c r="FM53" t="str">
        <f t="shared" si="20"/>
        <v/>
      </c>
      <c r="FN53">
        <v>1</v>
      </c>
      <c r="FO53" t="str">
        <f t="shared" si="21"/>
        <v>Male</v>
      </c>
      <c r="FP53">
        <v>5</v>
      </c>
      <c r="FQ53" t="str">
        <f t="shared" si="22"/>
        <v>Never Married</v>
      </c>
      <c r="FR53">
        <v>5</v>
      </c>
      <c r="FS53" t="str">
        <f t="shared" si="23"/>
        <v>Some College</v>
      </c>
      <c r="FT53">
        <v>1</v>
      </c>
      <c r="FU53" t="str">
        <f t="shared" si="24"/>
        <v>Own</v>
      </c>
      <c r="FV53">
        <v>2</v>
      </c>
      <c r="FZ53">
        <v>2</v>
      </c>
      <c r="GB53">
        <v>1</v>
      </c>
      <c r="GD53">
        <v>1</v>
      </c>
      <c r="GF53">
        <v>88</v>
      </c>
      <c r="GH53">
        <v>6</v>
      </c>
      <c r="GJ53">
        <v>2</v>
      </c>
      <c r="GL53">
        <v>250</v>
      </c>
      <c r="GM53">
        <v>511</v>
      </c>
      <c r="GO53">
        <v>2</v>
      </c>
      <c r="GP53">
        <v>2</v>
      </c>
      <c r="GQ53">
        <v>2</v>
      </c>
      <c r="GR53">
        <v>2</v>
      </c>
      <c r="GS53">
        <v>2</v>
      </c>
      <c r="GT53">
        <v>2</v>
      </c>
      <c r="GU53">
        <v>2</v>
      </c>
      <c r="GV53">
        <v>2</v>
      </c>
      <c r="GZ53">
        <v>3</v>
      </c>
      <c r="HA53">
        <v>888</v>
      </c>
      <c r="HE53">
        <v>555</v>
      </c>
      <c r="HF53">
        <v>101</v>
      </c>
      <c r="HG53">
        <v>204</v>
      </c>
      <c r="HH53">
        <v>301</v>
      </c>
      <c r="HI53">
        <v>555</v>
      </c>
      <c r="HJ53">
        <v>555</v>
      </c>
      <c r="HK53">
        <v>1</v>
      </c>
      <c r="HL53">
        <v>64</v>
      </c>
      <c r="HM53">
        <v>102</v>
      </c>
      <c r="HN53">
        <v>100</v>
      </c>
      <c r="HO53">
        <v>88</v>
      </c>
      <c r="HR53">
        <v>888</v>
      </c>
      <c r="HW53">
        <v>4</v>
      </c>
      <c r="HX53">
        <v>1</v>
      </c>
      <c r="HY53">
        <v>92014</v>
      </c>
      <c r="HZ53">
        <v>8</v>
      </c>
      <c r="IA53">
        <v>2</v>
      </c>
      <c r="IB53">
        <v>2</v>
      </c>
      <c r="IE53">
        <v>2</v>
      </c>
      <c r="IF53">
        <v>3</v>
      </c>
      <c r="IT53">
        <v>2</v>
      </c>
      <c r="JB53">
        <v>2</v>
      </c>
      <c r="JL53">
        <v>2</v>
      </c>
      <c r="JR53">
        <v>1</v>
      </c>
      <c r="JS53">
        <v>403</v>
      </c>
      <c r="JT53">
        <v>2</v>
      </c>
      <c r="LO53" t="s">
        <v>507</v>
      </c>
      <c r="LP53">
        <v>2</v>
      </c>
      <c r="LQ53">
        <v>2</v>
      </c>
      <c r="LR53">
        <v>2</v>
      </c>
      <c r="LS53">
        <v>48</v>
      </c>
      <c r="MN53">
        <v>10</v>
      </c>
      <c r="MO53">
        <v>1</v>
      </c>
      <c r="MP53" t="s">
        <v>507</v>
      </c>
      <c r="MQ53" t="s">
        <v>507</v>
      </c>
      <c r="MR53">
        <v>5</v>
      </c>
      <c r="MS53">
        <v>11011</v>
      </c>
      <c r="MT53">
        <v>28.781560200000001</v>
      </c>
      <c r="MU53">
        <v>1</v>
      </c>
      <c r="MV53">
        <v>28.781560200000001</v>
      </c>
      <c r="NA53">
        <v>9</v>
      </c>
      <c r="NC53">
        <v>282.66364689999898</v>
      </c>
      <c r="ND53">
        <v>1</v>
      </c>
      <c r="NE53">
        <v>1</v>
      </c>
      <c r="NF53">
        <v>2</v>
      </c>
      <c r="NG53">
        <v>3</v>
      </c>
      <c r="NI53">
        <v>2</v>
      </c>
      <c r="NJ53">
        <v>2</v>
      </c>
      <c r="NK53">
        <v>9</v>
      </c>
      <c r="NL53">
        <v>9</v>
      </c>
      <c r="NM53">
        <v>2</v>
      </c>
      <c r="NN53">
        <v>1</v>
      </c>
      <c r="NO53">
        <v>1</v>
      </c>
      <c r="NP53">
        <v>2</v>
      </c>
      <c r="NQ53">
        <v>1</v>
      </c>
      <c r="NR53" t="str">
        <f t="shared" si="25"/>
        <v>White</v>
      </c>
      <c r="NS53">
        <v>1</v>
      </c>
      <c r="NT53">
        <v>1</v>
      </c>
      <c r="NU53">
        <v>1</v>
      </c>
      <c r="NV53">
        <v>6</v>
      </c>
      <c r="NW53">
        <v>1</v>
      </c>
      <c r="NX53">
        <v>45</v>
      </c>
      <c r="NY53">
        <v>4</v>
      </c>
      <c r="NZ53">
        <v>71</v>
      </c>
      <c r="OB53">
        <v>180</v>
      </c>
      <c r="OC53">
        <v>11340</v>
      </c>
      <c r="OD53">
        <v>3487</v>
      </c>
      <c r="OE53">
        <f t="shared" si="26"/>
        <v>3500</v>
      </c>
      <c r="OF53">
        <v>4</v>
      </c>
      <c r="OG53" t="str">
        <f t="shared" si="27"/>
        <v>Morbid Obese</v>
      </c>
      <c r="OH53">
        <v>2</v>
      </c>
      <c r="OI53">
        <v>1</v>
      </c>
      <c r="OJ53">
        <v>3</v>
      </c>
      <c r="OK53">
        <v>4</v>
      </c>
      <c r="OL53">
        <v>4</v>
      </c>
      <c r="OM53">
        <v>1</v>
      </c>
      <c r="ON53">
        <v>2</v>
      </c>
      <c r="OO53" s="31">
        <v>5.3999999999999896E-79</v>
      </c>
      <c r="OP53">
        <v>1</v>
      </c>
      <c r="OQ53" s="31">
        <v>5.3999999999999896E-79</v>
      </c>
      <c r="OR53">
        <v>1</v>
      </c>
      <c r="OS53" s="31">
        <v>5.3999999999999896E-79</v>
      </c>
      <c r="OT53">
        <v>100</v>
      </c>
      <c r="OU53">
        <v>57</v>
      </c>
      <c r="OV53">
        <v>3</v>
      </c>
      <c r="OW53" s="31">
        <v>5.3999999999999896E-79</v>
      </c>
      <c r="OX53" s="31">
        <v>5.3999999999999896E-79</v>
      </c>
      <c r="OY53" s="31">
        <v>5.3999999999999896E-79</v>
      </c>
      <c r="OZ53" s="31">
        <v>5.3999999999999896E-79</v>
      </c>
      <c r="PA53">
        <v>1</v>
      </c>
      <c r="PC53">
        <v>1</v>
      </c>
      <c r="PE53">
        <v>100</v>
      </c>
      <c r="PG53">
        <v>60</v>
      </c>
      <c r="PI53">
        <v>1</v>
      </c>
      <c r="PJ53">
        <v>2</v>
      </c>
      <c r="PK53">
        <v>1</v>
      </c>
      <c r="PL53">
        <v>1</v>
      </c>
      <c r="PM53" s="31">
        <v>5.3999999999999896E-79</v>
      </c>
      <c r="PN53" s="31"/>
      <c r="PO53" s="31">
        <v>5.3999999999999896E-79</v>
      </c>
      <c r="PP53" s="31"/>
      <c r="PQ53">
        <v>1</v>
      </c>
      <c r="PR53">
        <v>35</v>
      </c>
      <c r="PS53" s="31">
        <v>5.3999999999999896E-79</v>
      </c>
      <c r="PT53">
        <v>3525</v>
      </c>
      <c r="PU53">
        <v>604</v>
      </c>
      <c r="PV53">
        <v>1</v>
      </c>
      <c r="PW53" s="31">
        <v>5.3999999999999896E-79</v>
      </c>
      <c r="PX53">
        <v>60</v>
      </c>
      <c r="PZ53">
        <v>2000</v>
      </c>
      <c r="QC53">
        <v>120</v>
      </c>
      <c r="QD53" s="31">
        <v>5.3999999999999896E-79</v>
      </c>
      <c r="QE53" s="31">
        <v>5.3999999999999896E-79</v>
      </c>
      <c r="QF53" s="31">
        <v>5.3999999999999896E-79</v>
      </c>
      <c r="QG53">
        <v>120</v>
      </c>
      <c r="QI53" s="31">
        <v>5.3999999999999896E-79</v>
      </c>
      <c r="QJ53" s="31"/>
      <c r="QK53">
        <v>120</v>
      </c>
      <c r="QM53" s="31">
        <v>5.3999999999999896E-79</v>
      </c>
      <c r="QN53" s="31">
        <v>5.3999999999999896E-79</v>
      </c>
      <c r="QO53" s="31">
        <v>5.3999999999999896E-79</v>
      </c>
      <c r="QP53">
        <v>3</v>
      </c>
      <c r="QQ53">
        <v>2</v>
      </c>
      <c r="QR53">
        <v>2</v>
      </c>
      <c r="QS53">
        <v>2</v>
      </c>
      <c r="QT53">
        <v>2</v>
      </c>
      <c r="QU53">
        <v>2</v>
      </c>
      <c r="QV53">
        <v>4</v>
      </c>
      <c r="QW53">
        <v>2</v>
      </c>
      <c r="QX53">
        <v>3</v>
      </c>
      <c r="QY53">
        <v>3</v>
      </c>
      <c r="QZ53">
        <v>4</v>
      </c>
      <c r="RA53">
        <v>2</v>
      </c>
      <c r="RB53">
        <v>2</v>
      </c>
      <c r="RE53">
        <v>2</v>
      </c>
      <c r="RF53">
        <v>2</v>
      </c>
      <c r="RG53" t="str">
        <f t="shared" si="28"/>
        <v>Disagree</v>
      </c>
      <c r="RH53">
        <v>2</v>
      </c>
      <c r="RI53" t="str">
        <f t="shared" si="47"/>
        <v>Disagree</v>
      </c>
      <c r="RJ53">
        <v>3</v>
      </c>
      <c r="RK53" t="str">
        <f t="shared" si="47"/>
        <v>Agree</v>
      </c>
      <c r="RL53">
        <v>2</v>
      </c>
      <c r="RM53" t="str">
        <f t="shared" si="48"/>
        <v>Disagree</v>
      </c>
      <c r="RN53">
        <v>4</v>
      </c>
      <c r="RO53" t="str">
        <f t="shared" si="48"/>
        <v>Strongly Agree</v>
      </c>
      <c r="RP53">
        <v>1</v>
      </c>
      <c r="RQ53" t="str">
        <f t="shared" si="49"/>
        <v>Strongly Disagree</v>
      </c>
      <c r="RR53">
        <v>1</v>
      </c>
      <c r="RS53" t="str">
        <f t="shared" si="49"/>
        <v>Strongly Disagree</v>
      </c>
      <c r="RT53">
        <v>4</v>
      </c>
      <c r="RU53" t="str">
        <f t="shared" si="50"/>
        <v>Strongly Agree</v>
      </c>
      <c r="RV53">
        <v>3</v>
      </c>
      <c r="RW53" t="str">
        <f t="shared" si="50"/>
        <v>Agree</v>
      </c>
      <c r="RX53">
        <v>3</v>
      </c>
      <c r="RY53" t="str">
        <f t="shared" si="51"/>
        <v>Agree</v>
      </c>
      <c r="RZ53">
        <v>4</v>
      </c>
      <c r="SA53" t="str">
        <f t="shared" si="51"/>
        <v>Strongly Agree</v>
      </c>
      <c r="SB53">
        <v>4</v>
      </c>
      <c r="SC53" t="str">
        <f t="shared" si="52"/>
        <v>Strongly Agree</v>
      </c>
      <c r="SD53">
        <v>2</v>
      </c>
      <c r="SE53" t="str">
        <f t="shared" si="52"/>
        <v>Disagree</v>
      </c>
    </row>
    <row r="54" spans="1:499" x14ac:dyDescent="0.3">
      <c r="A54">
        <v>51</v>
      </c>
      <c r="B54">
        <v>2020</v>
      </c>
      <c r="C54" t="s">
        <v>609</v>
      </c>
      <c r="D54" s="24">
        <v>15554</v>
      </c>
      <c r="E54">
        <v>78</v>
      </c>
      <c r="F54">
        <v>7</v>
      </c>
      <c r="G54" t="s">
        <v>499</v>
      </c>
      <c r="H54">
        <v>1</v>
      </c>
      <c r="I54" t="str">
        <f t="shared" si="1"/>
        <v>White</v>
      </c>
      <c r="J54">
        <v>0</v>
      </c>
      <c r="K54">
        <v>1</v>
      </c>
      <c r="L54">
        <v>1</v>
      </c>
      <c r="M54">
        <v>0</v>
      </c>
      <c r="N54">
        <v>1</v>
      </c>
      <c r="O54" s="25">
        <v>60</v>
      </c>
      <c r="P54" s="26">
        <f t="shared" si="2"/>
        <v>152.4</v>
      </c>
      <c r="Q54">
        <v>114</v>
      </c>
      <c r="R54" s="26">
        <f t="shared" si="3"/>
        <v>51.709530180000002</v>
      </c>
      <c r="S54" s="27">
        <f t="shared" si="4"/>
        <v>22.263870021906712</v>
      </c>
      <c r="T54" s="27" t="str">
        <f t="shared" si="5"/>
        <v>Healthy Weight</v>
      </c>
      <c r="U54">
        <v>1</v>
      </c>
      <c r="V54">
        <v>3</v>
      </c>
      <c r="W54">
        <v>0</v>
      </c>
      <c r="X54">
        <v>0</v>
      </c>
      <c r="Y54">
        <v>1</v>
      </c>
      <c r="Z54">
        <v>6</v>
      </c>
      <c r="AA54">
        <v>4.8</v>
      </c>
      <c r="AB54">
        <v>0</v>
      </c>
      <c r="AC54">
        <v>5.8</v>
      </c>
      <c r="AD54" t="s">
        <v>509</v>
      </c>
      <c r="AE54" t="s">
        <v>501</v>
      </c>
      <c r="AF54" t="s">
        <v>551</v>
      </c>
      <c r="AG54">
        <v>35</v>
      </c>
      <c r="AJ54">
        <v>0</v>
      </c>
      <c r="AK54">
        <v>35</v>
      </c>
      <c r="AL54">
        <v>0</v>
      </c>
      <c r="AM54">
        <v>0</v>
      </c>
      <c r="AN54" s="28">
        <v>1969</v>
      </c>
      <c r="AO54" s="28">
        <v>1969.02</v>
      </c>
      <c r="AP54" s="28">
        <v>196.9</v>
      </c>
      <c r="AQ54">
        <v>35</v>
      </c>
      <c r="AR54">
        <v>3.5</v>
      </c>
      <c r="AS54">
        <v>0</v>
      </c>
      <c r="AT54">
        <v>0</v>
      </c>
      <c r="AW54">
        <v>14</v>
      </c>
      <c r="AX54">
        <v>5</v>
      </c>
      <c r="AY54">
        <v>20</v>
      </c>
      <c r="AZ54">
        <v>1</v>
      </c>
      <c r="BE54">
        <v>5</v>
      </c>
      <c r="BF54">
        <v>2</v>
      </c>
      <c r="BG54">
        <v>5</v>
      </c>
      <c r="BH54">
        <v>1</v>
      </c>
      <c r="BI54">
        <v>1</v>
      </c>
      <c r="BL54">
        <v>6</v>
      </c>
      <c r="BM54" t="s">
        <v>609</v>
      </c>
      <c r="BN54">
        <v>114</v>
      </c>
      <c r="BO54">
        <v>117</v>
      </c>
      <c r="BP54">
        <v>116</v>
      </c>
      <c r="BQ54">
        <v>118</v>
      </c>
      <c r="BR54">
        <v>117</v>
      </c>
      <c r="BS54" s="26">
        <v>137.30000000000001</v>
      </c>
      <c r="BT54">
        <v>5.7</v>
      </c>
      <c r="BU54">
        <v>88</v>
      </c>
      <c r="BV54">
        <v>91</v>
      </c>
      <c r="BW54">
        <v>90</v>
      </c>
      <c r="BX54">
        <v>92</v>
      </c>
      <c r="BY54">
        <v>92</v>
      </c>
      <c r="BZ54">
        <v>94</v>
      </c>
      <c r="CA54">
        <v>130</v>
      </c>
      <c r="CB54">
        <v>132</v>
      </c>
      <c r="CC54">
        <v>129</v>
      </c>
      <c r="CD54">
        <v>128</v>
      </c>
      <c r="CE54">
        <v>131</v>
      </c>
      <c r="CF54">
        <v>129</v>
      </c>
      <c r="CG54">
        <v>106</v>
      </c>
      <c r="CH54">
        <v>111</v>
      </c>
      <c r="CI54">
        <v>115</v>
      </c>
      <c r="CJ54">
        <v>113</v>
      </c>
      <c r="CK54">
        <v>114</v>
      </c>
      <c r="CL54">
        <v>117</v>
      </c>
      <c r="CM54">
        <v>52</v>
      </c>
      <c r="CN54">
        <v>49</v>
      </c>
      <c r="CO54">
        <v>48</v>
      </c>
      <c r="CP54">
        <v>51</v>
      </c>
      <c r="CQ54">
        <v>52</v>
      </c>
      <c r="CR54">
        <v>48</v>
      </c>
      <c r="CS54">
        <v>51</v>
      </c>
      <c r="CT54">
        <v>1</v>
      </c>
      <c r="CU54">
        <v>1</v>
      </c>
      <c r="CV54" t="s">
        <v>571</v>
      </c>
      <c r="CW54" t="s">
        <v>504</v>
      </c>
      <c r="CX54" t="s">
        <v>572</v>
      </c>
      <c r="CY54" t="s">
        <v>506</v>
      </c>
      <c r="CZ54">
        <v>1100</v>
      </c>
      <c r="DA54">
        <v>2015000052</v>
      </c>
      <c r="DB54">
        <v>2015000052</v>
      </c>
      <c r="DC54">
        <v>1</v>
      </c>
      <c r="DD54">
        <v>1</v>
      </c>
      <c r="DF54">
        <v>1</v>
      </c>
      <c r="DG54">
        <v>2</v>
      </c>
      <c r="DI54">
        <v>1</v>
      </c>
      <c r="DJ54" s="31">
        <v>5.3999999999999896E-79</v>
      </c>
      <c r="DK54">
        <v>1</v>
      </c>
      <c r="DT54">
        <v>4</v>
      </c>
      <c r="DU54">
        <v>30</v>
      </c>
      <c r="DV54">
        <v>88</v>
      </c>
      <c r="DW54">
        <v>77</v>
      </c>
      <c r="DX54">
        <v>1</v>
      </c>
      <c r="DY54">
        <v>1</v>
      </c>
      <c r="DZ54">
        <v>2</v>
      </c>
      <c r="EB54">
        <v>1</v>
      </c>
      <c r="ED54">
        <v>1</v>
      </c>
      <c r="EF54">
        <v>1</v>
      </c>
      <c r="EG54" t="str">
        <f t="shared" si="6"/>
        <v>Yes</v>
      </c>
      <c r="EH54">
        <v>1</v>
      </c>
      <c r="EI54" t="str">
        <f t="shared" si="7"/>
        <v>Yes</v>
      </c>
      <c r="EJ54">
        <v>1</v>
      </c>
      <c r="EK54" t="str">
        <f t="shared" si="8"/>
        <v>Yes</v>
      </c>
      <c r="EL54">
        <v>1</v>
      </c>
      <c r="EM54" t="str">
        <f t="shared" si="9"/>
        <v>Yes</v>
      </c>
      <c r="EN54">
        <v>1</v>
      </c>
      <c r="EO54" t="str">
        <f t="shared" si="10"/>
        <v>Yes</v>
      </c>
      <c r="EP54">
        <v>2</v>
      </c>
      <c r="EQ54" t="str">
        <f t="shared" si="11"/>
        <v>No</v>
      </c>
      <c r="ER54">
        <v>1</v>
      </c>
      <c r="ES54" t="str">
        <f t="shared" si="12"/>
        <v>Yes</v>
      </c>
      <c r="ET54">
        <v>1</v>
      </c>
      <c r="EV54">
        <v>1</v>
      </c>
      <c r="EW54" t="str">
        <f t="shared" si="13"/>
        <v>Yes</v>
      </c>
      <c r="EX54">
        <v>2</v>
      </c>
      <c r="EY54" t="str">
        <f t="shared" si="14"/>
        <v>No</v>
      </c>
      <c r="EZ54">
        <v>1</v>
      </c>
      <c r="FA54" t="str">
        <f t="shared" si="0"/>
        <v>Yes</v>
      </c>
      <c r="FB54">
        <v>2</v>
      </c>
      <c r="FC54" t="str">
        <f t="shared" si="15"/>
        <v>Yes</v>
      </c>
      <c r="FD54">
        <v>1</v>
      </c>
      <c r="FE54" t="str">
        <f t="shared" si="16"/>
        <v>Yes</v>
      </c>
      <c r="FF54">
        <v>2</v>
      </c>
      <c r="FG54" t="str">
        <f t="shared" si="17"/>
        <v>No</v>
      </c>
      <c r="FH54">
        <v>2</v>
      </c>
      <c r="FI54" t="str">
        <f t="shared" si="18"/>
        <v>No</v>
      </c>
      <c r="FJ54">
        <v>3</v>
      </c>
      <c r="FK54" t="str">
        <f t="shared" si="19"/>
        <v>No</v>
      </c>
      <c r="FM54" t="str">
        <f t="shared" si="20"/>
        <v/>
      </c>
      <c r="FN54">
        <v>2</v>
      </c>
      <c r="FO54" t="str">
        <f t="shared" si="21"/>
        <v>Female</v>
      </c>
      <c r="FP54">
        <v>3</v>
      </c>
      <c r="FQ54" t="str">
        <f t="shared" si="22"/>
        <v>Widowed</v>
      </c>
      <c r="FR54">
        <v>2</v>
      </c>
      <c r="FS54" t="str">
        <f t="shared" si="23"/>
        <v>Some Elementary School</v>
      </c>
      <c r="FT54">
        <v>3</v>
      </c>
      <c r="FU54" t="str">
        <f t="shared" si="24"/>
        <v>Other Arrangement</v>
      </c>
      <c r="FV54">
        <v>2</v>
      </c>
      <c r="FZ54">
        <v>1</v>
      </c>
      <c r="GB54">
        <v>2</v>
      </c>
      <c r="GD54">
        <v>8</v>
      </c>
      <c r="GF54">
        <v>88</v>
      </c>
      <c r="GH54">
        <v>77</v>
      </c>
      <c r="GJ54">
        <v>2</v>
      </c>
      <c r="GL54">
        <v>114</v>
      </c>
      <c r="GM54">
        <v>500</v>
      </c>
      <c r="GO54">
        <v>2</v>
      </c>
      <c r="GP54">
        <v>2</v>
      </c>
      <c r="GQ54">
        <v>2</v>
      </c>
      <c r="GR54">
        <v>1</v>
      </c>
      <c r="GS54">
        <v>7</v>
      </c>
      <c r="GT54">
        <v>2</v>
      </c>
      <c r="GU54">
        <v>2</v>
      </c>
      <c r="GV54">
        <v>2</v>
      </c>
      <c r="GZ54">
        <v>3</v>
      </c>
      <c r="HA54">
        <v>888</v>
      </c>
      <c r="HE54">
        <v>101</v>
      </c>
      <c r="HF54">
        <v>101</v>
      </c>
      <c r="HG54">
        <v>101</v>
      </c>
      <c r="HH54">
        <v>302</v>
      </c>
      <c r="HI54">
        <v>301</v>
      </c>
      <c r="HJ54">
        <v>201</v>
      </c>
      <c r="HK54">
        <v>1</v>
      </c>
      <c r="HL54">
        <v>64</v>
      </c>
      <c r="HM54">
        <v>105</v>
      </c>
      <c r="HN54">
        <v>45</v>
      </c>
      <c r="HO54">
        <v>88</v>
      </c>
      <c r="HR54">
        <v>102</v>
      </c>
      <c r="HS54">
        <v>1</v>
      </c>
      <c r="HT54">
        <v>2</v>
      </c>
      <c r="HU54">
        <v>1</v>
      </c>
      <c r="HV54">
        <v>9</v>
      </c>
      <c r="HW54">
        <v>1</v>
      </c>
      <c r="HX54">
        <v>1</v>
      </c>
      <c r="HY54">
        <v>112014</v>
      </c>
      <c r="HZ54">
        <v>1</v>
      </c>
      <c r="IA54">
        <v>1</v>
      </c>
      <c r="IB54">
        <v>2</v>
      </c>
      <c r="IE54">
        <v>1</v>
      </c>
      <c r="IF54">
        <v>3</v>
      </c>
      <c r="IT54">
        <v>1</v>
      </c>
      <c r="IU54">
        <v>15</v>
      </c>
      <c r="IV54">
        <v>3</v>
      </c>
      <c r="IW54">
        <v>1</v>
      </c>
      <c r="IX54">
        <v>5</v>
      </c>
      <c r="IY54">
        <v>2</v>
      </c>
      <c r="IZ54">
        <v>2</v>
      </c>
      <c r="JA54">
        <v>6</v>
      </c>
      <c r="JL54">
        <v>2</v>
      </c>
      <c r="JR54">
        <v>2</v>
      </c>
      <c r="JT54">
        <v>2</v>
      </c>
      <c r="LC54">
        <v>1</v>
      </c>
      <c r="LD54">
        <v>2</v>
      </c>
      <c r="LE54">
        <v>2</v>
      </c>
      <c r="LO54" t="s">
        <v>507</v>
      </c>
      <c r="LQ54">
        <v>1</v>
      </c>
      <c r="LU54">
        <v>40</v>
      </c>
      <c r="MN54">
        <v>10</v>
      </c>
      <c r="MO54">
        <v>1</v>
      </c>
      <c r="MP54" t="s">
        <v>507</v>
      </c>
      <c r="MQ54" t="s">
        <v>507</v>
      </c>
      <c r="MR54">
        <v>5</v>
      </c>
      <c r="MS54">
        <v>11011</v>
      </c>
      <c r="MT54">
        <v>28.781560200000001</v>
      </c>
      <c r="MU54">
        <v>1</v>
      </c>
      <c r="MV54">
        <v>28.781560200000001</v>
      </c>
      <c r="NA54">
        <v>1</v>
      </c>
      <c r="NB54">
        <v>0.61412468200000003</v>
      </c>
      <c r="NC54">
        <v>117.3961381</v>
      </c>
      <c r="ND54">
        <v>2</v>
      </c>
      <c r="NE54">
        <v>9</v>
      </c>
      <c r="NF54">
        <v>2</v>
      </c>
      <c r="NG54">
        <v>1</v>
      </c>
      <c r="NH54">
        <v>2</v>
      </c>
      <c r="NI54">
        <v>1</v>
      </c>
      <c r="NJ54">
        <v>2</v>
      </c>
      <c r="NK54">
        <v>2</v>
      </c>
      <c r="NL54">
        <v>1</v>
      </c>
      <c r="NM54">
        <v>1</v>
      </c>
      <c r="NN54">
        <v>1</v>
      </c>
      <c r="NO54">
        <v>1</v>
      </c>
      <c r="NP54">
        <v>2</v>
      </c>
      <c r="NQ54">
        <v>1</v>
      </c>
      <c r="NR54" t="str">
        <f t="shared" si="25"/>
        <v>White</v>
      </c>
      <c r="NS54">
        <v>1</v>
      </c>
      <c r="NT54">
        <v>1</v>
      </c>
      <c r="NU54">
        <v>1</v>
      </c>
      <c r="NV54">
        <v>13</v>
      </c>
      <c r="NW54">
        <v>2</v>
      </c>
      <c r="NX54">
        <v>80</v>
      </c>
      <c r="NY54">
        <v>6</v>
      </c>
      <c r="NZ54">
        <v>60</v>
      </c>
      <c r="OB54">
        <v>152</v>
      </c>
      <c r="OC54">
        <v>5171</v>
      </c>
      <c r="OD54">
        <v>2226</v>
      </c>
      <c r="OE54">
        <f t="shared" si="26"/>
        <v>2238</v>
      </c>
      <c r="OF54">
        <v>2</v>
      </c>
      <c r="OG54" t="str">
        <f t="shared" si="27"/>
        <v>Healthy weight</v>
      </c>
      <c r="OH54">
        <v>1</v>
      </c>
      <c r="OI54">
        <v>1</v>
      </c>
      <c r="OJ54">
        <v>1</v>
      </c>
      <c r="OK54">
        <v>9</v>
      </c>
      <c r="OL54">
        <v>4</v>
      </c>
      <c r="OM54">
        <v>1</v>
      </c>
      <c r="ON54">
        <v>2</v>
      </c>
      <c r="OO54" s="31">
        <v>5.3999999999999896E-79</v>
      </c>
      <c r="OP54">
        <v>1</v>
      </c>
      <c r="OQ54" s="31">
        <v>5.3999999999999896E-79</v>
      </c>
      <c r="OR54">
        <v>1</v>
      </c>
      <c r="OS54">
        <v>100</v>
      </c>
      <c r="OT54">
        <v>100</v>
      </c>
      <c r="OU54">
        <v>100</v>
      </c>
      <c r="OV54">
        <v>7</v>
      </c>
      <c r="OW54">
        <v>3</v>
      </c>
      <c r="OX54">
        <v>14</v>
      </c>
      <c r="OY54" s="31">
        <v>5.3999999999999896E-79</v>
      </c>
      <c r="OZ54" s="31">
        <v>5.3999999999999896E-79</v>
      </c>
      <c r="PA54">
        <v>1</v>
      </c>
      <c r="PC54">
        <v>1</v>
      </c>
      <c r="PE54">
        <v>200</v>
      </c>
      <c r="PG54">
        <v>124</v>
      </c>
      <c r="PI54">
        <v>1</v>
      </c>
      <c r="PJ54">
        <v>1</v>
      </c>
      <c r="PK54">
        <v>1</v>
      </c>
      <c r="PL54">
        <v>1</v>
      </c>
      <c r="PM54" s="31">
        <v>5.3999999999999896E-79</v>
      </c>
      <c r="PN54" s="31"/>
      <c r="PO54" s="31">
        <v>5.3999999999999896E-79</v>
      </c>
      <c r="PP54" s="31"/>
      <c r="PQ54">
        <v>1</v>
      </c>
      <c r="PR54">
        <v>35</v>
      </c>
      <c r="PS54" s="31">
        <v>5.3999999999999896E-79</v>
      </c>
      <c r="PT54">
        <v>1396</v>
      </c>
      <c r="PU54">
        <v>239</v>
      </c>
      <c r="PV54">
        <v>2</v>
      </c>
      <c r="PW54" s="31">
        <v>5.3999999999999896E-79</v>
      </c>
      <c r="PX54">
        <v>45</v>
      </c>
      <c r="PZ54">
        <v>5000</v>
      </c>
      <c r="QC54">
        <v>225</v>
      </c>
      <c r="QD54" s="31">
        <v>5.3999999999999896E-79</v>
      </c>
      <c r="QE54">
        <v>2000</v>
      </c>
      <c r="QF54" s="31">
        <v>5.3999999999999896E-79</v>
      </c>
      <c r="QG54">
        <v>450</v>
      </c>
      <c r="QI54" s="31">
        <v>5.3999999999999896E-79</v>
      </c>
      <c r="QJ54" s="31"/>
      <c r="QK54">
        <v>450</v>
      </c>
      <c r="QM54">
        <v>225</v>
      </c>
      <c r="QN54" s="31">
        <v>5.3999999999999896E-79</v>
      </c>
      <c r="QO54">
        <v>225</v>
      </c>
      <c r="QP54">
        <v>1</v>
      </c>
      <c r="QQ54">
        <v>1</v>
      </c>
      <c r="QR54">
        <v>1</v>
      </c>
      <c r="QS54">
        <v>1</v>
      </c>
      <c r="QT54">
        <v>1</v>
      </c>
      <c r="QU54">
        <v>1</v>
      </c>
      <c r="QV54">
        <v>1</v>
      </c>
      <c r="QW54">
        <v>1</v>
      </c>
      <c r="QX54">
        <v>1</v>
      </c>
      <c r="QY54">
        <v>2</v>
      </c>
      <c r="QZ54">
        <v>1</v>
      </c>
      <c r="RA54">
        <v>1</v>
      </c>
      <c r="RB54">
        <v>1</v>
      </c>
      <c r="RC54">
        <v>1</v>
      </c>
      <c r="RD54">
        <v>1</v>
      </c>
      <c r="RE54">
        <v>2</v>
      </c>
      <c r="RF54">
        <v>4</v>
      </c>
      <c r="RG54" t="str">
        <f t="shared" si="28"/>
        <v>Strongly Agree</v>
      </c>
      <c r="RH54">
        <v>4</v>
      </c>
      <c r="RI54" t="str">
        <f t="shared" si="47"/>
        <v>Strongly Agree</v>
      </c>
      <c r="RJ54">
        <v>3</v>
      </c>
      <c r="RK54" t="str">
        <f t="shared" si="47"/>
        <v>Agree</v>
      </c>
      <c r="RL54">
        <v>2</v>
      </c>
      <c r="RM54" t="str">
        <f t="shared" si="48"/>
        <v>Disagree</v>
      </c>
      <c r="RN54">
        <v>1</v>
      </c>
      <c r="RO54" t="str">
        <f t="shared" si="48"/>
        <v>Strongly Disagree</v>
      </c>
      <c r="RP54">
        <v>3</v>
      </c>
      <c r="RQ54" t="str">
        <f t="shared" si="49"/>
        <v>Agree</v>
      </c>
      <c r="RR54">
        <v>1</v>
      </c>
      <c r="RS54" t="str">
        <f t="shared" si="49"/>
        <v>Strongly Disagree</v>
      </c>
      <c r="RT54">
        <v>5</v>
      </c>
      <c r="RU54" t="str">
        <f t="shared" si="50"/>
        <v>NA</v>
      </c>
      <c r="RV54">
        <v>3</v>
      </c>
      <c r="RW54" t="str">
        <f t="shared" si="50"/>
        <v>Agree</v>
      </c>
      <c r="RX54">
        <v>2</v>
      </c>
      <c r="RY54" t="str">
        <f t="shared" si="51"/>
        <v>Disagree</v>
      </c>
      <c r="RZ54">
        <v>1</v>
      </c>
      <c r="SA54" t="str">
        <f t="shared" si="51"/>
        <v>Strongly Disagree</v>
      </c>
      <c r="SB54">
        <v>2</v>
      </c>
      <c r="SC54" t="str">
        <f t="shared" si="52"/>
        <v>Disagree</v>
      </c>
      <c r="SD54">
        <v>1</v>
      </c>
      <c r="SE54" t="str">
        <f t="shared" si="52"/>
        <v>Strongly Disagree</v>
      </c>
    </row>
    <row r="55" spans="1:499" x14ac:dyDescent="0.3">
      <c r="A55">
        <v>52</v>
      </c>
      <c r="B55">
        <v>2020</v>
      </c>
      <c r="C55" t="s">
        <v>610</v>
      </c>
      <c r="D55" s="24">
        <v>20277</v>
      </c>
      <c r="E55">
        <v>65</v>
      </c>
      <c r="F55">
        <v>6</v>
      </c>
      <c r="G55" t="s">
        <v>520</v>
      </c>
      <c r="H55">
        <v>1</v>
      </c>
      <c r="I55" t="str">
        <f t="shared" si="1"/>
        <v>White</v>
      </c>
      <c r="J55">
        <v>0</v>
      </c>
      <c r="K55">
        <v>1</v>
      </c>
      <c r="L55">
        <v>1</v>
      </c>
      <c r="M55">
        <v>1</v>
      </c>
      <c r="N55">
        <v>1</v>
      </c>
      <c r="O55" s="25">
        <v>60</v>
      </c>
      <c r="P55" s="26">
        <f t="shared" si="2"/>
        <v>152.4</v>
      </c>
      <c r="Q55">
        <v>195</v>
      </c>
      <c r="R55" s="26">
        <f t="shared" si="3"/>
        <v>88.450512150000009</v>
      </c>
      <c r="S55" s="27">
        <f t="shared" si="4"/>
        <v>38.082935563787792</v>
      </c>
      <c r="T55" s="27" t="str">
        <f t="shared" si="5"/>
        <v>Obese</v>
      </c>
      <c r="U55">
        <v>1</v>
      </c>
      <c r="V55">
        <v>3</v>
      </c>
      <c r="W55">
        <v>1</v>
      </c>
      <c r="X55">
        <v>1</v>
      </c>
      <c r="Y55">
        <v>1</v>
      </c>
      <c r="Z55">
        <v>5</v>
      </c>
      <c r="AA55">
        <v>3.5</v>
      </c>
      <c r="AB55">
        <v>1.34</v>
      </c>
      <c r="AC55">
        <v>6.84</v>
      </c>
      <c r="AD55" t="s">
        <v>515</v>
      </c>
      <c r="AE55" t="s">
        <v>510</v>
      </c>
      <c r="AF55" t="s">
        <v>516</v>
      </c>
      <c r="AG55">
        <v>34</v>
      </c>
      <c r="AH55">
        <v>0</v>
      </c>
      <c r="AI55">
        <v>0</v>
      </c>
      <c r="AJ55">
        <v>1</v>
      </c>
      <c r="AK55">
        <v>17</v>
      </c>
      <c r="AL55">
        <v>16</v>
      </c>
      <c r="AM55">
        <v>0</v>
      </c>
      <c r="AN55" s="28">
        <v>7155</v>
      </c>
      <c r="AO55" s="28">
        <v>7155.3</v>
      </c>
      <c r="AP55" s="28">
        <v>596.28</v>
      </c>
      <c r="AQ55">
        <v>34</v>
      </c>
      <c r="AR55">
        <v>2.8</v>
      </c>
      <c r="AS55">
        <v>0</v>
      </c>
      <c r="AT55">
        <v>0</v>
      </c>
      <c r="AU55">
        <v>5</v>
      </c>
      <c r="AX55">
        <v>8</v>
      </c>
      <c r="AY55">
        <v>5</v>
      </c>
      <c r="AZ55">
        <v>1</v>
      </c>
      <c r="BC55">
        <v>2</v>
      </c>
      <c r="BG55">
        <v>10</v>
      </c>
      <c r="BM55" t="s">
        <v>610</v>
      </c>
      <c r="BN55">
        <v>195</v>
      </c>
      <c r="BO55">
        <v>196</v>
      </c>
      <c r="BP55">
        <v>195</v>
      </c>
      <c r="BQ55">
        <v>197</v>
      </c>
      <c r="BR55">
        <v>197</v>
      </c>
      <c r="BS55" s="26">
        <v>191.2</v>
      </c>
      <c r="BT55">
        <v>8.6999999999999993</v>
      </c>
      <c r="BU55">
        <v>112</v>
      </c>
      <c r="BV55">
        <v>112</v>
      </c>
      <c r="BW55">
        <v>114</v>
      </c>
      <c r="BX55">
        <v>114</v>
      </c>
      <c r="BY55">
        <v>116</v>
      </c>
      <c r="BZ55">
        <v>117</v>
      </c>
      <c r="CA55">
        <v>152</v>
      </c>
      <c r="CB55">
        <v>155</v>
      </c>
      <c r="CC55">
        <v>158</v>
      </c>
      <c r="CD55">
        <v>157</v>
      </c>
      <c r="CE55">
        <v>157</v>
      </c>
      <c r="CF55">
        <v>158</v>
      </c>
      <c r="CG55">
        <v>139</v>
      </c>
      <c r="CH55">
        <v>140</v>
      </c>
      <c r="CI55">
        <v>146</v>
      </c>
      <c r="CJ55">
        <v>153</v>
      </c>
      <c r="CK55">
        <v>157</v>
      </c>
      <c r="CL55">
        <v>154</v>
      </c>
      <c r="CM55">
        <v>41</v>
      </c>
      <c r="CN55">
        <v>41</v>
      </c>
      <c r="CO55">
        <v>38</v>
      </c>
      <c r="CP55">
        <v>43</v>
      </c>
      <c r="CQ55">
        <v>44</v>
      </c>
      <c r="CR55">
        <v>48</v>
      </c>
      <c r="CS55">
        <v>52</v>
      </c>
      <c r="CT55">
        <v>1</v>
      </c>
      <c r="CU55">
        <v>1</v>
      </c>
      <c r="CV55" t="s">
        <v>512</v>
      </c>
      <c r="CW55" t="s">
        <v>504</v>
      </c>
      <c r="CX55" t="s">
        <v>513</v>
      </c>
      <c r="CY55" t="s">
        <v>506</v>
      </c>
      <c r="CZ55">
        <v>1100</v>
      </c>
      <c r="DA55">
        <v>2015000053</v>
      </c>
      <c r="DB55">
        <v>2015000053</v>
      </c>
      <c r="DC55">
        <v>1</v>
      </c>
      <c r="DD55">
        <v>1</v>
      </c>
      <c r="DF55">
        <v>1</v>
      </c>
      <c r="DG55">
        <v>2</v>
      </c>
      <c r="DI55">
        <v>2</v>
      </c>
      <c r="DJ55">
        <v>1</v>
      </c>
      <c r="DK55">
        <v>1</v>
      </c>
      <c r="DT55">
        <v>5</v>
      </c>
      <c r="DU55">
        <v>30</v>
      </c>
      <c r="DV55">
        <v>15</v>
      </c>
      <c r="DW55">
        <v>88</v>
      </c>
      <c r="DX55">
        <v>1</v>
      </c>
      <c r="DY55">
        <v>1</v>
      </c>
      <c r="DZ55">
        <v>2</v>
      </c>
      <c r="EB55">
        <v>1</v>
      </c>
      <c r="ED55">
        <v>1</v>
      </c>
      <c r="EF55">
        <v>1</v>
      </c>
      <c r="EG55" t="str">
        <f t="shared" si="6"/>
        <v>Yes</v>
      </c>
      <c r="EH55">
        <v>1</v>
      </c>
      <c r="EI55" t="str">
        <f t="shared" si="7"/>
        <v>Yes</v>
      </c>
      <c r="EJ55">
        <v>1</v>
      </c>
      <c r="EK55" t="str">
        <f t="shared" si="8"/>
        <v>Yes</v>
      </c>
      <c r="EL55">
        <v>1</v>
      </c>
      <c r="EM55" t="str">
        <f t="shared" si="9"/>
        <v>Yes</v>
      </c>
      <c r="EN55">
        <v>2</v>
      </c>
      <c r="EO55" t="str">
        <f t="shared" si="10"/>
        <v>No</v>
      </c>
      <c r="EP55">
        <v>2</v>
      </c>
      <c r="EQ55" t="str">
        <f t="shared" si="11"/>
        <v>No</v>
      </c>
      <c r="ER55">
        <v>2</v>
      </c>
      <c r="ES55" t="str">
        <f t="shared" si="12"/>
        <v>No</v>
      </c>
      <c r="ET55">
        <v>2</v>
      </c>
      <c r="EW55" t="str">
        <f t="shared" si="13"/>
        <v/>
      </c>
      <c r="EX55">
        <v>2</v>
      </c>
      <c r="EY55" t="str">
        <f t="shared" si="14"/>
        <v>No</v>
      </c>
      <c r="EZ55">
        <v>2</v>
      </c>
      <c r="FA55" t="str">
        <f t="shared" si="0"/>
        <v>No</v>
      </c>
      <c r="FB55">
        <v>2</v>
      </c>
      <c r="FC55" t="str">
        <f t="shared" si="15"/>
        <v>Yes</v>
      </c>
      <c r="FD55">
        <v>1</v>
      </c>
      <c r="FE55" t="str">
        <f t="shared" si="16"/>
        <v>Yes</v>
      </c>
      <c r="FF55">
        <v>2</v>
      </c>
      <c r="FG55" t="str">
        <f t="shared" si="17"/>
        <v>No</v>
      </c>
      <c r="FH55">
        <v>1</v>
      </c>
      <c r="FI55" t="str">
        <f t="shared" si="18"/>
        <v>No</v>
      </c>
      <c r="FJ55">
        <v>3</v>
      </c>
      <c r="FK55" t="str">
        <f t="shared" si="19"/>
        <v>No</v>
      </c>
      <c r="FM55" t="str">
        <f t="shared" si="20"/>
        <v/>
      </c>
      <c r="FN55">
        <v>2</v>
      </c>
      <c r="FO55" t="str">
        <f t="shared" si="21"/>
        <v>Female</v>
      </c>
      <c r="FP55">
        <v>1</v>
      </c>
      <c r="FQ55" t="str">
        <f t="shared" si="22"/>
        <v>Married</v>
      </c>
      <c r="FR55">
        <v>2</v>
      </c>
      <c r="FS55" t="str">
        <f t="shared" si="23"/>
        <v>Some Elementary School</v>
      </c>
      <c r="FT55">
        <v>1</v>
      </c>
      <c r="FU55" t="str">
        <f t="shared" si="24"/>
        <v>Own</v>
      </c>
      <c r="FV55">
        <v>2</v>
      </c>
      <c r="FZ55">
        <v>1</v>
      </c>
      <c r="GB55">
        <v>2</v>
      </c>
      <c r="GD55">
        <v>7</v>
      </c>
      <c r="GF55">
        <v>88</v>
      </c>
      <c r="GH55">
        <v>3</v>
      </c>
      <c r="GJ55">
        <v>2</v>
      </c>
      <c r="GL55">
        <v>195</v>
      </c>
      <c r="GM55">
        <v>500</v>
      </c>
      <c r="GO55">
        <v>2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3</v>
      </c>
      <c r="GY55">
        <v>7</v>
      </c>
      <c r="GZ55">
        <v>3</v>
      </c>
      <c r="HA55">
        <v>888</v>
      </c>
      <c r="HE55">
        <v>201</v>
      </c>
      <c r="HF55">
        <v>101</v>
      </c>
      <c r="HG55">
        <v>203</v>
      </c>
      <c r="HH55">
        <v>202</v>
      </c>
      <c r="HI55">
        <v>201</v>
      </c>
      <c r="HJ55">
        <v>205</v>
      </c>
      <c r="HK55">
        <v>2</v>
      </c>
      <c r="HR55">
        <v>888</v>
      </c>
      <c r="HS55">
        <v>1</v>
      </c>
      <c r="HT55">
        <v>1</v>
      </c>
      <c r="HU55">
        <v>1</v>
      </c>
      <c r="HV55">
        <v>10</v>
      </c>
      <c r="HW55">
        <v>2</v>
      </c>
      <c r="HX55">
        <v>1</v>
      </c>
      <c r="HY55">
        <v>112014</v>
      </c>
      <c r="HZ55">
        <v>2</v>
      </c>
      <c r="IA55">
        <v>1</v>
      </c>
      <c r="IB55">
        <v>2</v>
      </c>
      <c r="IE55">
        <v>1</v>
      </c>
      <c r="IF55">
        <v>3</v>
      </c>
      <c r="IT55">
        <v>2</v>
      </c>
      <c r="JB55">
        <v>2</v>
      </c>
      <c r="JL55">
        <v>1</v>
      </c>
      <c r="JM55">
        <v>3</v>
      </c>
      <c r="JN55">
        <v>5</v>
      </c>
      <c r="JP55">
        <v>2</v>
      </c>
      <c r="JQ55">
        <v>2</v>
      </c>
      <c r="JR55">
        <v>1</v>
      </c>
      <c r="JS55">
        <v>777</v>
      </c>
      <c r="JT55">
        <v>2</v>
      </c>
      <c r="LC55">
        <v>2</v>
      </c>
      <c r="LE55">
        <v>1</v>
      </c>
      <c r="LF55">
        <v>2</v>
      </c>
      <c r="LG55">
        <v>4</v>
      </c>
      <c r="LO55" t="s">
        <v>507</v>
      </c>
      <c r="LP55">
        <v>3</v>
      </c>
      <c r="LQ55">
        <v>3</v>
      </c>
      <c r="LT55">
        <v>1</v>
      </c>
      <c r="LU55">
        <v>97</v>
      </c>
      <c r="MN55">
        <v>10</v>
      </c>
      <c r="MO55">
        <v>1</v>
      </c>
      <c r="MP55" t="s">
        <v>507</v>
      </c>
      <c r="MQ55" t="s">
        <v>507</v>
      </c>
      <c r="MR55">
        <v>5</v>
      </c>
      <c r="MS55">
        <v>11011</v>
      </c>
      <c r="MT55">
        <v>28.781560200000001</v>
      </c>
      <c r="MU55">
        <v>2</v>
      </c>
      <c r="MV55">
        <v>57.563120390000002</v>
      </c>
      <c r="NA55">
        <v>1</v>
      </c>
      <c r="NB55">
        <v>0.61412468200000003</v>
      </c>
      <c r="NC55">
        <v>384.04869639999998</v>
      </c>
      <c r="ND55">
        <v>2</v>
      </c>
      <c r="NE55">
        <v>9</v>
      </c>
      <c r="NF55">
        <v>2</v>
      </c>
      <c r="NG55">
        <v>1</v>
      </c>
      <c r="NH55">
        <v>2</v>
      </c>
      <c r="NI55">
        <v>2</v>
      </c>
      <c r="NJ55">
        <v>1</v>
      </c>
      <c r="NK55">
        <v>1</v>
      </c>
      <c r="NL55">
        <v>3</v>
      </c>
      <c r="NM55">
        <v>1</v>
      </c>
      <c r="NN55">
        <v>1</v>
      </c>
      <c r="NO55">
        <v>1</v>
      </c>
      <c r="NP55">
        <v>2</v>
      </c>
      <c r="NQ55">
        <v>1</v>
      </c>
      <c r="NR55" t="str">
        <f t="shared" si="25"/>
        <v>White</v>
      </c>
      <c r="NS55">
        <v>1</v>
      </c>
      <c r="NT55">
        <v>1</v>
      </c>
      <c r="NU55">
        <v>1</v>
      </c>
      <c r="NV55">
        <v>13</v>
      </c>
      <c r="NW55">
        <v>2</v>
      </c>
      <c r="NX55">
        <v>80</v>
      </c>
      <c r="NY55">
        <v>6</v>
      </c>
      <c r="NZ55">
        <v>60</v>
      </c>
      <c r="OB55">
        <v>152</v>
      </c>
      <c r="OC55">
        <v>8845</v>
      </c>
      <c r="OD55">
        <v>3808</v>
      </c>
      <c r="OE55">
        <f t="shared" si="26"/>
        <v>3828</v>
      </c>
      <c r="OF55">
        <v>4</v>
      </c>
      <c r="OG55" t="str">
        <f t="shared" si="27"/>
        <v>Morbid Obese</v>
      </c>
      <c r="OH55">
        <v>2</v>
      </c>
      <c r="OI55">
        <v>1</v>
      </c>
      <c r="OJ55">
        <v>1</v>
      </c>
      <c r="OK55">
        <v>2</v>
      </c>
      <c r="OL55">
        <v>3</v>
      </c>
      <c r="OM55">
        <v>1</v>
      </c>
      <c r="ON55">
        <v>2</v>
      </c>
      <c r="OO55" s="31">
        <v>5.3999999999999896E-79</v>
      </c>
      <c r="OP55">
        <v>1</v>
      </c>
      <c r="OQ55" s="31">
        <v>5.3999999999999896E-79</v>
      </c>
      <c r="OR55">
        <v>1</v>
      </c>
      <c r="OS55">
        <v>14</v>
      </c>
      <c r="OT55">
        <v>100</v>
      </c>
      <c r="OU55">
        <v>43</v>
      </c>
      <c r="OV55">
        <v>29</v>
      </c>
      <c r="OW55">
        <v>14</v>
      </c>
      <c r="OX55">
        <v>71</v>
      </c>
      <c r="OY55" s="31">
        <v>5.3999999999999896E-79</v>
      </c>
      <c r="OZ55" s="31">
        <v>5.3999999999999896E-79</v>
      </c>
      <c r="PA55">
        <v>1</v>
      </c>
      <c r="PC55">
        <v>1</v>
      </c>
      <c r="PE55">
        <v>114</v>
      </c>
      <c r="PG55">
        <v>157</v>
      </c>
      <c r="PI55">
        <v>1</v>
      </c>
      <c r="PJ55">
        <v>1</v>
      </c>
      <c r="PK55">
        <v>1</v>
      </c>
      <c r="PL55">
        <v>1</v>
      </c>
      <c r="PM55" s="31">
        <v>5.3999999999999896E-79</v>
      </c>
      <c r="PN55" s="31"/>
      <c r="PO55" s="31">
        <v>5.3999999999999896E-79</v>
      </c>
      <c r="PP55" s="31"/>
      <c r="PQ55">
        <v>2</v>
      </c>
      <c r="PT55">
        <v>1803</v>
      </c>
      <c r="PU55">
        <v>309</v>
      </c>
      <c r="QE55" s="31">
        <v>5.3999999999999896E-79</v>
      </c>
      <c r="QF55" s="31">
        <v>5.3999999999999896E-79</v>
      </c>
      <c r="QP55">
        <v>4</v>
      </c>
      <c r="QQ55">
        <v>2</v>
      </c>
      <c r="QR55">
        <v>3</v>
      </c>
      <c r="QS55">
        <v>3</v>
      </c>
      <c r="QT55">
        <v>2</v>
      </c>
      <c r="QU55">
        <v>2</v>
      </c>
      <c r="QV55">
        <v>4</v>
      </c>
      <c r="QW55">
        <v>2</v>
      </c>
      <c r="QX55">
        <v>1</v>
      </c>
      <c r="QY55">
        <v>1</v>
      </c>
      <c r="QZ55">
        <v>1</v>
      </c>
      <c r="RA55">
        <v>1</v>
      </c>
      <c r="RB55">
        <v>2</v>
      </c>
      <c r="RC55">
        <v>1</v>
      </c>
      <c r="RD55">
        <v>1</v>
      </c>
      <c r="RE55">
        <v>2</v>
      </c>
      <c r="RF55">
        <v>5</v>
      </c>
      <c r="RG55" t="str">
        <f t="shared" si="28"/>
        <v>NA</v>
      </c>
      <c r="RH55">
        <v>2</v>
      </c>
      <c r="RI55" t="str">
        <f t="shared" si="47"/>
        <v>Disagree</v>
      </c>
      <c r="RJ55">
        <v>2</v>
      </c>
      <c r="RK55" t="str">
        <f t="shared" si="47"/>
        <v>Disagree</v>
      </c>
      <c r="RL55">
        <v>1</v>
      </c>
      <c r="RM55" t="str">
        <f t="shared" si="48"/>
        <v>Strongly Disagree</v>
      </c>
      <c r="RN55">
        <v>5</v>
      </c>
      <c r="RO55" t="str">
        <f t="shared" si="48"/>
        <v>NA</v>
      </c>
      <c r="RP55">
        <v>3</v>
      </c>
      <c r="RQ55" t="str">
        <f t="shared" si="49"/>
        <v>Agree</v>
      </c>
      <c r="RR55">
        <v>1</v>
      </c>
      <c r="RS55" t="str">
        <f t="shared" si="49"/>
        <v>Strongly Disagree</v>
      </c>
      <c r="RT55">
        <v>3</v>
      </c>
      <c r="RU55" t="str">
        <f t="shared" si="50"/>
        <v>Agree</v>
      </c>
      <c r="RV55">
        <v>4</v>
      </c>
      <c r="RW55" t="str">
        <f t="shared" si="50"/>
        <v>Strongly Agree</v>
      </c>
      <c r="RX55">
        <v>1</v>
      </c>
      <c r="RY55" t="str">
        <f t="shared" si="51"/>
        <v>Strongly Disagree</v>
      </c>
      <c r="RZ55">
        <v>5</v>
      </c>
      <c r="SA55" t="str">
        <f t="shared" si="51"/>
        <v>NA</v>
      </c>
      <c r="SB55">
        <v>1</v>
      </c>
      <c r="SC55" t="str">
        <f t="shared" si="52"/>
        <v>Strongly Disagree</v>
      </c>
      <c r="SD55">
        <v>2</v>
      </c>
      <c r="SE55" t="str">
        <f t="shared" si="52"/>
        <v>Disagree</v>
      </c>
    </row>
    <row r="56" spans="1:499" x14ac:dyDescent="0.3">
      <c r="A56">
        <v>53</v>
      </c>
      <c r="B56">
        <v>2020</v>
      </c>
      <c r="C56" t="s">
        <v>611</v>
      </c>
      <c r="D56" s="24">
        <v>46138</v>
      </c>
      <c r="E56">
        <v>95</v>
      </c>
      <c r="F56">
        <v>9</v>
      </c>
      <c r="G56" t="s">
        <v>520</v>
      </c>
      <c r="H56">
        <v>1</v>
      </c>
      <c r="I56" t="str">
        <f t="shared" si="1"/>
        <v>White</v>
      </c>
      <c r="J56">
        <v>0</v>
      </c>
      <c r="K56">
        <v>1</v>
      </c>
      <c r="L56">
        <v>0</v>
      </c>
      <c r="M56">
        <v>0</v>
      </c>
      <c r="N56">
        <v>0</v>
      </c>
      <c r="O56" s="25">
        <v>76</v>
      </c>
      <c r="P56" s="26">
        <f t="shared" si="2"/>
        <v>193.04</v>
      </c>
      <c r="Q56">
        <v>232</v>
      </c>
      <c r="R56" s="26">
        <f t="shared" si="3"/>
        <v>105.23342984</v>
      </c>
      <c r="S56" s="27">
        <f t="shared" si="4"/>
        <v>28.239636855312494</v>
      </c>
      <c r="T56" s="27" t="str">
        <f t="shared" si="5"/>
        <v>Overweight</v>
      </c>
      <c r="U56">
        <v>0</v>
      </c>
      <c r="V56">
        <v>3</v>
      </c>
      <c r="W56">
        <v>0</v>
      </c>
      <c r="X56">
        <v>2</v>
      </c>
      <c r="Y56">
        <v>0</v>
      </c>
      <c r="Z56">
        <v>5</v>
      </c>
      <c r="AA56">
        <v>0</v>
      </c>
      <c r="AB56">
        <v>2.39</v>
      </c>
      <c r="AC56">
        <v>2.39</v>
      </c>
      <c r="AD56" t="s">
        <v>500</v>
      </c>
      <c r="AE56" t="s">
        <v>501</v>
      </c>
      <c r="AF56" t="s">
        <v>502</v>
      </c>
      <c r="AG56">
        <v>251</v>
      </c>
      <c r="AH56">
        <v>2</v>
      </c>
      <c r="AI56">
        <v>0</v>
      </c>
      <c r="AJ56">
        <v>13</v>
      </c>
      <c r="AK56">
        <v>41</v>
      </c>
      <c r="AL56">
        <v>197</v>
      </c>
      <c r="AM56">
        <v>0</v>
      </c>
      <c r="AN56" s="28">
        <v>22712</v>
      </c>
      <c r="AO56" s="28">
        <v>22711.58</v>
      </c>
      <c r="AP56" s="28">
        <v>1892.63</v>
      </c>
      <c r="AQ56">
        <v>251</v>
      </c>
      <c r="AR56">
        <v>20.9</v>
      </c>
      <c r="AS56">
        <v>2</v>
      </c>
      <c r="AT56">
        <v>0</v>
      </c>
      <c r="AX56">
        <v>7</v>
      </c>
      <c r="AY56">
        <v>10</v>
      </c>
      <c r="AZ56">
        <v>16</v>
      </c>
      <c r="BB56">
        <v>3</v>
      </c>
      <c r="BC56">
        <v>4</v>
      </c>
      <c r="BD56">
        <v>25</v>
      </c>
      <c r="BE56">
        <v>2</v>
      </c>
      <c r="BG56">
        <v>3</v>
      </c>
      <c r="BI56">
        <v>11</v>
      </c>
      <c r="BL56">
        <v>3</v>
      </c>
      <c r="BM56" t="s">
        <v>611</v>
      </c>
      <c r="BN56">
        <v>232</v>
      </c>
      <c r="BO56">
        <v>232</v>
      </c>
      <c r="BP56">
        <v>230</v>
      </c>
      <c r="BQ56">
        <v>229</v>
      </c>
      <c r="BR56">
        <v>228</v>
      </c>
      <c r="BS56" s="26">
        <v>194.4</v>
      </c>
      <c r="BT56">
        <v>8.6999999999999993</v>
      </c>
      <c r="BU56">
        <v>83</v>
      </c>
      <c r="BV56">
        <v>84</v>
      </c>
      <c r="BW56">
        <v>87</v>
      </c>
      <c r="BX56">
        <v>91</v>
      </c>
      <c r="BY56">
        <v>94</v>
      </c>
      <c r="BZ56">
        <v>96</v>
      </c>
      <c r="CA56">
        <v>121</v>
      </c>
      <c r="CB56">
        <v>118</v>
      </c>
      <c r="CC56">
        <v>116</v>
      </c>
      <c r="CD56">
        <v>114</v>
      </c>
      <c r="CE56">
        <v>115</v>
      </c>
      <c r="CF56">
        <v>117</v>
      </c>
      <c r="CG56">
        <v>154</v>
      </c>
      <c r="CH56">
        <v>160</v>
      </c>
      <c r="CI56">
        <v>164</v>
      </c>
      <c r="CJ56">
        <v>171</v>
      </c>
      <c r="CK56">
        <v>167</v>
      </c>
      <c r="CL56">
        <v>171</v>
      </c>
      <c r="CM56">
        <v>60</v>
      </c>
      <c r="CN56">
        <v>62</v>
      </c>
      <c r="CO56">
        <v>65</v>
      </c>
      <c r="CP56">
        <v>69</v>
      </c>
      <c r="CQ56">
        <v>67</v>
      </c>
      <c r="CR56">
        <v>69</v>
      </c>
      <c r="CS56">
        <v>53</v>
      </c>
      <c r="CT56">
        <v>1</v>
      </c>
      <c r="CU56">
        <v>1</v>
      </c>
      <c r="CV56" t="s">
        <v>564</v>
      </c>
      <c r="CW56" t="s">
        <v>504</v>
      </c>
      <c r="CX56" t="s">
        <v>565</v>
      </c>
      <c r="CY56" t="s">
        <v>506</v>
      </c>
      <c r="CZ56">
        <v>1100</v>
      </c>
      <c r="DA56">
        <v>2015000054</v>
      </c>
      <c r="DB56">
        <v>2015000054</v>
      </c>
      <c r="DC56">
        <v>1</v>
      </c>
      <c r="DD56">
        <v>1</v>
      </c>
      <c r="DF56">
        <v>1</v>
      </c>
      <c r="DG56">
        <v>2</v>
      </c>
      <c r="DI56">
        <v>2</v>
      </c>
      <c r="DJ56">
        <v>1</v>
      </c>
      <c r="DK56">
        <v>1</v>
      </c>
      <c r="DT56">
        <v>3</v>
      </c>
      <c r="DU56">
        <v>7</v>
      </c>
      <c r="DV56">
        <v>88</v>
      </c>
      <c r="DW56">
        <v>7</v>
      </c>
      <c r="DX56">
        <v>1</v>
      </c>
      <c r="DY56">
        <v>1</v>
      </c>
      <c r="DZ56">
        <v>2</v>
      </c>
      <c r="EB56">
        <v>4</v>
      </c>
      <c r="ED56">
        <v>3</v>
      </c>
      <c r="EG56" t="str">
        <f t="shared" si="6"/>
        <v/>
      </c>
      <c r="EH56">
        <v>1</v>
      </c>
      <c r="EI56" t="str">
        <f t="shared" si="7"/>
        <v>Yes</v>
      </c>
      <c r="EJ56">
        <v>1</v>
      </c>
      <c r="EK56" t="str">
        <f t="shared" si="8"/>
        <v>Yes</v>
      </c>
      <c r="EL56">
        <v>2</v>
      </c>
      <c r="EM56" t="str">
        <f t="shared" si="9"/>
        <v>No</v>
      </c>
      <c r="EN56">
        <v>2</v>
      </c>
      <c r="EO56" t="str">
        <f t="shared" si="10"/>
        <v>No</v>
      </c>
      <c r="EP56">
        <v>2</v>
      </c>
      <c r="EQ56" t="str">
        <f t="shared" si="11"/>
        <v>No</v>
      </c>
      <c r="ER56">
        <v>2</v>
      </c>
      <c r="ES56" t="str">
        <f t="shared" si="12"/>
        <v>Yes</v>
      </c>
      <c r="ET56">
        <v>1</v>
      </c>
      <c r="EV56">
        <v>1</v>
      </c>
      <c r="EW56" t="str">
        <f t="shared" si="13"/>
        <v>Yes</v>
      </c>
      <c r="EX56">
        <v>2</v>
      </c>
      <c r="EY56" t="str">
        <f t="shared" si="14"/>
        <v>No</v>
      </c>
      <c r="EZ56">
        <v>2</v>
      </c>
      <c r="FA56" t="str">
        <f t="shared" si="0"/>
        <v>No</v>
      </c>
      <c r="FB56">
        <v>2</v>
      </c>
      <c r="FC56" t="str">
        <f t="shared" si="15"/>
        <v>No</v>
      </c>
      <c r="FD56">
        <v>2</v>
      </c>
      <c r="FE56" t="str">
        <f t="shared" si="16"/>
        <v>No</v>
      </c>
      <c r="FF56">
        <v>2</v>
      </c>
      <c r="FG56" t="str">
        <f t="shared" si="17"/>
        <v>No</v>
      </c>
      <c r="FH56">
        <v>2</v>
      </c>
      <c r="FI56" t="str">
        <f t="shared" si="18"/>
        <v>Yes</v>
      </c>
      <c r="FJ56">
        <v>3</v>
      </c>
      <c r="FK56" t="str">
        <f t="shared" si="19"/>
        <v>No</v>
      </c>
      <c r="FM56" t="str">
        <f t="shared" si="20"/>
        <v/>
      </c>
      <c r="FN56">
        <v>1</v>
      </c>
      <c r="FO56" t="str">
        <f t="shared" si="21"/>
        <v>Male</v>
      </c>
      <c r="FP56">
        <v>2</v>
      </c>
      <c r="FQ56" t="str">
        <f t="shared" si="22"/>
        <v>Divorced</v>
      </c>
      <c r="FR56">
        <v>5</v>
      </c>
      <c r="FS56" t="str">
        <f t="shared" si="23"/>
        <v>Some College</v>
      </c>
      <c r="FT56">
        <v>3</v>
      </c>
      <c r="FU56" t="str">
        <f t="shared" si="24"/>
        <v>Other Arrangement</v>
      </c>
      <c r="FV56">
        <v>2</v>
      </c>
      <c r="FZ56">
        <v>1</v>
      </c>
      <c r="GB56">
        <v>2</v>
      </c>
      <c r="GD56">
        <v>1</v>
      </c>
      <c r="GF56">
        <v>88</v>
      </c>
      <c r="GH56">
        <v>5</v>
      </c>
      <c r="GJ56">
        <v>1</v>
      </c>
      <c r="GL56">
        <v>232</v>
      </c>
      <c r="GM56">
        <v>604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1</v>
      </c>
      <c r="GW56">
        <v>3</v>
      </c>
      <c r="GY56">
        <v>7</v>
      </c>
      <c r="GZ56">
        <v>3</v>
      </c>
      <c r="HA56">
        <v>230</v>
      </c>
      <c r="HB56">
        <v>2</v>
      </c>
      <c r="HC56">
        <v>2</v>
      </c>
      <c r="HD56">
        <v>6</v>
      </c>
      <c r="HE56">
        <v>204</v>
      </c>
      <c r="HF56">
        <v>303</v>
      </c>
      <c r="HG56">
        <v>555</v>
      </c>
      <c r="HH56">
        <v>202</v>
      </c>
      <c r="HI56">
        <v>301</v>
      </c>
      <c r="HJ56">
        <v>206</v>
      </c>
      <c r="HK56">
        <v>2</v>
      </c>
      <c r="HR56">
        <v>888</v>
      </c>
      <c r="HW56">
        <v>1</v>
      </c>
      <c r="HX56">
        <v>2</v>
      </c>
      <c r="IA56">
        <v>2</v>
      </c>
      <c r="IB56">
        <v>1</v>
      </c>
      <c r="IC56">
        <v>777777</v>
      </c>
      <c r="ID56">
        <v>1</v>
      </c>
      <c r="IE56">
        <v>1</v>
      </c>
      <c r="IF56">
        <v>3</v>
      </c>
      <c r="IT56">
        <v>1</v>
      </c>
      <c r="IU56">
        <v>11</v>
      </c>
      <c r="IV56">
        <v>4</v>
      </c>
      <c r="IW56">
        <v>2</v>
      </c>
      <c r="IX56">
        <v>77</v>
      </c>
      <c r="IY56">
        <v>2</v>
      </c>
      <c r="IZ56">
        <v>1</v>
      </c>
      <c r="JA56">
        <v>2</v>
      </c>
      <c r="JR56">
        <v>2</v>
      </c>
      <c r="JT56">
        <v>2</v>
      </c>
      <c r="LO56" t="s">
        <v>507</v>
      </c>
      <c r="LQ56">
        <v>5</v>
      </c>
      <c r="LR56">
        <v>2</v>
      </c>
      <c r="LS56">
        <v>50</v>
      </c>
      <c r="MN56">
        <v>10</v>
      </c>
      <c r="MO56">
        <v>1</v>
      </c>
      <c r="MP56" t="s">
        <v>507</v>
      </c>
      <c r="MQ56" t="s">
        <v>507</v>
      </c>
      <c r="MR56">
        <v>1</v>
      </c>
      <c r="MS56">
        <v>11011</v>
      </c>
      <c r="MT56">
        <v>28.781560200000001</v>
      </c>
      <c r="MU56">
        <v>2</v>
      </c>
      <c r="MV56">
        <v>57.563120390000002</v>
      </c>
      <c r="NA56">
        <v>1</v>
      </c>
      <c r="NB56">
        <v>0.61412468200000003</v>
      </c>
      <c r="NC56">
        <v>533.0895534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2</v>
      </c>
      <c r="NJ56">
        <v>2</v>
      </c>
      <c r="NK56">
        <v>2</v>
      </c>
      <c r="NL56">
        <v>1</v>
      </c>
      <c r="NM56">
        <v>2</v>
      </c>
      <c r="NN56">
        <v>1</v>
      </c>
      <c r="NO56">
        <v>1</v>
      </c>
      <c r="NP56">
        <v>2</v>
      </c>
      <c r="NQ56">
        <v>1</v>
      </c>
      <c r="NR56" t="str">
        <f t="shared" si="25"/>
        <v>White</v>
      </c>
      <c r="NS56">
        <v>1</v>
      </c>
      <c r="NT56">
        <v>1</v>
      </c>
      <c r="NU56">
        <v>1</v>
      </c>
      <c r="NV56">
        <v>5</v>
      </c>
      <c r="NW56">
        <v>1</v>
      </c>
      <c r="NX56">
        <v>42</v>
      </c>
      <c r="NY56">
        <v>3</v>
      </c>
      <c r="NZ56">
        <v>76</v>
      </c>
      <c r="OB56">
        <v>193</v>
      </c>
      <c r="OC56">
        <v>10523</v>
      </c>
      <c r="OD56">
        <v>2824</v>
      </c>
      <c r="OE56">
        <f t="shared" si="26"/>
        <v>2825</v>
      </c>
      <c r="OF56">
        <v>3</v>
      </c>
      <c r="OG56" t="str">
        <f t="shared" si="27"/>
        <v>Obese</v>
      </c>
      <c r="OH56">
        <v>2</v>
      </c>
      <c r="OI56">
        <v>1</v>
      </c>
      <c r="OJ56">
        <v>3</v>
      </c>
      <c r="OK56">
        <v>3</v>
      </c>
      <c r="OL56">
        <v>3</v>
      </c>
      <c r="OM56">
        <v>1</v>
      </c>
      <c r="ON56">
        <v>1</v>
      </c>
      <c r="OO56">
        <v>100</v>
      </c>
      <c r="OP56">
        <v>2</v>
      </c>
      <c r="OQ56">
        <v>1400</v>
      </c>
      <c r="OR56">
        <v>1</v>
      </c>
      <c r="OS56">
        <v>57</v>
      </c>
      <c r="OT56">
        <v>10</v>
      </c>
      <c r="OU56" s="31">
        <v>5.3999999999999896E-79</v>
      </c>
      <c r="OV56">
        <v>29</v>
      </c>
      <c r="OW56">
        <v>3</v>
      </c>
      <c r="OX56">
        <v>86</v>
      </c>
      <c r="OY56" s="31">
        <v>5.3999999999999896E-79</v>
      </c>
      <c r="OZ56" s="31">
        <v>5.3999999999999896E-79</v>
      </c>
      <c r="PA56">
        <v>1</v>
      </c>
      <c r="PC56">
        <v>1</v>
      </c>
      <c r="PE56">
        <v>67</v>
      </c>
      <c r="PG56">
        <v>118</v>
      </c>
      <c r="PI56">
        <v>2</v>
      </c>
      <c r="PJ56">
        <v>1</v>
      </c>
      <c r="PK56">
        <v>1</v>
      </c>
      <c r="PL56">
        <v>1</v>
      </c>
      <c r="PM56" s="31">
        <v>5.3999999999999896E-79</v>
      </c>
      <c r="PN56" s="31"/>
      <c r="PO56" s="31">
        <v>5.3999999999999896E-79</v>
      </c>
      <c r="PP56" s="31"/>
      <c r="PQ56">
        <v>2</v>
      </c>
      <c r="PT56">
        <v>3690</v>
      </c>
      <c r="PU56">
        <v>633</v>
      </c>
      <c r="QE56" s="31">
        <v>5.3999999999999896E-79</v>
      </c>
      <c r="QF56" s="31">
        <v>5.3999999999999896E-79</v>
      </c>
      <c r="QP56">
        <v>4</v>
      </c>
      <c r="QQ56">
        <v>2</v>
      </c>
      <c r="QR56">
        <v>3</v>
      </c>
      <c r="QS56">
        <v>3</v>
      </c>
      <c r="QT56">
        <v>2</v>
      </c>
      <c r="QU56">
        <v>2</v>
      </c>
      <c r="QV56">
        <v>4</v>
      </c>
      <c r="QW56">
        <v>2</v>
      </c>
      <c r="QX56">
        <v>3</v>
      </c>
      <c r="QY56">
        <v>3</v>
      </c>
      <c r="QZ56">
        <v>4</v>
      </c>
      <c r="RA56">
        <v>1</v>
      </c>
      <c r="RB56">
        <v>1</v>
      </c>
      <c r="RE56">
        <v>1</v>
      </c>
      <c r="RF56">
        <v>3</v>
      </c>
      <c r="RG56" t="str">
        <f t="shared" si="28"/>
        <v>Agree</v>
      </c>
      <c r="RH56">
        <v>3</v>
      </c>
      <c r="RI56" t="str">
        <f t="shared" si="47"/>
        <v>Agree</v>
      </c>
      <c r="RJ56">
        <v>5</v>
      </c>
      <c r="RK56" t="str">
        <f t="shared" si="47"/>
        <v>NA</v>
      </c>
      <c r="RL56">
        <v>4</v>
      </c>
      <c r="RM56" t="str">
        <f t="shared" si="48"/>
        <v>Strongly Agree</v>
      </c>
      <c r="RN56">
        <v>5</v>
      </c>
      <c r="RO56" t="str">
        <f t="shared" si="48"/>
        <v>NA</v>
      </c>
      <c r="RP56">
        <v>1</v>
      </c>
      <c r="RQ56" t="str">
        <f t="shared" si="49"/>
        <v>Strongly Disagree</v>
      </c>
      <c r="RR56">
        <v>4</v>
      </c>
      <c r="RS56" t="str">
        <f t="shared" si="49"/>
        <v>Strongly Agree</v>
      </c>
      <c r="RT56">
        <v>1</v>
      </c>
      <c r="RU56" t="str">
        <f t="shared" si="50"/>
        <v>Strongly Disagree</v>
      </c>
      <c r="RV56">
        <v>5</v>
      </c>
      <c r="RW56" t="str">
        <f t="shared" si="50"/>
        <v>NA</v>
      </c>
      <c r="RX56">
        <v>5</v>
      </c>
      <c r="RY56" t="str">
        <f t="shared" si="51"/>
        <v>NA</v>
      </c>
      <c r="RZ56">
        <v>5</v>
      </c>
      <c r="SA56" t="str">
        <f t="shared" si="51"/>
        <v>NA</v>
      </c>
      <c r="SB56">
        <v>2</v>
      </c>
      <c r="SC56" t="str">
        <f t="shared" si="52"/>
        <v>Disagree</v>
      </c>
      <c r="SD56">
        <v>1</v>
      </c>
      <c r="SE56" t="str">
        <f t="shared" si="52"/>
        <v>Strongly Disagree</v>
      </c>
    </row>
    <row r="57" spans="1:499" x14ac:dyDescent="0.3">
      <c r="A57">
        <v>54</v>
      </c>
      <c r="B57">
        <v>2020</v>
      </c>
      <c r="C57" t="s">
        <v>612</v>
      </c>
      <c r="D57" s="24">
        <v>18678</v>
      </c>
      <c r="E57">
        <v>70</v>
      </c>
      <c r="F57">
        <v>7</v>
      </c>
      <c r="G57" t="s">
        <v>520</v>
      </c>
      <c r="H57">
        <v>1</v>
      </c>
      <c r="I57" t="str">
        <f t="shared" si="1"/>
        <v>White</v>
      </c>
      <c r="J57">
        <v>1</v>
      </c>
      <c r="K57">
        <v>1</v>
      </c>
      <c r="L57">
        <v>0</v>
      </c>
      <c r="M57">
        <v>1</v>
      </c>
      <c r="N57">
        <v>1</v>
      </c>
      <c r="O57" s="25">
        <v>66</v>
      </c>
      <c r="P57" s="26">
        <f t="shared" si="2"/>
        <v>167.64000000000001</v>
      </c>
      <c r="Q57">
        <v>125</v>
      </c>
      <c r="R57" s="26">
        <f t="shared" si="3"/>
        <v>56.699046250000002</v>
      </c>
      <c r="S57" s="27">
        <f t="shared" si="4"/>
        <v>20.175320811500207</v>
      </c>
      <c r="T57" s="27" t="str">
        <f t="shared" si="5"/>
        <v>Healthy Weight</v>
      </c>
      <c r="U57">
        <v>0</v>
      </c>
      <c r="V57">
        <v>3</v>
      </c>
      <c r="W57">
        <v>1</v>
      </c>
      <c r="X57">
        <v>1</v>
      </c>
      <c r="Y57">
        <v>1</v>
      </c>
      <c r="Z57">
        <v>6</v>
      </c>
      <c r="AA57">
        <v>4</v>
      </c>
      <c r="AB57">
        <v>0.93</v>
      </c>
      <c r="AC57">
        <v>6.93</v>
      </c>
      <c r="AD57" t="s">
        <v>515</v>
      </c>
      <c r="AE57" t="s">
        <v>510</v>
      </c>
      <c r="AF57" t="s">
        <v>516</v>
      </c>
      <c r="AG57">
        <v>237</v>
      </c>
      <c r="AH57">
        <v>0</v>
      </c>
      <c r="AI57">
        <v>0</v>
      </c>
      <c r="AJ57">
        <v>17</v>
      </c>
      <c r="AK57">
        <v>121</v>
      </c>
      <c r="AL57">
        <v>99</v>
      </c>
      <c r="AM57">
        <v>0</v>
      </c>
      <c r="AN57" s="28">
        <v>10377</v>
      </c>
      <c r="AO57" s="28">
        <v>10376.85</v>
      </c>
      <c r="AP57" s="28">
        <v>864.74</v>
      </c>
      <c r="AQ57">
        <v>237</v>
      </c>
      <c r="AR57">
        <v>19.8</v>
      </c>
      <c r="AS57">
        <v>0</v>
      </c>
      <c r="AT57">
        <v>0</v>
      </c>
      <c r="AU57">
        <v>36</v>
      </c>
      <c r="AW57">
        <v>2</v>
      </c>
      <c r="AX57">
        <v>32</v>
      </c>
      <c r="AY57">
        <v>39</v>
      </c>
      <c r="AZ57">
        <v>80</v>
      </c>
      <c r="BA57">
        <v>5</v>
      </c>
      <c r="BB57">
        <v>4</v>
      </c>
      <c r="BC57">
        <v>23</v>
      </c>
      <c r="BD57">
        <v>30</v>
      </c>
      <c r="BE57">
        <v>12</v>
      </c>
      <c r="BF57">
        <v>36</v>
      </c>
      <c r="BG57">
        <v>22</v>
      </c>
      <c r="BH57">
        <v>1</v>
      </c>
      <c r="BI57">
        <v>3</v>
      </c>
      <c r="BL57">
        <v>2</v>
      </c>
      <c r="BM57" t="s">
        <v>612</v>
      </c>
      <c r="BN57">
        <v>125</v>
      </c>
      <c r="BO57">
        <v>124</v>
      </c>
      <c r="BP57">
        <v>124</v>
      </c>
      <c r="BQ57">
        <v>126</v>
      </c>
      <c r="BR57">
        <v>127</v>
      </c>
      <c r="BS57" s="26">
        <v>186.6</v>
      </c>
      <c r="BT57">
        <v>5.7</v>
      </c>
      <c r="BU57">
        <v>96</v>
      </c>
      <c r="BV57">
        <v>99</v>
      </c>
      <c r="BW57">
        <v>101</v>
      </c>
      <c r="BX57">
        <v>101</v>
      </c>
      <c r="BY57">
        <v>100</v>
      </c>
      <c r="BZ57">
        <v>99</v>
      </c>
      <c r="CA57">
        <v>135</v>
      </c>
      <c r="CB57">
        <v>138</v>
      </c>
      <c r="CC57">
        <v>140</v>
      </c>
      <c r="CD57">
        <v>137</v>
      </c>
      <c r="CE57">
        <v>137</v>
      </c>
      <c r="CF57">
        <v>136</v>
      </c>
      <c r="CG57">
        <v>183</v>
      </c>
      <c r="CH57">
        <v>186</v>
      </c>
      <c r="CI57">
        <v>185</v>
      </c>
      <c r="CJ57">
        <v>190</v>
      </c>
      <c r="CK57">
        <v>195</v>
      </c>
      <c r="CL57">
        <v>201</v>
      </c>
      <c r="CM57">
        <v>52</v>
      </c>
      <c r="CN57">
        <v>57</v>
      </c>
      <c r="CO57">
        <v>62</v>
      </c>
      <c r="CP57">
        <v>59</v>
      </c>
      <c r="CQ57">
        <v>57</v>
      </c>
      <c r="CR57">
        <v>61</v>
      </c>
      <c r="CS57">
        <v>54</v>
      </c>
      <c r="CT57">
        <v>1</v>
      </c>
      <c r="CU57">
        <v>1</v>
      </c>
      <c r="CV57" t="s">
        <v>613</v>
      </c>
      <c r="CW57" t="s">
        <v>504</v>
      </c>
      <c r="CX57" t="s">
        <v>614</v>
      </c>
      <c r="CY57" t="s">
        <v>506</v>
      </c>
      <c r="CZ57">
        <v>1200</v>
      </c>
      <c r="DA57">
        <v>2015000055</v>
      </c>
      <c r="DB57">
        <v>2015000055</v>
      </c>
      <c r="DC57">
        <v>1</v>
      </c>
      <c r="DD57">
        <v>1</v>
      </c>
      <c r="DF57">
        <v>1</v>
      </c>
      <c r="DG57">
        <v>2</v>
      </c>
      <c r="DI57">
        <v>1</v>
      </c>
      <c r="DJ57" s="31">
        <v>5.3999999999999896E-79</v>
      </c>
      <c r="DK57">
        <v>1</v>
      </c>
      <c r="DT57">
        <v>4</v>
      </c>
      <c r="DU57">
        <v>30</v>
      </c>
      <c r="DV57">
        <v>88</v>
      </c>
      <c r="DW57">
        <v>88</v>
      </c>
      <c r="DX57">
        <v>1</v>
      </c>
      <c r="DY57">
        <v>1</v>
      </c>
      <c r="DZ57">
        <v>2</v>
      </c>
      <c r="EB57">
        <v>1</v>
      </c>
      <c r="ED57">
        <v>1</v>
      </c>
      <c r="EF57">
        <v>1</v>
      </c>
      <c r="EG57" t="str">
        <f t="shared" si="6"/>
        <v>Yes</v>
      </c>
      <c r="EH57">
        <v>1</v>
      </c>
      <c r="EI57" t="str">
        <f t="shared" si="7"/>
        <v>Yes</v>
      </c>
      <c r="EJ57">
        <v>1</v>
      </c>
      <c r="EK57" t="str">
        <f t="shared" si="8"/>
        <v>Yes</v>
      </c>
      <c r="EL57">
        <v>1</v>
      </c>
      <c r="EM57" t="str">
        <f t="shared" si="9"/>
        <v>Yes</v>
      </c>
      <c r="EN57">
        <v>2</v>
      </c>
      <c r="EO57" t="str">
        <f t="shared" si="10"/>
        <v>No</v>
      </c>
      <c r="EP57">
        <v>1</v>
      </c>
      <c r="EQ57" t="str">
        <f t="shared" si="11"/>
        <v>Yes</v>
      </c>
      <c r="ER57">
        <v>2</v>
      </c>
      <c r="ES57" t="str">
        <f t="shared" si="12"/>
        <v>No</v>
      </c>
      <c r="ET57">
        <v>2</v>
      </c>
      <c r="EW57" t="str">
        <f t="shared" si="13"/>
        <v/>
      </c>
      <c r="EX57">
        <v>2</v>
      </c>
      <c r="EY57" t="str">
        <f t="shared" si="14"/>
        <v>No</v>
      </c>
      <c r="EZ57">
        <v>2</v>
      </c>
      <c r="FA57" t="str">
        <f t="shared" si="0"/>
        <v>No</v>
      </c>
      <c r="FB57">
        <v>2</v>
      </c>
      <c r="FC57" t="str">
        <f t="shared" si="15"/>
        <v>Yes</v>
      </c>
      <c r="FD57">
        <v>1</v>
      </c>
      <c r="FE57" t="str">
        <f t="shared" si="16"/>
        <v>Yes</v>
      </c>
      <c r="FF57">
        <v>2</v>
      </c>
      <c r="FG57" t="str">
        <f t="shared" si="17"/>
        <v>No</v>
      </c>
      <c r="FH57">
        <v>2</v>
      </c>
      <c r="FI57" t="str">
        <f t="shared" si="18"/>
        <v>No</v>
      </c>
      <c r="FJ57">
        <v>3</v>
      </c>
      <c r="FK57" t="str">
        <f t="shared" si="19"/>
        <v>No</v>
      </c>
      <c r="FM57" t="str">
        <f t="shared" si="20"/>
        <v/>
      </c>
      <c r="FN57">
        <v>2</v>
      </c>
      <c r="FO57" t="str">
        <f t="shared" si="21"/>
        <v>Female</v>
      </c>
      <c r="FP57">
        <v>3</v>
      </c>
      <c r="FQ57" t="str">
        <f t="shared" si="22"/>
        <v>Widowed</v>
      </c>
      <c r="FR57">
        <v>4</v>
      </c>
      <c r="FS57" t="str">
        <f t="shared" si="23"/>
        <v>High School Graduate</v>
      </c>
      <c r="FT57">
        <v>1</v>
      </c>
      <c r="FU57" t="str">
        <f t="shared" si="24"/>
        <v>Own</v>
      </c>
      <c r="FV57">
        <v>2</v>
      </c>
      <c r="FZ57">
        <v>1</v>
      </c>
      <c r="GB57">
        <v>2</v>
      </c>
      <c r="GD57">
        <v>5</v>
      </c>
      <c r="GF57">
        <v>88</v>
      </c>
      <c r="GH57">
        <v>99</v>
      </c>
      <c r="GJ57">
        <v>1</v>
      </c>
      <c r="GL57">
        <v>125</v>
      </c>
      <c r="GM57">
        <v>506</v>
      </c>
      <c r="GO57">
        <v>1</v>
      </c>
      <c r="GP57">
        <v>2</v>
      </c>
      <c r="GQ57">
        <v>2</v>
      </c>
      <c r="GR57">
        <v>2</v>
      </c>
      <c r="GS57">
        <v>1</v>
      </c>
      <c r="GT57">
        <v>2</v>
      </c>
      <c r="GU57">
        <v>2</v>
      </c>
      <c r="GV57">
        <v>2</v>
      </c>
      <c r="GZ57">
        <v>3</v>
      </c>
      <c r="HA57">
        <v>888</v>
      </c>
      <c r="HE57">
        <v>330</v>
      </c>
      <c r="HF57">
        <v>777</v>
      </c>
      <c r="HG57">
        <v>777</v>
      </c>
      <c r="HH57">
        <v>777</v>
      </c>
      <c r="HI57">
        <v>777</v>
      </c>
      <c r="HJ57">
        <v>777</v>
      </c>
      <c r="HK57">
        <v>1</v>
      </c>
      <c r="HL57">
        <v>64</v>
      </c>
      <c r="HM57">
        <v>230</v>
      </c>
      <c r="HN57">
        <v>777</v>
      </c>
      <c r="HO57">
        <v>88</v>
      </c>
      <c r="HR57">
        <v>888</v>
      </c>
      <c r="HS57">
        <v>1</v>
      </c>
      <c r="HT57">
        <v>2</v>
      </c>
      <c r="HU57">
        <v>2</v>
      </c>
      <c r="IE57">
        <v>2</v>
      </c>
      <c r="IF57">
        <v>3</v>
      </c>
      <c r="LO57" t="s">
        <v>507</v>
      </c>
      <c r="MN57">
        <v>10</v>
      </c>
      <c r="MO57">
        <v>1</v>
      </c>
      <c r="MP57" t="s">
        <v>507</v>
      </c>
      <c r="MQ57" t="s">
        <v>507</v>
      </c>
      <c r="MR57">
        <v>5</v>
      </c>
      <c r="MS57">
        <v>11011</v>
      </c>
      <c r="MT57">
        <v>28.781560200000001</v>
      </c>
      <c r="MU57">
        <v>1</v>
      </c>
      <c r="MV57">
        <v>28.781560200000001</v>
      </c>
      <c r="NA57">
        <v>1</v>
      </c>
      <c r="NB57">
        <v>0.61412468200000003</v>
      </c>
      <c r="NC57">
        <v>116.3190675</v>
      </c>
      <c r="ND57">
        <v>2</v>
      </c>
      <c r="NE57">
        <v>9</v>
      </c>
      <c r="NF57">
        <v>2</v>
      </c>
      <c r="NG57">
        <v>1</v>
      </c>
      <c r="NH57">
        <v>2</v>
      </c>
      <c r="NI57">
        <v>1</v>
      </c>
      <c r="NJ57">
        <v>1</v>
      </c>
      <c r="NK57">
        <v>1</v>
      </c>
      <c r="NL57">
        <v>3</v>
      </c>
      <c r="NM57">
        <v>1</v>
      </c>
      <c r="NN57">
        <v>1</v>
      </c>
      <c r="NO57">
        <v>1</v>
      </c>
      <c r="NP57">
        <v>2</v>
      </c>
      <c r="NQ57">
        <v>1</v>
      </c>
      <c r="NR57" t="str">
        <f t="shared" si="25"/>
        <v>White</v>
      </c>
      <c r="NS57">
        <v>1</v>
      </c>
      <c r="NT57">
        <v>1</v>
      </c>
      <c r="NU57">
        <v>1</v>
      </c>
      <c r="NV57">
        <v>13</v>
      </c>
      <c r="NW57">
        <v>2</v>
      </c>
      <c r="NX57">
        <v>80</v>
      </c>
      <c r="NY57">
        <v>6</v>
      </c>
      <c r="NZ57">
        <v>66</v>
      </c>
      <c r="OB57">
        <v>168</v>
      </c>
      <c r="OC57">
        <v>5670</v>
      </c>
      <c r="OD57">
        <v>2018</v>
      </c>
      <c r="OE57">
        <f t="shared" si="26"/>
        <v>2008</v>
      </c>
      <c r="OF57">
        <v>2</v>
      </c>
      <c r="OG57" t="str">
        <f t="shared" si="27"/>
        <v>Healthy weight</v>
      </c>
      <c r="OH57">
        <v>1</v>
      </c>
      <c r="OI57">
        <v>1</v>
      </c>
      <c r="OJ57">
        <v>2</v>
      </c>
      <c r="OK57">
        <v>9</v>
      </c>
      <c r="OL57">
        <v>4</v>
      </c>
      <c r="OM57">
        <v>1</v>
      </c>
      <c r="ON57">
        <v>2</v>
      </c>
      <c r="OO57" s="31">
        <v>5.3999999999999896E-79</v>
      </c>
      <c r="OP57">
        <v>1</v>
      </c>
      <c r="OQ57" s="31">
        <v>5.3999999999999896E-79</v>
      </c>
      <c r="OR57">
        <v>1</v>
      </c>
      <c r="OS57">
        <v>100</v>
      </c>
      <c r="OY57">
        <v>1</v>
      </c>
      <c r="OZ57">
        <v>4</v>
      </c>
      <c r="PA57" s="31">
        <v>5.3999999999999896E-79</v>
      </c>
      <c r="PB57" s="31"/>
      <c r="PC57" s="31">
        <v>5.3999999999999896E-79</v>
      </c>
      <c r="PD57" s="31"/>
      <c r="PI57">
        <v>9</v>
      </c>
      <c r="PJ57">
        <v>9</v>
      </c>
      <c r="PK57">
        <v>1</v>
      </c>
      <c r="PL57">
        <v>1</v>
      </c>
      <c r="PM57">
        <v>1</v>
      </c>
      <c r="PO57">
        <v>1</v>
      </c>
      <c r="PQ57">
        <v>1</v>
      </c>
      <c r="PR57">
        <v>35</v>
      </c>
      <c r="PS57" s="31">
        <v>5.3999999999999896E-79</v>
      </c>
      <c r="PT57">
        <v>1470</v>
      </c>
      <c r="PU57">
        <v>252</v>
      </c>
      <c r="PV57">
        <v>2</v>
      </c>
      <c r="PW57" s="31">
        <v>5.3999999999999896E-79</v>
      </c>
      <c r="PZ57">
        <v>7000</v>
      </c>
      <c r="QD57" s="31">
        <v>5.3999999999999896E-79</v>
      </c>
      <c r="QE57" s="31">
        <v>5.3999999999999896E-79</v>
      </c>
      <c r="QF57">
        <v>1</v>
      </c>
      <c r="QI57" s="31">
        <v>5.3999999999999896E-79</v>
      </c>
      <c r="QJ57" s="31"/>
      <c r="QK57" s="31">
        <v>5.3999999999999896E-79</v>
      </c>
      <c r="QL57" s="31"/>
      <c r="QN57" s="31">
        <v>5.3999999999999896E-79</v>
      </c>
      <c r="QO57" s="31">
        <v>5.3999999999999896E-79</v>
      </c>
      <c r="QP57">
        <v>9</v>
      </c>
      <c r="QQ57">
        <v>9</v>
      </c>
      <c r="QR57">
        <v>9</v>
      </c>
      <c r="QS57">
        <v>9</v>
      </c>
      <c r="QT57">
        <v>9</v>
      </c>
      <c r="QU57">
        <v>2</v>
      </c>
      <c r="QV57">
        <v>9</v>
      </c>
      <c r="QW57">
        <v>9</v>
      </c>
      <c r="QX57">
        <v>1</v>
      </c>
      <c r="QY57">
        <v>2</v>
      </c>
      <c r="QZ57">
        <v>2</v>
      </c>
      <c r="RA57">
        <v>9</v>
      </c>
      <c r="RB57">
        <v>9</v>
      </c>
      <c r="RC57">
        <v>9</v>
      </c>
      <c r="RD57">
        <v>9</v>
      </c>
      <c r="RF57">
        <v>5</v>
      </c>
      <c r="RG57" t="str">
        <f t="shared" si="28"/>
        <v>NA</v>
      </c>
      <c r="RH57">
        <v>5</v>
      </c>
      <c r="RI57" t="str">
        <f t="shared" si="47"/>
        <v>NA</v>
      </c>
      <c r="RJ57">
        <v>3</v>
      </c>
      <c r="RK57" t="str">
        <f t="shared" si="47"/>
        <v>Agree</v>
      </c>
      <c r="RL57">
        <v>2</v>
      </c>
      <c r="RM57" t="str">
        <f t="shared" si="48"/>
        <v>Disagree</v>
      </c>
      <c r="RN57">
        <v>5</v>
      </c>
      <c r="RO57" t="str">
        <f t="shared" si="48"/>
        <v>NA</v>
      </c>
      <c r="RP57">
        <v>1</v>
      </c>
      <c r="RQ57" t="str">
        <f t="shared" si="49"/>
        <v>Strongly Disagree</v>
      </c>
      <c r="RR57">
        <v>4</v>
      </c>
      <c r="RS57" t="str">
        <f t="shared" si="49"/>
        <v>Strongly Agree</v>
      </c>
      <c r="RT57">
        <v>3</v>
      </c>
      <c r="RU57" t="str">
        <f t="shared" si="50"/>
        <v>Agree</v>
      </c>
      <c r="RV57">
        <v>4</v>
      </c>
      <c r="RW57" t="str">
        <f t="shared" si="50"/>
        <v>Strongly Agree</v>
      </c>
      <c r="RX57">
        <v>1</v>
      </c>
      <c r="RY57" t="str">
        <f t="shared" si="51"/>
        <v>Strongly Disagree</v>
      </c>
      <c r="RZ57">
        <v>2</v>
      </c>
      <c r="SA57" t="str">
        <f t="shared" si="51"/>
        <v>Disagree</v>
      </c>
      <c r="SB57">
        <v>1</v>
      </c>
      <c r="SC57" t="str">
        <f t="shared" si="52"/>
        <v>Strongly Disagree</v>
      </c>
      <c r="SD57">
        <v>2</v>
      </c>
      <c r="SE57" t="str">
        <f t="shared" si="52"/>
        <v>Disagree</v>
      </c>
    </row>
    <row r="58" spans="1:499" x14ac:dyDescent="0.3">
      <c r="A58">
        <v>55</v>
      </c>
      <c r="B58">
        <v>2020</v>
      </c>
      <c r="C58" t="s">
        <v>615</v>
      </c>
      <c r="D58" s="24">
        <v>24384</v>
      </c>
      <c r="E58">
        <v>54</v>
      </c>
      <c r="F58">
        <v>5</v>
      </c>
      <c r="G58" t="s">
        <v>520</v>
      </c>
      <c r="H58">
        <v>9</v>
      </c>
      <c r="I58" t="str">
        <f t="shared" si="1"/>
        <v>Refused</v>
      </c>
      <c r="J58">
        <v>1</v>
      </c>
      <c r="K58">
        <v>1</v>
      </c>
      <c r="L58">
        <v>1</v>
      </c>
      <c r="M58">
        <v>0</v>
      </c>
      <c r="N58">
        <v>1</v>
      </c>
      <c r="O58" s="25">
        <v>67</v>
      </c>
      <c r="P58" s="26">
        <f t="shared" si="2"/>
        <v>170.18</v>
      </c>
      <c r="Q58">
        <v>125</v>
      </c>
      <c r="R58" s="26">
        <f t="shared" si="3"/>
        <v>56.699046250000002</v>
      </c>
      <c r="S58" s="27">
        <f t="shared" si="4"/>
        <v>19.577566819981044</v>
      </c>
      <c r="T58" s="27" t="str">
        <f t="shared" si="5"/>
        <v>Underweight</v>
      </c>
      <c r="U58">
        <v>1</v>
      </c>
      <c r="V58">
        <v>2</v>
      </c>
      <c r="W58">
        <v>0</v>
      </c>
      <c r="X58">
        <v>2</v>
      </c>
      <c r="Y58">
        <v>1</v>
      </c>
      <c r="Z58">
        <v>7</v>
      </c>
      <c r="AA58">
        <v>2.4</v>
      </c>
      <c r="AB58">
        <v>2.59</v>
      </c>
      <c r="AC58">
        <v>5.99</v>
      </c>
      <c r="AD58" t="s">
        <v>500</v>
      </c>
      <c r="AE58" t="s">
        <v>501</v>
      </c>
      <c r="AF58" t="s">
        <v>502</v>
      </c>
      <c r="AG58">
        <v>191</v>
      </c>
      <c r="AH58">
        <v>1</v>
      </c>
      <c r="AI58">
        <v>0</v>
      </c>
      <c r="AJ58">
        <v>24</v>
      </c>
      <c r="AK58">
        <v>121</v>
      </c>
      <c r="AL58">
        <v>46</v>
      </c>
      <c r="AM58">
        <v>0</v>
      </c>
      <c r="AN58" s="28">
        <v>43978</v>
      </c>
      <c r="AO58" s="28">
        <v>43978.36</v>
      </c>
      <c r="AP58" s="28">
        <v>3664.86</v>
      </c>
      <c r="AQ58">
        <v>191</v>
      </c>
      <c r="AR58">
        <v>15.9</v>
      </c>
      <c r="AS58">
        <v>1</v>
      </c>
      <c r="AT58">
        <v>0</v>
      </c>
      <c r="AU58">
        <v>36</v>
      </c>
      <c r="AW58">
        <v>57</v>
      </c>
      <c r="AX58">
        <v>15</v>
      </c>
      <c r="AY58">
        <v>34</v>
      </c>
      <c r="AZ58">
        <v>11</v>
      </c>
      <c r="BA58">
        <v>25</v>
      </c>
      <c r="BB58">
        <v>3</v>
      </c>
      <c r="BC58">
        <v>4</v>
      </c>
      <c r="BD58">
        <v>3</v>
      </c>
      <c r="BE58">
        <v>12</v>
      </c>
      <c r="BF58">
        <v>16</v>
      </c>
      <c r="BG58">
        <v>2</v>
      </c>
      <c r="BH58">
        <v>2</v>
      </c>
      <c r="BI58">
        <v>7</v>
      </c>
      <c r="BL58">
        <v>74</v>
      </c>
      <c r="BM58" t="s">
        <v>615</v>
      </c>
      <c r="BN58">
        <v>125</v>
      </c>
      <c r="BO58">
        <v>122</v>
      </c>
      <c r="BP58">
        <v>124</v>
      </c>
      <c r="BQ58">
        <v>124</v>
      </c>
      <c r="BR58">
        <v>125</v>
      </c>
      <c r="BS58" s="26">
        <v>247.7</v>
      </c>
      <c r="BT58">
        <v>6.7</v>
      </c>
      <c r="BU58">
        <v>110</v>
      </c>
      <c r="BV58">
        <v>112</v>
      </c>
      <c r="BW58">
        <v>111</v>
      </c>
      <c r="BX58">
        <v>114</v>
      </c>
      <c r="BY58">
        <v>114</v>
      </c>
      <c r="BZ58">
        <v>117</v>
      </c>
      <c r="CA58">
        <v>151</v>
      </c>
      <c r="CB58">
        <v>154</v>
      </c>
      <c r="CC58">
        <v>154</v>
      </c>
      <c r="CD58">
        <v>154</v>
      </c>
      <c r="CE58">
        <v>155</v>
      </c>
      <c r="CF58">
        <v>155</v>
      </c>
      <c r="CG58">
        <v>180</v>
      </c>
      <c r="CH58">
        <v>186</v>
      </c>
      <c r="CI58">
        <v>191</v>
      </c>
      <c r="CJ58">
        <v>193</v>
      </c>
      <c r="CK58">
        <v>189</v>
      </c>
      <c r="CL58">
        <v>185</v>
      </c>
      <c r="CM58">
        <v>58</v>
      </c>
      <c r="CN58">
        <v>58</v>
      </c>
      <c r="CO58">
        <v>60</v>
      </c>
      <c r="CP58">
        <v>60</v>
      </c>
      <c r="CQ58">
        <v>62</v>
      </c>
      <c r="CR58">
        <v>66</v>
      </c>
      <c r="CS58">
        <v>55</v>
      </c>
      <c r="CT58">
        <v>1</v>
      </c>
      <c r="CU58">
        <v>2</v>
      </c>
      <c r="CV58" t="s">
        <v>616</v>
      </c>
      <c r="CW58" t="s">
        <v>518</v>
      </c>
      <c r="CX58" t="s">
        <v>523</v>
      </c>
      <c r="CY58" t="s">
        <v>506</v>
      </c>
      <c r="CZ58">
        <v>1100</v>
      </c>
      <c r="DA58">
        <v>2015000056</v>
      </c>
      <c r="DB58">
        <v>2015000056</v>
      </c>
      <c r="DC58">
        <v>1</v>
      </c>
      <c r="DD58">
        <v>1</v>
      </c>
      <c r="DF58">
        <v>1</v>
      </c>
      <c r="DG58">
        <v>2</v>
      </c>
      <c r="DI58">
        <v>1</v>
      </c>
      <c r="DJ58" s="31">
        <v>5.3999999999999896E-79</v>
      </c>
      <c r="DK58">
        <v>1</v>
      </c>
      <c r="DT58">
        <v>5</v>
      </c>
      <c r="DU58">
        <v>99</v>
      </c>
      <c r="DV58">
        <v>99</v>
      </c>
      <c r="DW58">
        <v>99</v>
      </c>
      <c r="DX58">
        <v>1</v>
      </c>
      <c r="DY58">
        <v>1</v>
      </c>
      <c r="DZ58">
        <v>2</v>
      </c>
      <c r="EB58">
        <v>1</v>
      </c>
      <c r="ED58">
        <v>3</v>
      </c>
      <c r="EG58" t="str">
        <f t="shared" si="6"/>
        <v/>
      </c>
      <c r="EH58">
        <v>1</v>
      </c>
      <c r="EI58" t="str">
        <f t="shared" si="7"/>
        <v>Yes</v>
      </c>
      <c r="EJ58">
        <v>3</v>
      </c>
      <c r="EK58" t="b">
        <f t="shared" si="8"/>
        <v>0</v>
      </c>
      <c r="EL58">
        <v>1</v>
      </c>
      <c r="EM58" t="str">
        <f t="shared" si="9"/>
        <v>Yes</v>
      </c>
      <c r="EN58">
        <v>2</v>
      </c>
      <c r="EO58" t="str">
        <f t="shared" si="10"/>
        <v>No</v>
      </c>
      <c r="EP58">
        <v>2</v>
      </c>
      <c r="EQ58" t="str">
        <f t="shared" si="11"/>
        <v>No</v>
      </c>
      <c r="ER58">
        <v>2</v>
      </c>
      <c r="ES58" t="str">
        <f t="shared" si="12"/>
        <v>Yes</v>
      </c>
      <c r="ET58">
        <v>1</v>
      </c>
      <c r="EV58">
        <v>9</v>
      </c>
      <c r="EW58" t="str">
        <f t="shared" si="13"/>
        <v>Refused</v>
      </c>
      <c r="EX58">
        <v>2</v>
      </c>
      <c r="EY58" t="str">
        <f t="shared" si="14"/>
        <v>No</v>
      </c>
      <c r="EZ58">
        <v>2</v>
      </c>
      <c r="FA58" t="str">
        <f t="shared" si="0"/>
        <v>No</v>
      </c>
      <c r="FB58">
        <v>1</v>
      </c>
      <c r="FC58" t="str">
        <f t="shared" si="15"/>
        <v>No</v>
      </c>
      <c r="FD58">
        <v>2</v>
      </c>
      <c r="FE58" t="str">
        <f t="shared" si="16"/>
        <v>No</v>
      </c>
      <c r="FF58">
        <v>1</v>
      </c>
      <c r="FG58" t="str">
        <f t="shared" si="17"/>
        <v>Yes</v>
      </c>
      <c r="FH58">
        <v>2</v>
      </c>
      <c r="FI58" t="str">
        <f t="shared" si="18"/>
        <v>No</v>
      </c>
      <c r="FJ58">
        <v>3</v>
      </c>
      <c r="FK58" t="str">
        <f t="shared" si="19"/>
        <v>No</v>
      </c>
      <c r="FM58" t="str">
        <f t="shared" si="20"/>
        <v/>
      </c>
      <c r="FN58">
        <v>2</v>
      </c>
      <c r="FO58" t="str">
        <f t="shared" si="21"/>
        <v>Female</v>
      </c>
      <c r="FP58">
        <v>3</v>
      </c>
      <c r="FQ58" t="str">
        <f t="shared" si="22"/>
        <v>Widowed</v>
      </c>
      <c r="FR58">
        <v>2</v>
      </c>
      <c r="FS58" t="str">
        <f t="shared" si="23"/>
        <v>Some Elementary School</v>
      </c>
      <c r="FT58">
        <v>2</v>
      </c>
      <c r="FU58" t="str">
        <f t="shared" si="24"/>
        <v>Rent</v>
      </c>
      <c r="FV58">
        <v>9</v>
      </c>
      <c r="FZ58">
        <v>1</v>
      </c>
      <c r="GB58">
        <v>2</v>
      </c>
      <c r="GD58">
        <v>8</v>
      </c>
      <c r="GF58">
        <v>99</v>
      </c>
      <c r="GH58">
        <v>99</v>
      </c>
      <c r="GJ58">
        <v>9</v>
      </c>
      <c r="GL58">
        <v>125</v>
      </c>
      <c r="GM58">
        <v>507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2</v>
      </c>
      <c r="GU58">
        <v>2</v>
      </c>
      <c r="GV58">
        <v>2</v>
      </c>
      <c r="GZ58">
        <v>3</v>
      </c>
      <c r="HA58">
        <v>888</v>
      </c>
      <c r="HE58">
        <v>999</v>
      </c>
      <c r="HF58">
        <v>302</v>
      </c>
      <c r="HG58">
        <v>301</v>
      </c>
      <c r="HH58">
        <v>999</v>
      </c>
      <c r="HI58">
        <v>999</v>
      </c>
      <c r="HJ58">
        <v>301</v>
      </c>
      <c r="HK58">
        <v>9</v>
      </c>
      <c r="HR58">
        <v>888</v>
      </c>
      <c r="HW58">
        <v>1</v>
      </c>
      <c r="HX58">
        <v>2</v>
      </c>
      <c r="IA58">
        <v>2</v>
      </c>
      <c r="IB58">
        <v>2</v>
      </c>
      <c r="IE58">
        <v>2</v>
      </c>
      <c r="IF58">
        <v>3</v>
      </c>
      <c r="IT58">
        <v>9</v>
      </c>
      <c r="JB58">
        <v>2</v>
      </c>
      <c r="JL58">
        <v>2</v>
      </c>
      <c r="JR58">
        <v>9</v>
      </c>
      <c r="JT58">
        <v>2</v>
      </c>
      <c r="LC58">
        <v>2</v>
      </c>
      <c r="LE58">
        <v>2</v>
      </c>
      <c r="LO58" t="s">
        <v>507</v>
      </c>
      <c r="LP58">
        <v>1</v>
      </c>
      <c r="LQ58">
        <v>1</v>
      </c>
      <c r="LU58">
        <v>99</v>
      </c>
      <c r="MN58">
        <v>10</v>
      </c>
      <c r="MO58">
        <v>1</v>
      </c>
      <c r="MP58" t="s">
        <v>507</v>
      </c>
      <c r="MQ58" t="s">
        <v>507</v>
      </c>
      <c r="MR58">
        <v>1</v>
      </c>
      <c r="MS58">
        <v>11011</v>
      </c>
      <c r="MT58">
        <v>28.781560200000001</v>
      </c>
      <c r="MU58">
        <v>1</v>
      </c>
      <c r="MV58">
        <v>28.781560200000001</v>
      </c>
      <c r="NA58">
        <v>1</v>
      </c>
      <c r="NB58">
        <v>0.61412468200000003</v>
      </c>
      <c r="NC58">
        <v>126.3236529</v>
      </c>
      <c r="ND58">
        <v>2</v>
      </c>
      <c r="NE58">
        <v>1</v>
      </c>
      <c r="NF58">
        <v>1</v>
      </c>
      <c r="NG58">
        <v>1</v>
      </c>
      <c r="NH58">
        <v>2</v>
      </c>
      <c r="NI58">
        <v>2</v>
      </c>
      <c r="NJ58">
        <v>2</v>
      </c>
      <c r="NK58">
        <v>9</v>
      </c>
      <c r="NL58">
        <v>9</v>
      </c>
      <c r="NM58">
        <v>2</v>
      </c>
      <c r="NN58">
        <v>1</v>
      </c>
      <c r="NO58">
        <v>1</v>
      </c>
      <c r="NP58">
        <v>9</v>
      </c>
      <c r="NQ58">
        <v>9</v>
      </c>
      <c r="NR58" t="str">
        <f t="shared" si="25"/>
        <v>Refused</v>
      </c>
      <c r="NS58">
        <v>9</v>
      </c>
      <c r="NT58">
        <v>9</v>
      </c>
      <c r="NV58">
        <v>9</v>
      </c>
      <c r="NW58">
        <v>1</v>
      </c>
      <c r="NX58">
        <v>62</v>
      </c>
      <c r="NY58">
        <v>5</v>
      </c>
      <c r="NZ58">
        <v>67</v>
      </c>
      <c r="OB58">
        <v>170</v>
      </c>
      <c r="OC58">
        <v>5670</v>
      </c>
      <c r="OD58">
        <v>1958</v>
      </c>
      <c r="OE58">
        <f t="shared" si="26"/>
        <v>1961</v>
      </c>
      <c r="OF58">
        <v>2</v>
      </c>
      <c r="OG58" t="str">
        <f t="shared" si="27"/>
        <v>Healthy weight</v>
      </c>
      <c r="OH58">
        <v>1</v>
      </c>
      <c r="OI58">
        <v>9</v>
      </c>
      <c r="OJ58">
        <v>1</v>
      </c>
      <c r="OK58">
        <v>9</v>
      </c>
      <c r="OL58">
        <v>4</v>
      </c>
      <c r="OM58">
        <v>1</v>
      </c>
      <c r="ON58">
        <v>2</v>
      </c>
      <c r="OO58" s="31">
        <v>5.3999999999999896E-79</v>
      </c>
      <c r="OP58">
        <v>1</v>
      </c>
      <c r="OQ58" s="31">
        <v>5.3999999999999896E-79</v>
      </c>
      <c r="OR58">
        <v>1</v>
      </c>
      <c r="OT58">
        <v>7</v>
      </c>
      <c r="OU58">
        <v>3</v>
      </c>
      <c r="OX58">
        <v>3</v>
      </c>
      <c r="OY58">
        <v>1</v>
      </c>
      <c r="OZ58">
        <v>2</v>
      </c>
      <c r="PA58" s="31">
        <v>5.3999999999999896E-79</v>
      </c>
      <c r="PB58" s="31"/>
      <c r="PC58" s="31">
        <v>5.3999999999999896E-79</v>
      </c>
      <c r="PD58" s="31"/>
      <c r="PI58">
        <v>9</v>
      </c>
      <c r="PJ58">
        <v>9</v>
      </c>
      <c r="PK58">
        <v>1</v>
      </c>
      <c r="PL58">
        <v>1</v>
      </c>
      <c r="PM58">
        <v>1</v>
      </c>
      <c r="PO58">
        <v>1</v>
      </c>
      <c r="PQ58">
        <v>9</v>
      </c>
      <c r="PT58">
        <v>2506</v>
      </c>
      <c r="PU58">
        <v>430</v>
      </c>
      <c r="QE58" s="31">
        <v>5.3999999999999896E-79</v>
      </c>
      <c r="QF58">
        <v>9</v>
      </c>
      <c r="QP58">
        <v>9</v>
      </c>
      <c r="QQ58">
        <v>9</v>
      </c>
      <c r="QR58">
        <v>9</v>
      </c>
      <c r="QS58">
        <v>9</v>
      </c>
      <c r="QT58">
        <v>9</v>
      </c>
      <c r="QU58">
        <v>2</v>
      </c>
      <c r="QV58">
        <v>9</v>
      </c>
      <c r="QW58">
        <v>9</v>
      </c>
      <c r="QX58">
        <v>3</v>
      </c>
      <c r="QY58">
        <v>3</v>
      </c>
      <c r="QZ58">
        <v>4</v>
      </c>
      <c r="RA58">
        <v>1</v>
      </c>
      <c r="RB58">
        <v>1</v>
      </c>
      <c r="RE58">
        <v>2</v>
      </c>
      <c r="RF58">
        <v>4</v>
      </c>
      <c r="RG58" t="str">
        <f t="shared" si="28"/>
        <v>Strongly Agree</v>
      </c>
      <c r="RH58">
        <v>1</v>
      </c>
      <c r="RI58" t="str">
        <f t="shared" si="47"/>
        <v>Strongly Disagree</v>
      </c>
      <c r="RJ58">
        <v>5</v>
      </c>
      <c r="RK58" t="str">
        <f t="shared" si="47"/>
        <v>NA</v>
      </c>
      <c r="RL58">
        <v>3</v>
      </c>
      <c r="RM58" t="str">
        <f t="shared" si="48"/>
        <v>Agree</v>
      </c>
      <c r="RN58">
        <v>1</v>
      </c>
      <c r="RO58" t="str">
        <f t="shared" si="48"/>
        <v>Strongly Disagree</v>
      </c>
      <c r="RP58">
        <v>2</v>
      </c>
      <c r="RQ58" t="str">
        <f t="shared" si="49"/>
        <v>Disagree</v>
      </c>
      <c r="RR58">
        <v>1</v>
      </c>
      <c r="RS58" t="str">
        <f t="shared" si="49"/>
        <v>Strongly Disagree</v>
      </c>
      <c r="RT58">
        <v>3</v>
      </c>
      <c r="RU58" t="str">
        <f t="shared" si="50"/>
        <v>Agree</v>
      </c>
      <c r="RV58">
        <v>4</v>
      </c>
      <c r="RW58" t="str">
        <f t="shared" si="50"/>
        <v>Strongly Agree</v>
      </c>
      <c r="RX58">
        <v>4</v>
      </c>
      <c r="RY58" t="str">
        <f t="shared" si="51"/>
        <v>Strongly Agree</v>
      </c>
      <c r="RZ58">
        <v>5</v>
      </c>
      <c r="SA58" t="str">
        <f t="shared" si="51"/>
        <v>NA</v>
      </c>
      <c r="SB58">
        <v>3</v>
      </c>
      <c r="SC58" t="str">
        <f t="shared" si="52"/>
        <v>Agree</v>
      </c>
      <c r="SD58">
        <v>1</v>
      </c>
      <c r="SE58" t="str">
        <f t="shared" si="52"/>
        <v>Strongly Disagree</v>
      </c>
    </row>
    <row r="59" spans="1:499" x14ac:dyDescent="0.3">
      <c r="A59">
        <v>56</v>
      </c>
      <c r="B59">
        <v>2020</v>
      </c>
      <c r="C59" t="s">
        <v>617</v>
      </c>
      <c r="D59" s="24">
        <v>13919</v>
      </c>
      <c r="E59">
        <v>83</v>
      </c>
      <c r="F59">
        <v>8</v>
      </c>
      <c r="G59" t="s">
        <v>520</v>
      </c>
      <c r="H59">
        <v>2</v>
      </c>
      <c r="I59" t="str">
        <f t="shared" si="1"/>
        <v>Black</v>
      </c>
      <c r="J59">
        <v>1</v>
      </c>
      <c r="K59">
        <v>1</v>
      </c>
      <c r="L59">
        <v>1</v>
      </c>
      <c r="M59">
        <v>0</v>
      </c>
      <c r="N59">
        <v>1</v>
      </c>
      <c r="O59" s="25">
        <v>65</v>
      </c>
      <c r="P59" s="26">
        <f t="shared" si="2"/>
        <v>165.1</v>
      </c>
      <c r="Q59">
        <v>160</v>
      </c>
      <c r="R59" s="26">
        <f t="shared" si="3"/>
        <v>72.574779200000009</v>
      </c>
      <c r="S59" s="27">
        <f t="shared" si="4"/>
        <v>26.625120175684142</v>
      </c>
      <c r="T59" s="27" t="str">
        <f t="shared" si="5"/>
        <v>Overweight</v>
      </c>
      <c r="U59">
        <v>1</v>
      </c>
      <c r="V59">
        <v>3</v>
      </c>
      <c r="W59">
        <v>1</v>
      </c>
      <c r="X59">
        <v>2</v>
      </c>
      <c r="Y59">
        <v>1</v>
      </c>
      <c r="Z59">
        <v>8</v>
      </c>
      <c r="AA59">
        <v>5.3</v>
      </c>
      <c r="AB59">
        <v>2.59</v>
      </c>
      <c r="AC59">
        <v>9.89</v>
      </c>
      <c r="AD59" t="s">
        <v>500</v>
      </c>
      <c r="AE59" t="s">
        <v>501</v>
      </c>
      <c r="AF59" t="s">
        <v>502</v>
      </c>
      <c r="AG59">
        <v>225</v>
      </c>
      <c r="AH59">
        <v>1</v>
      </c>
      <c r="AI59">
        <v>2</v>
      </c>
      <c r="AJ59">
        <v>25</v>
      </c>
      <c r="AK59">
        <v>139</v>
      </c>
      <c r="AL59">
        <v>61</v>
      </c>
      <c r="AM59">
        <v>0</v>
      </c>
      <c r="AN59" s="28">
        <v>37225</v>
      </c>
      <c r="AO59" s="28">
        <v>37225.43</v>
      </c>
      <c r="AP59" s="28">
        <v>3102.12</v>
      </c>
      <c r="AQ59">
        <v>225</v>
      </c>
      <c r="AR59">
        <v>18.8</v>
      </c>
      <c r="AS59">
        <v>1</v>
      </c>
      <c r="AT59">
        <v>0</v>
      </c>
      <c r="AU59">
        <v>31</v>
      </c>
      <c r="AV59">
        <v>3</v>
      </c>
      <c r="AW59">
        <v>73</v>
      </c>
      <c r="AX59">
        <v>38</v>
      </c>
      <c r="AY59">
        <v>26</v>
      </c>
      <c r="AZ59">
        <v>17</v>
      </c>
      <c r="BA59">
        <v>16</v>
      </c>
      <c r="BB59">
        <v>29</v>
      </c>
      <c r="BC59">
        <v>28</v>
      </c>
      <c r="BE59">
        <v>23</v>
      </c>
      <c r="BF59">
        <v>67</v>
      </c>
      <c r="BG59">
        <v>7</v>
      </c>
      <c r="BH59">
        <v>2</v>
      </c>
      <c r="BI59">
        <v>17</v>
      </c>
      <c r="BL59">
        <v>2</v>
      </c>
      <c r="BM59" t="s">
        <v>617</v>
      </c>
      <c r="BN59">
        <v>160</v>
      </c>
      <c r="BO59">
        <v>161</v>
      </c>
      <c r="BP59">
        <v>162</v>
      </c>
      <c r="BQ59">
        <v>161</v>
      </c>
      <c r="BR59">
        <v>161</v>
      </c>
      <c r="BS59" s="26">
        <v>203.2</v>
      </c>
      <c r="BT59">
        <v>6.7</v>
      </c>
      <c r="BU59">
        <v>124</v>
      </c>
      <c r="BV59">
        <v>124</v>
      </c>
      <c r="BW59">
        <v>127</v>
      </c>
      <c r="BX59">
        <v>130</v>
      </c>
      <c r="BY59">
        <v>130</v>
      </c>
      <c r="BZ59">
        <v>130</v>
      </c>
      <c r="CA59">
        <v>163</v>
      </c>
      <c r="CB59">
        <v>161</v>
      </c>
      <c r="CC59">
        <v>164</v>
      </c>
      <c r="CD59">
        <v>161</v>
      </c>
      <c r="CE59">
        <v>160</v>
      </c>
      <c r="CF59">
        <v>158</v>
      </c>
      <c r="CG59">
        <v>141</v>
      </c>
      <c r="CH59">
        <v>138</v>
      </c>
      <c r="CI59">
        <v>136</v>
      </c>
      <c r="CJ59">
        <v>139</v>
      </c>
      <c r="CK59">
        <v>138</v>
      </c>
      <c r="CL59">
        <v>140</v>
      </c>
      <c r="CM59">
        <v>62</v>
      </c>
      <c r="CN59">
        <v>64</v>
      </c>
      <c r="CO59">
        <v>63</v>
      </c>
      <c r="CP59">
        <v>66</v>
      </c>
      <c r="CQ59">
        <v>62</v>
      </c>
      <c r="CR59">
        <v>65</v>
      </c>
      <c r="CS59">
        <v>56</v>
      </c>
      <c r="CT59">
        <v>1</v>
      </c>
      <c r="CU59">
        <v>2</v>
      </c>
      <c r="CV59" t="s">
        <v>618</v>
      </c>
      <c r="CW59" t="s">
        <v>518</v>
      </c>
      <c r="CX59" t="s">
        <v>585</v>
      </c>
      <c r="CY59" t="s">
        <v>506</v>
      </c>
      <c r="CZ59">
        <v>1100</v>
      </c>
      <c r="DA59">
        <v>2015000057</v>
      </c>
      <c r="DB59">
        <v>2015000057</v>
      </c>
      <c r="DC59">
        <v>1</v>
      </c>
      <c r="DD59">
        <v>1</v>
      </c>
      <c r="DF59">
        <v>1</v>
      </c>
      <c r="DG59">
        <v>2</v>
      </c>
      <c r="DI59">
        <v>2</v>
      </c>
      <c r="DJ59">
        <v>1</v>
      </c>
      <c r="DK59">
        <v>1</v>
      </c>
      <c r="DT59">
        <v>1</v>
      </c>
      <c r="DU59">
        <v>88</v>
      </c>
      <c r="DV59">
        <v>88</v>
      </c>
      <c r="DX59">
        <v>1</v>
      </c>
      <c r="DY59">
        <v>1</v>
      </c>
      <c r="DZ59">
        <v>2</v>
      </c>
      <c r="EB59">
        <v>1</v>
      </c>
      <c r="ED59">
        <v>1</v>
      </c>
      <c r="EF59">
        <v>1</v>
      </c>
      <c r="EG59" t="str">
        <f t="shared" si="6"/>
        <v>Yes</v>
      </c>
      <c r="EH59">
        <v>1</v>
      </c>
      <c r="EI59" t="str">
        <f t="shared" si="7"/>
        <v>Yes</v>
      </c>
      <c r="EJ59">
        <v>1</v>
      </c>
      <c r="EK59" t="str">
        <f t="shared" si="8"/>
        <v>Yes</v>
      </c>
      <c r="EL59">
        <v>2</v>
      </c>
      <c r="EM59" t="str">
        <f t="shared" si="9"/>
        <v>No</v>
      </c>
      <c r="EN59">
        <v>2</v>
      </c>
      <c r="EO59" t="str">
        <f t="shared" si="10"/>
        <v>No</v>
      </c>
      <c r="EP59">
        <v>2</v>
      </c>
      <c r="EQ59" t="str">
        <f t="shared" si="11"/>
        <v>No</v>
      </c>
      <c r="ER59">
        <v>2</v>
      </c>
      <c r="ES59" t="str">
        <f t="shared" si="12"/>
        <v>No</v>
      </c>
      <c r="ET59">
        <v>2</v>
      </c>
      <c r="EW59" t="str">
        <f t="shared" si="13"/>
        <v/>
      </c>
      <c r="EX59">
        <v>2</v>
      </c>
      <c r="EY59" t="str">
        <f t="shared" si="14"/>
        <v>No</v>
      </c>
      <c r="EZ59">
        <v>2</v>
      </c>
      <c r="FA59" t="str">
        <f t="shared" si="0"/>
        <v>No</v>
      </c>
      <c r="FB59">
        <v>2</v>
      </c>
      <c r="FC59" t="str">
        <f t="shared" si="15"/>
        <v>Yes</v>
      </c>
      <c r="FD59">
        <v>1</v>
      </c>
      <c r="FE59" t="str">
        <f t="shared" si="16"/>
        <v>Yes</v>
      </c>
      <c r="FF59">
        <v>2</v>
      </c>
      <c r="FG59" t="str">
        <f t="shared" si="17"/>
        <v>No</v>
      </c>
      <c r="FH59">
        <v>2</v>
      </c>
      <c r="FI59" t="str">
        <f t="shared" si="18"/>
        <v>No</v>
      </c>
      <c r="FJ59">
        <v>1</v>
      </c>
      <c r="FK59" t="str">
        <f t="shared" si="19"/>
        <v>Yes</v>
      </c>
      <c r="FL59">
        <v>72</v>
      </c>
      <c r="FM59">
        <f t="shared" si="20"/>
        <v>72</v>
      </c>
      <c r="FN59">
        <v>2</v>
      </c>
      <c r="FO59" t="str">
        <f t="shared" si="21"/>
        <v>Female</v>
      </c>
      <c r="FP59">
        <v>3</v>
      </c>
      <c r="FQ59" t="str">
        <f t="shared" si="22"/>
        <v>Widowed</v>
      </c>
      <c r="FR59">
        <v>5</v>
      </c>
      <c r="FS59" t="str">
        <f t="shared" si="23"/>
        <v>Some College</v>
      </c>
      <c r="FT59">
        <v>2</v>
      </c>
      <c r="FU59" t="str">
        <f t="shared" si="24"/>
        <v>Rent</v>
      </c>
      <c r="FV59">
        <v>2</v>
      </c>
      <c r="FZ59">
        <v>1</v>
      </c>
      <c r="GB59">
        <v>2</v>
      </c>
      <c r="GD59">
        <v>7</v>
      </c>
      <c r="GF59">
        <v>88</v>
      </c>
      <c r="GH59">
        <v>4</v>
      </c>
      <c r="GJ59">
        <v>2</v>
      </c>
      <c r="GL59">
        <v>160</v>
      </c>
      <c r="GM59">
        <v>505</v>
      </c>
      <c r="GO59">
        <v>1</v>
      </c>
      <c r="GP59">
        <v>2</v>
      </c>
      <c r="GQ59">
        <v>1</v>
      </c>
      <c r="GR59">
        <v>2</v>
      </c>
      <c r="GS59">
        <v>2</v>
      </c>
      <c r="GT59">
        <v>1</v>
      </c>
      <c r="GU59">
        <v>1</v>
      </c>
      <c r="GV59">
        <v>2</v>
      </c>
      <c r="GZ59">
        <v>3</v>
      </c>
      <c r="HA59">
        <v>888</v>
      </c>
      <c r="HE59">
        <v>330</v>
      </c>
      <c r="HF59">
        <v>204</v>
      </c>
      <c r="HG59">
        <v>202</v>
      </c>
      <c r="HH59">
        <v>101</v>
      </c>
      <c r="HI59">
        <v>101</v>
      </c>
      <c r="HJ59">
        <v>201</v>
      </c>
      <c r="HK59">
        <v>1</v>
      </c>
      <c r="HL59">
        <v>64</v>
      </c>
      <c r="HM59">
        <v>104</v>
      </c>
      <c r="HN59">
        <v>20</v>
      </c>
      <c r="HO59">
        <v>73</v>
      </c>
      <c r="HP59">
        <v>104</v>
      </c>
      <c r="HQ59">
        <v>100</v>
      </c>
      <c r="HR59">
        <v>888</v>
      </c>
      <c r="HS59">
        <v>1</v>
      </c>
      <c r="HT59">
        <v>1</v>
      </c>
      <c r="HU59">
        <v>3</v>
      </c>
      <c r="HV59">
        <v>8</v>
      </c>
      <c r="HW59">
        <v>1</v>
      </c>
      <c r="HX59">
        <v>1</v>
      </c>
      <c r="HY59">
        <v>112014</v>
      </c>
      <c r="HZ59">
        <v>5</v>
      </c>
      <c r="IA59">
        <v>1</v>
      </c>
      <c r="IB59">
        <v>2</v>
      </c>
      <c r="IT59">
        <v>1</v>
      </c>
      <c r="IU59">
        <v>14</v>
      </c>
      <c r="IV59">
        <v>1</v>
      </c>
      <c r="IW59">
        <v>4</v>
      </c>
      <c r="IX59">
        <v>8</v>
      </c>
      <c r="IY59">
        <v>2</v>
      </c>
      <c r="IZ59">
        <v>1</v>
      </c>
      <c r="JA59">
        <v>4</v>
      </c>
      <c r="JL59">
        <v>2</v>
      </c>
      <c r="JR59">
        <v>1</v>
      </c>
      <c r="JS59">
        <v>101</v>
      </c>
      <c r="JT59">
        <v>2</v>
      </c>
      <c r="LC59">
        <v>2</v>
      </c>
      <c r="LE59">
        <v>1</v>
      </c>
      <c r="LF59">
        <v>2</v>
      </c>
      <c r="LG59">
        <v>1</v>
      </c>
      <c r="LO59" t="s">
        <v>507</v>
      </c>
      <c r="LP59">
        <v>3</v>
      </c>
      <c r="LQ59">
        <v>5</v>
      </c>
      <c r="LT59">
        <v>2</v>
      </c>
      <c r="LU59">
        <v>19</v>
      </c>
      <c r="MN59">
        <v>10</v>
      </c>
      <c r="MO59">
        <v>1</v>
      </c>
      <c r="MP59" t="s">
        <v>507</v>
      </c>
      <c r="MQ59" t="s">
        <v>507</v>
      </c>
      <c r="MR59">
        <v>5</v>
      </c>
      <c r="MS59">
        <v>11011</v>
      </c>
      <c r="MT59">
        <v>28.781560200000001</v>
      </c>
      <c r="MU59">
        <v>2</v>
      </c>
      <c r="MV59">
        <v>57.563120390000002</v>
      </c>
      <c r="NA59">
        <v>1</v>
      </c>
      <c r="NB59">
        <v>0.61412468200000003</v>
      </c>
      <c r="NC59">
        <v>138.0534706</v>
      </c>
      <c r="ND59">
        <v>1</v>
      </c>
      <c r="NE59">
        <v>9</v>
      </c>
      <c r="NF59">
        <v>2</v>
      </c>
      <c r="NG59">
        <v>1</v>
      </c>
      <c r="NH59">
        <v>1</v>
      </c>
      <c r="NI59">
        <v>2</v>
      </c>
      <c r="NJ59">
        <v>1</v>
      </c>
      <c r="NK59">
        <v>1</v>
      </c>
      <c r="NL59">
        <v>3</v>
      </c>
      <c r="NM59">
        <v>1</v>
      </c>
      <c r="NN59">
        <v>2</v>
      </c>
      <c r="NO59">
        <v>2</v>
      </c>
      <c r="NP59">
        <v>2</v>
      </c>
      <c r="NQ59">
        <v>2</v>
      </c>
      <c r="NR59" t="str">
        <f t="shared" si="25"/>
        <v>Black</v>
      </c>
      <c r="NS59">
        <v>2</v>
      </c>
      <c r="NT59">
        <v>2</v>
      </c>
      <c r="NU59">
        <v>2</v>
      </c>
      <c r="NV59">
        <v>13</v>
      </c>
      <c r="NW59">
        <v>2</v>
      </c>
      <c r="NX59">
        <v>80</v>
      </c>
      <c r="NY59">
        <v>6</v>
      </c>
      <c r="NZ59">
        <v>65</v>
      </c>
      <c r="OB59">
        <v>165</v>
      </c>
      <c r="OC59">
        <v>7257</v>
      </c>
      <c r="OD59">
        <v>2663</v>
      </c>
      <c r="OE59">
        <f t="shared" si="26"/>
        <v>2665</v>
      </c>
      <c r="OF59">
        <v>3</v>
      </c>
      <c r="OG59" t="str">
        <f t="shared" si="27"/>
        <v>Obese</v>
      </c>
      <c r="OH59">
        <v>2</v>
      </c>
      <c r="OI59">
        <v>1</v>
      </c>
      <c r="OJ59">
        <v>3</v>
      </c>
      <c r="OK59">
        <v>2</v>
      </c>
      <c r="OL59">
        <v>4</v>
      </c>
      <c r="OM59">
        <v>1</v>
      </c>
      <c r="ON59">
        <v>2</v>
      </c>
      <c r="OO59" s="31">
        <v>5.3999999999999896E-79</v>
      </c>
      <c r="OP59">
        <v>1</v>
      </c>
      <c r="OQ59" s="31">
        <v>5.3999999999999896E-79</v>
      </c>
      <c r="OR59">
        <v>1</v>
      </c>
      <c r="OS59">
        <v>100</v>
      </c>
      <c r="OT59">
        <v>57</v>
      </c>
      <c r="OU59">
        <v>29</v>
      </c>
      <c r="OV59">
        <v>100</v>
      </c>
      <c r="OW59">
        <v>100</v>
      </c>
      <c r="OX59">
        <v>14</v>
      </c>
      <c r="OY59" s="31">
        <v>5.3999999999999896E-79</v>
      </c>
      <c r="OZ59" s="31">
        <v>5.3999999999999896E-79</v>
      </c>
      <c r="PA59">
        <v>1</v>
      </c>
      <c r="PC59">
        <v>1</v>
      </c>
      <c r="PE59">
        <v>157</v>
      </c>
      <c r="PG59">
        <v>243</v>
      </c>
      <c r="PI59">
        <v>1</v>
      </c>
      <c r="PJ59">
        <v>1</v>
      </c>
      <c r="PK59">
        <v>1</v>
      </c>
      <c r="PL59">
        <v>1</v>
      </c>
      <c r="PM59" s="31">
        <v>5.3999999999999896E-79</v>
      </c>
      <c r="PN59" s="31"/>
      <c r="PO59" s="31">
        <v>5.3999999999999896E-79</v>
      </c>
      <c r="PP59" s="31"/>
      <c r="PQ59">
        <v>1</v>
      </c>
      <c r="PR59">
        <v>35</v>
      </c>
      <c r="PS59">
        <v>33</v>
      </c>
      <c r="PT59">
        <v>1766</v>
      </c>
      <c r="PU59">
        <v>303</v>
      </c>
      <c r="PV59">
        <v>2</v>
      </c>
      <c r="PW59">
        <v>2</v>
      </c>
      <c r="PX59">
        <v>20</v>
      </c>
      <c r="PY59">
        <v>60</v>
      </c>
      <c r="PZ59">
        <v>4000</v>
      </c>
      <c r="QA59">
        <v>4000</v>
      </c>
      <c r="QC59">
        <v>80</v>
      </c>
      <c r="QD59">
        <v>240</v>
      </c>
      <c r="QE59" s="31">
        <v>5.3999999999999896E-79</v>
      </c>
      <c r="QF59" s="31">
        <v>5.3999999999999896E-79</v>
      </c>
      <c r="QG59">
        <v>160</v>
      </c>
      <c r="QI59">
        <v>480</v>
      </c>
      <c r="QK59">
        <v>640</v>
      </c>
      <c r="QM59">
        <v>80</v>
      </c>
      <c r="QN59">
        <v>240</v>
      </c>
      <c r="QO59">
        <v>320</v>
      </c>
      <c r="QP59">
        <v>1</v>
      </c>
      <c r="QQ59">
        <v>1</v>
      </c>
      <c r="QR59">
        <v>1</v>
      </c>
      <c r="QS59">
        <v>1</v>
      </c>
      <c r="QT59">
        <v>1</v>
      </c>
      <c r="QU59">
        <v>2</v>
      </c>
      <c r="QV59">
        <v>2</v>
      </c>
      <c r="QW59">
        <v>2</v>
      </c>
      <c r="QX59">
        <v>1</v>
      </c>
      <c r="QY59">
        <v>1</v>
      </c>
      <c r="QZ59">
        <v>3</v>
      </c>
      <c r="RA59">
        <v>1</v>
      </c>
      <c r="RB59">
        <v>1</v>
      </c>
      <c r="RC59">
        <v>1</v>
      </c>
      <c r="RD59">
        <v>1</v>
      </c>
      <c r="RE59">
        <v>2</v>
      </c>
      <c r="RF59">
        <v>5</v>
      </c>
      <c r="RG59" t="str">
        <f t="shared" si="28"/>
        <v>NA</v>
      </c>
      <c r="RH59">
        <v>4</v>
      </c>
      <c r="RI59" t="str">
        <f t="shared" si="47"/>
        <v>Strongly Agree</v>
      </c>
      <c r="RJ59">
        <v>5</v>
      </c>
      <c r="RK59" t="str">
        <f t="shared" si="47"/>
        <v>NA</v>
      </c>
      <c r="RL59">
        <v>4</v>
      </c>
      <c r="RM59" t="str">
        <f t="shared" si="48"/>
        <v>Strongly Agree</v>
      </c>
      <c r="RN59">
        <v>3</v>
      </c>
      <c r="RO59" t="str">
        <f t="shared" si="48"/>
        <v>Agree</v>
      </c>
      <c r="RP59">
        <v>4</v>
      </c>
      <c r="RQ59" t="str">
        <f t="shared" si="49"/>
        <v>Strongly Agree</v>
      </c>
      <c r="RR59">
        <v>3</v>
      </c>
      <c r="RS59" t="str">
        <f t="shared" si="49"/>
        <v>Agree</v>
      </c>
      <c r="RT59">
        <v>3</v>
      </c>
      <c r="RU59" t="str">
        <f t="shared" si="50"/>
        <v>Agree</v>
      </c>
      <c r="RV59">
        <v>2</v>
      </c>
      <c r="RW59" t="str">
        <f t="shared" si="50"/>
        <v>Disagree</v>
      </c>
      <c r="RX59">
        <v>4</v>
      </c>
      <c r="RY59" t="str">
        <f t="shared" si="51"/>
        <v>Strongly Agree</v>
      </c>
      <c r="RZ59">
        <v>4</v>
      </c>
      <c r="SA59" t="str">
        <f t="shared" si="51"/>
        <v>Strongly Agree</v>
      </c>
      <c r="SB59">
        <v>2</v>
      </c>
      <c r="SC59" t="str">
        <f t="shared" si="52"/>
        <v>Disagree</v>
      </c>
      <c r="SD59">
        <v>5</v>
      </c>
      <c r="SE59" t="str">
        <f t="shared" si="52"/>
        <v>NA</v>
      </c>
    </row>
    <row r="60" spans="1:499" x14ac:dyDescent="0.3">
      <c r="A60">
        <v>57</v>
      </c>
      <c r="B60">
        <v>2020</v>
      </c>
      <c r="C60" t="s">
        <v>619</v>
      </c>
      <c r="D60" s="24">
        <v>23483</v>
      </c>
      <c r="E60">
        <v>57</v>
      </c>
      <c r="F60">
        <v>5</v>
      </c>
      <c r="G60" t="s">
        <v>520</v>
      </c>
      <c r="H60">
        <v>1</v>
      </c>
      <c r="I60" t="str">
        <f t="shared" si="1"/>
        <v>White</v>
      </c>
      <c r="J60">
        <v>1</v>
      </c>
      <c r="K60">
        <v>1</v>
      </c>
      <c r="L60">
        <v>0</v>
      </c>
      <c r="M60">
        <v>0</v>
      </c>
      <c r="N60">
        <v>1</v>
      </c>
      <c r="O60" s="25">
        <v>67</v>
      </c>
      <c r="P60" s="26">
        <f t="shared" si="2"/>
        <v>170.18</v>
      </c>
      <c r="Q60">
        <v>180</v>
      </c>
      <c r="R60" s="26">
        <f t="shared" si="3"/>
        <v>81.646626600000005</v>
      </c>
      <c r="S60" s="27">
        <f t="shared" si="4"/>
        <v>28.191696220772705</v>
      </c>
      <c r="T60" s="27" t="str">
        <f t="shared" si="5"/>
        <v>Overweight</v>
      </c>
      <c r="U60">
        <v>0</v>
      </c>
      <c r="V60">
        <v>2</v>
      </c>
      <c r="W60">
        <v>0</v>
      </c>
      <c r="X60">
        <v>2</v>
      </c>
      <c r="Y60">
        <v>1</v>
      </c>
      <c r="Z60">
        <v>5</v>
      </c>
      <c r="AA60">
        <v>2.7</v>
      </c>
      <c r="AB60">
        <v>2.31</v>
      </c>
      <c r="AC60">
        <v>6.01</v>
      </c>
      <c r="AD60" t="s">
        <v>500</v>
      </c>
      <c r="AE60" t="s">
        <v>501</v>
      </c>
      <c r="AF60" t="s">
        <v>502</v>
      </c>
      <c r="AG60">
        <v>295</v>
      </c>
      <c r="AH60">
        <v>1</v>
      </c>
      <c r="AI60">
        <v>2</v>
      </c>
      <c r="AJ60">
        <v>45</v>
      </c>
      <c r="AK60">
        <v>175</v>
      </c>
      <c r="AL60">
        <v>75</v>
      </c>
      <c r="AM60">
        <v>0</v>
      </c>
      <c r="AN60" s="28">
        <v>89008</v>
      </c>
      <c r="AO60" s="28">
        <v>89007.92</v>
      </c>
      <c r="AP60" s="28">
        <v>7417.33</v>
      </c>
      <c r="AQ60">
        <v>295</v>
      </c>
      <c r="AR60">
        <v>24.6</v>
      </c>
      <c r="AS60">
        <v>1</v>
      </c>
      <c r="AT60">
        <v>0</v>
      </c>
      <c r="AU60">
        <v>162</v>
      </c>
      <c r="AW60">
        <v>13</v>
      </c>
      <c r="AX60">
        <v>17</v>
      </c>
      <c r="AY60">
        <v>78</v>
      </c>
      <c r="BB60">
        <v>3</v>
      </c>
      <c r="BC60">
        <v>40</v>
      </c>
      <c r="BE60">
        <v>3</v>
      </c>
      <c r="BG60">
        <v>45</v>
      </c>
      <c r="BH60">
        <v>15</v>
      </c>
      <c r="BI60">
        <v>18</v>
      </c>
      <c r="BL60">
        <v>147</v>
      </c>
      <c r="BM60" t="s">
        <v>619</v>
      </c>
      <c r="BN60">
        <v>180</v>
      </c>
      <c r="BO60">
        <v>181</v>
      </c>
      <c r="BP60">
        <v>181</v>
      </c>
      <c r="BQ60">
        <v>180</v>
      </c>
      <c r="BR60">
        <v>180</v>
      </c>
      <c r="BS60" s="26">
        <v>215</v>
      </c>
      <c r="BT60">
        <v>9.6999999999999993</v>
      </c>
      <c r="BU60">
        <v>95</v>
      </c>
      <c r="BV60">
        <v>98</v>
      </c>
      <c r="BW60">
        <v>99</v>
      </c>
      <c r="BX60">
        <v>103</v>
      </c>
      <c r="BY60">
        <v>104</v>
      </c>
      <c r="BZ60">
        <v>104</v>
      </c>
      <c r="CA60">
        <v>136</v>
      </c>
      <c r="CB60">
        <v>133</v>
      </c>
      <c r="CC60">
        <v>133</v>
      </c>
      <c r="CD60">
        <v>130</v>
      </c>
      <c r="CE60">
        <v>127</v>
      </c>
      <c r="CF60">
        <v>129</v>
      </c>
      <c r="CG60">
        <v>165</v>
      </c>
      <c r="CH60">
        <v>166</v>
      </c>
      <c r="CI60">
        <v>170</v>
      </c>
      <c r="CJ60">
        <v>173</v>
      </c>
      <c r="CK60">
        <v>178</v>
      </c>
      <c r="CL60">
        <v>182</v>
      </c>
      <c r="CM60">
        <v>62</v>
      </c>
      <c r="CN60">
        <v>68</v>
      </c>
      <c r="CO60">
        <v>66</v>
      </c>
      <c r="CP60">
        <v>67</v>
      </c>
      <c r="CQ60">
        <v>71</v>
      </c>
      <c r="CR60">
        <v>69</v>
      </c>
      <c r="CS60">
        <v>57</v>
      </c>
      <c r="CT60">
        <v>1</v>
      </c>
      <c r="CU60">
        <v>2</v>
      </c>
      <c r="CV60" t="s">
        <v>620</v>
      </c>
      <c r="CW60" t="s">
        <v>572</v>
      </c>
      <c r="CX60" t="s">
        <v>518</v>
      </c>
      <c r="CY60" t="s">
        <v>506</v>
      </c>
      <c r="CZ60">
        <v>1100</v>
      </c>
      <c r="DA60">
        <v>2015000058</v>
      </c>
      <c r="DB60">
        <v>2015000058</v>
      </c>
      <c r="DC60">
        <v>1</v>
      </c>
      <c r="DD60">
        <v>1</v>
      </c>
      <c r="DF60">
        <v>1</v>
      </c>
      <c r="DG60">
        <v>2</v>
      </c>
      <c r="DI60">
        <v>2</v>
      </c>
      <c r="DJ60">
        <v>1</v>
      </c>
      <c r="DK60">
        <v>1</v>
      </c>
      <c r="DT60">
        <v>3</v>
      </c>
      <c r="DU60">
        <v>88</v>
      </c>
      <c r="DV60">
        <v>88</v>
      </c>
      <c r="DX60">
        <v>2</v>
      </c>
      <c r="DY60">
        <v>1</v>
      </c>
      <c r="DZ60">
        <v>2</v>
      </c>
      <c r="EB60">
        <v>2</v>
      </c>
      <c r="ED60">
        <v>3</v>
      </c>
      <c r="EG60" t="str">
        <f t="shared" si="6"/>
        <v/>
      </c>
      <c r="EH60">
        <v>1</v>
      </c>
      <c r="EI60" t="str">
        <f t="shared" si="7"/>
        <v>Yes</v>
      </c>
      <c r="EJ60">
        <v>1</v>
      </c>
      <c r="EK60" t="str">
        <f t="shared" si="8"/>
        <v>Yes</v>
      </c>
      <c r="EL60">
        <v>2</v>
      </c>
      <c r="EM60" t="str">
        <f t="shared" si="9"/>
        <v>No</v>
      </c>
      <c r="EN60">
        <v>2</v>
      </c>
      <c r="EO60" t="str">
        <f t="shared" si="10"/>
        <v>No</v>
      </c>
      <c r="EP60">
        <v>2</v>
      </c>
      <c r="EQ60" t="str">
        <f t="shared" si="11"/>
        <v>No</v>
      </c>
      <c r="ER60">
        <v>2</v>
      </c>
      <c r="ES60" t="str">
        <f t="shared" si="12"/>
        <v>No</v>
      </c>
      <c r="ET60">
        <v>2</v>
      </c>
      <c r="EW60" t="str">
        <f t="shared" si="13"/>
        <v/>
      </c>
      <c r="EX60">
        <v>2</v>
      </c>
      <c r="EY60" t="str">
        <f t="shared" si="14"/>
        <v>No</v>
      </c>
      <c r="EZ60">
        <v>2</v>
      </c>
      <c r="FA60" t="str">
        <f t="shared" si="0"/>
        <v>No</v>
      </c>
      <c r="FB60">
        <v>2</v>
      </c>
      <c r="FC60" t="str">
        <f t="shared" si="15"/>
        <v>Yes</v>
      </c>
      <c r="FD60">
        <v>1</v>
      </c>
      <c r="FE60" t="str">
        <f t="shared" si="16"/>
        <v>Yes</v>
      </c>
      <c r="FF60">
        <v>2</v>
      </c>
      <c r="FG60" t="str">
        <f t="shared" si="17"/>
        <v>No</v>
      </c>
      <c r="FH60">
        <v>2</v>
      </c>
      <c r="FI60" t="str">
        <f t="shared" si="18"/>
        <v>No</v>
      </c>
      <c r="FJ60">
        <v>3</v>
      </c>
      <c r="FK60" t="str">
        <f t="shared" si="19"/>
        <v>No</v>
      </c>
      <c r="FM60" t="str">
        <f t="shared" si="20"/>
        <v/>
      </c>
      <c r="FN60">
        <v>2</v>
      </c>
      <c r="FO60" t="str">
        <f t="shared" si="21"/>
        <v>Female</v>
      </c>
      <c r="FP60">
        <v>1</v>
      </c>
      <c r="FQ60" t="str">
        <f t="shared" si="22"/>
        <v>Married</v>
      </c>
      <c r="FR60">
        <v>5</v>
      </c>
      <c r="FS60" t="str">
        <f t="shared" si="23"/>
        <v>Some College</v>
      </c>
      <c r="FT60">
        <v>1</v>
      </c>
      <c r="FU60" t="str">
        <f t="shared" si="24"/>
        <v>Own</v>
      </c>
      <c r="FV60">
        <v>2</v>
      </c>
      <c r="FZ60">
        <v>2</v>
      </c>
      <c r="GB60">
        <v>2</v>
      </c>
      <c r="GD60">
        <v>7</v>
      </c>
      <c r="GF60">
        <v>88</v>
      </c>
      <c r="GH60">
        <v>99</v>
      </c>
      <c r="GJ60">
        <v>1</v>
      </c>
      <c r="GL60">
        <v>180</v>
      </c>
      <c r="GM60">
        <v>507</v>
      </c>
      <c r="GO60">
        <v>2</v>
      </c>
      <c r="GP60">
        <v>2</v>
      </c>
      <c r="GQ60">
        <v>2</v>
      </c>
      <c r="GR60">
        <v>2</v>
      </c>
      <c r="GS60">
        <v>2</v>
      </c>
      <c r="GT60">
        <v>2</v>
      </c>
      <c r="GU60">
        <v>2</v>
      </c>
      <c r="GV60">
        <v>2</v>
      </c>
      <c r="GZ60">
        <v>3</v>
      </c>
      <c r="HA60">
        <v>215</v>
      </c>
      <c r="HB60">
        <v>1</v>
      </c>
      <c r="HC60">
        <v>88</v>
      </c>
      <c r="HD60">
        <v>2</v>
      </c>
      <c r="HE60">
        <v>555</v>
      </c>
      <c r="HF60">
        <v>202</v>
      </c>
      <c r="HG60">
        <v>202</v>
      </c>
      <c r="HH60">
        <v>203</v>
      </c>
      <c r="HI60">
        <v>202</v>
      </c>
      <c r="HJ60">
        <v>204</v>
      </c>
      <c r="HK60">
        <v>2</v>
      </c>
      <c r="HR60">
        <v>888</v>
      </c>
      <c r="HS60">
        <v>2</v>
      </c>
      <c r="HT60">
        <v>2</v>
      </c>
      <c r="HU60">
        <v>3</v>
      </c>
      <c r="HV60">
        <v>2</v>
      </c>
      <c r="HW60">
        <v>1</v>
      </c>
      <c r="HX60">
        <v>2</v>
      </c>
      <c r="IA60">
        <v>2</v>
      </c>
      <c r="IB60">
        <v>2</v>
      </c>
      <c r="IE60">
        <v>1</v>
      </c>
      <c r="IF60">
        <v>3</v>
      </c>
      <c r="IT60">
        <v>2</v>
      </c>
      <c r="JB60">
        <v>2</v>
      </c>
      <c r="JL60">
        <v>2</v>
      </c>
      <c r="JR60">
        <v>2</v>
      </c>
      <c r="JT60">
        <v>2</v>
      </c>
      <c r="LC60">
        <v>2</v>
      </c>
      <c r="LE60">
        <v>2</v>
      </c>
      <c r="LO60" t="s">
        <v>507</v>
      </c>
      <c r="LP60">
        <v>5</v>
      </c>
      <c r="LQ60">
        <v>5</v>
      </c>
      <c r="LT60">
        <v>1</v>
      </c>
      <c r="LU60">
        <v>60</v>
      </c>
      <c r="MN60">
        <v>10</v>
      </c>
      <c r="MO60">
        <v>1</v>
      </c>
      <c r="MP60" t="s">
        <v>507</v>
      </c>
      <c r="MQ60" t="s">
        <v>507</v>
      </c>
      <c r="MR60">
        <v>1</v>
      </c>
      <c r="MS60">
        <v>11011</v>
      </c>
      <c r="MT60">
        <v>28.781560200000001</v>
      </c>
      <c r="MU60">
        <v>2</v>
      </c>
      <c r="MV60">
        <v>57.563120390000002</v>
      </c>
      <c r="NA60">
        <v>9</v>
      </c>
      <c r="NC60">
        <v>263.7823525</v>
      </c>
      <c r="ND60">
        <v>1</v>
      </c>
      <c r="NE60">
        <v>9</v>
      </c>
      <c r="NF60">
        <v>1</v>
      </c>
      <c r="NG60">
        <v>1</v>
      </c>
      <c r="NH60">
        <v>1</v>
      </c>
      <c r="NI60">
        <v>2</v>
      </c>
      <c r="NJ60">
        <v>1</v>
      </c>
      <c r="NK60">
        <v>1</v>
      </c>
      <c r="NL60">
        <v>3</v>
      </c>
      <c r="NM60">
        <v>1</v>
      </c>
      <c r="NN60">
        <v>1</v>
      </c>
      <c r="NO60">
        <v>1</v>
      </c>
      <c r="NP60">
        <v>2</v>
      </c>
      <c r="NQ60">
        <v>1</v>
      </c>
      <c r="NR60" t="str">
        <f t="shared" si="25"/>
        <v>White</v>
      </c>
      <c r="NS60">
        <v>1</v>
      </c>
      <c r="NT60">
        <v>1</v>
      </c>
      <c r="NU60">
        <v>1</v>
      </c>
      <c r="NV60">
        <v>10</v>
      </c>
      <c r="NW60">
        <v>2</v>
      </c>
      <c r="NX60">
        <v>68</v>
      </c>
      <c r="NY60">
        <v>6</v>
      </c>
      <c r="NZ60">
        <v>67</v>
      </c>
      <c r="OB60">
        <v>170</v>
      </c>
      <c r="OC60">
        <v>8165</v>
      </c>
      <c r="OD60">
        <v>2819</v>
      </c>
      <c r="OE60">
        <f t="shared" si="26"/>
        <v>2825</v>
      </c>
      <c r="OF60">
        <v>3</v>
      </c>
      <c r="OG60" t="str">
        <f t="shared" si="27"/>
        <v>Obese</v>
      </c>
      <c r="OH60">
        <v>2</v>
      </c>
      <c r="OI60">
        <v>1</v>
      </c>
      <c r="OJ60">
        <v>3</v>
      </c>
      <c r="OK60">
        <v>9</v>
      </c>
      <c r="OL60">
        <v>4</v>
      </c>
      <c r="OM60">
        <v>1</v>
      </c>
      <c r="ON60">
        <v>1</v>
      </c>
      <c r="OO60">
        <v>50</v>
      </c>
      <c r="OP60">
        <v>1</v>
      </c>
      <c r="OQ60">
        <v>350</v>
      </c>
      <c r="OR60">
        <v>1</v>
      </c>
      <c r="OS60" s="31">
        <v>5.3999999999999896E-79</v>
      </c>
      <c r="OT60">
        <v>29</v>
      </c>
      <c r="OU60">
        <v>29</v>
      </c>
      <c r="OV60">
        <v>43</v>
      </c>
      <c r="OW60">
        <v>29</v>
      </c>
      <c r="OX60">
        <v>57</v>
      </c>
      <c r="OY60" s="31">
        <v>5.3999999999999896E-79</v>
      </c>
      <c r="OZ60" s="31">
        <v>5.3999999999999896E-79</v>
      </c>
      <c r="PA60">
        <v>1</v>
      </c>
      <c r="PC60">
        <v>1</v>
      </c>
      <c r="PE60">
        <v>29</v>
      </c>
      <c r="PG60">
        <v>158</v>
      </c>
      <c r="PI60">
        <v>2</v>
      </c>
      <c r="PJ60">
        <v>1</v>
      </c>
      <c r="PK60">
        <v>1</v>
      </c>
      <c r="PL60">
        <v>1</v>
      </c>
      <c r="PM60" s="31">
        <v>5.3999999999999896E-79</v>
      </c>
      <c r="PN60" s="31"/>
      <c r="PO60" s="31">
        <v>5.3999999999999896E-79</v>
      </c>
      <c r="PP60" s="31"/>
      <c r="PQ60">
        <v>2</v>
      </c>
      <c r="PT60">
        <v>2284</v>
      </c>
      <c r="PU60">
        <v>392</v>
      </c>
      <c r="QE60" s="31">
        <v>5.3999999999999896E-79</v>
      </c>
      <c r="QF60" s="31">
        <v>5.3999999999999896E-79</v>
      </c>
      <c r="QP60">
        <v>4</v>
      </c>
      <c r="QQ60">
        <v>2</v>
      </c>
      <c r="QR60">
        <v>3</v>
      </c>
      <c r="QS60">
        <v>3</v>
      </c>
      <c r="QT60">
        <v>2</v>
      </c>
      <c r="QU60">
        <v>2</v>
      </c>
      <c r="QV60">
        <v>4</v>
      </c>
      <c r="QW60">
        <v>2</v>
      </c>
      <c r="QX60">
        <v>2</v>
      </c>
      <c r="QY60">
        <v>2</v>
      </c>
      <c r="QZ60">
        <v>3</v>
      </c>
      <c r="RA60">
        <v>1</v>
      </c>
      <c r="RB60">
        <v>1</v>
      </c>
      <c r="RC60">
        <v>2</v>
      </c>
      <c r="RD60">
        <v>2</v>
      </c>
      <c r="RE60">
        <v>2</v>
      </c>
      <c r="RF60">
        <v>2</v>
      </c>
      <c r="RG60" t="str">
        <f t="shared" si="28"/>
        <v>Disagree</v>
      </c>
      <c r="RH60">
        <v>3</v>
      </c>
      <c r="RI60" t="str">
        <f t="shared" si="47"/>
        <v>Agree</v>
      </c>
      <c r="RJ60">
        <v>3</v>
      </c>
      <c r="RK60" t="str">
        <f t="shared" si="47"/>
        <v>Agree</v>
      </c>
      <c r="RL60">
        <v>1</v>
      </c>
      <c r="RM60" t="str">
        <f t="shared" si="48"/>
        <v>Strongly Disagree</v>
      </c>
      <c r="RN60">
        <v>4</v>
      </c>
      <c r="RO60" t="str">
        <f t="shared" si="48"/>
        <v>Strongly Agree</v>
      </c>
      <c r="RP60">
        <v>2</v>
      </c>
      <c r="RQ60" t="str">
        <f t="shared" si="49"/>
        <v>Disagree</v>
      </c>
      <c r="RR60">
        <v>2</v>
      </c>
      <c r="RS60" t="str">
        <f t="shared" si="49"/>
        <v>Disagree</v>
      </c>
      <c r="RT60">
        <v>2</v>
      </c>
      <c r="RU60" t="str">
        <f t="shared" si="50"/>
        <v>Disagree</v>
      </c>
      <c r="RV60">
        <v>3</v>
      </c>
      <c r="RW60" t="str">
        <f t="shared" si="50"/>
        <v>Agree</v>
      </c>
      <c r="RX60">
        <v>4</v>
      </c>
      <c r="RY60" t="str">
        <f t="shared" si="51"/>
        <v>Strongly Agree</v>
      </c>
      <c r="RZ60">
        <v>1</v>
      </c>
      <c r="SA60" t="str">
        <f t="shared" si="51"/>
        <v>Strongly Disagree</v>
      </c>
      <c r="SB60">
        <v>2</v>
      </c>
      <c r="SC60" t="str">
        <f t="shared" si="52"/>
        <v>Disagree</v>
      </c>
      <c r="SD60">
        <v>4</v>
      </c>
      <c r="SE60" t="str">
        <f t="shared" si="52"/>
        <v>Strongly Agree</v>
      </c>
    </row>
    <row r="61" spans="1:499" x14ac:dyDescent="0.3">
      <c r="A61">
        <v>58</v>
      </c>
      <c r="B61">
        <v>2020</v>
      </c>
      <c r="C61" t="s">
        <v>621</v>
      </c>
      <c r="D61" s="24">
        <v>21445</v>
      </c>
      <c r="E61">
        <v>62</v>
      </c>
      <c r="F61">
        <v>6</v>
      </c>
      <c r="G61" t="s">
        <v>520</v>
      </c>
      <c r="H61">
        <v>1</v>
      </c>
      <c r="I61" t="str">
        <f t="shared" si="1"/>
        <v>White</v>
      </c>
      <c r="J61">
        <v>0</v>
      </c>
      <c r="K61">
        <v>1</v>
      </c>
      <c r="L61">
        <v>1</v>
      </c>
      <c r="M61">
        <v>0</v>
      </c>
      <c r="N61">
        <v>1</v>
      </c>
      <c r="O61" s="25">
        <v>72</v>
      </c>
      <c r="P61" s="26">
        <f t="shared" si="2"/>
        <v>182.88</v>
      </c>
      <c r="Q61">
        <v>184</v>
      </c>
      <c r="R61" s="26">
        <f t="shared" si="3"/>
        <v>83.460996080000001</v>
      </c>
      <c r="S61" s="27">
        <f t="shared" si="4"/>
        <v>24.954630141513366</v>
      </c>
      <c r="T61" s="27" t="str">
        <f t="shared" si="5"/>
        <v>Healthy Weight</v>
      </c>
      <c r="U61">
        <v>1</v>
      </c>
      <c r="V61">
        <v>3</v>
      </c>
      <c r="W61">
        <v>1</v>
      </c>
      <c r="X61">
        <v>2</v>
      </c>
      <c r="Y61">
        <v>1</v>
      </c>
      <c r="Z61">
        <v>7</v>
      </c>
      <c r="AA61">
        <v>3.2</v>
      </c>
      <c r="AB61">
        <v>2.09</v>
      </c>
      <c r="AC61">
        <v>7.29</v>
      </c>
      <c r="AD61" t="s">
        <v>500</v>
      </c>
      <c r="AE61" t="s">
        <v>501</v>
      </c>
      <c r="AF61" t="s">
        <v>502</v>
      </c>
      <c r="AG61">
        <v>134</v>
      </c>
      <c r="AH61">
        <v>2</v>
      </c>
      <c r="AI61">
        <v>0</v>
      </c>
      <c r="AJ61">
        <v>9</v>
      </c>
      <c r="AK61">
        <v>44</v>
      </c>
      <c r="AL61">
        <v>81</v>
      </c>
      <c r="AM61">
        <v>0</v>
      </c>
      <c r="AN61" s="28">
        <v>9230</v>
      </c>
      <c r="AO61" s="28">
        <v>9230.1299999999992</v>
      </c>
      <c r="AP61" s="28">
        <v>769.18</v>
      </c>
      <c r="AQ61">
        <v>134</v>
      </c>
      <c r="AR61">
        <v>11.2</v>
      </c>
      <c r="AS61">
        <v>2</v>
      </c>
      <c r="AT61">
        <v>2</v>
      </c>
      <c r="AU61">
        <v>8</v>
      </c>
      <c r="AW61">
        <v>2</v>
      </c>
      <c r="AX61">
        <v>25</v>
      </c>
      <c r="AY61">
        <v>9</v>
      </c>
      <c r="AZ61">
        <v>17</v>
      </c>
      <c r="BC61">
        <v>13</v>
      </c>
      <c r="BD61">
        <v>8</v>
      </c>
      <c r="BE61">
        <v>8</v>
      </c>
      <c r="BF61">
        <v>5</v>
      </c>
      <c r="BG61">
        <v>13</v>
      </c>
      <c r="BH61">
        <v>6</v>
      </c>
      <c r="BI61">
        <v>16</v>
      </c>
      <c r="BL61">
        <v>7</v>
      </c>
      <c r="BM61" t="s">
        <v>621</v>
      </c>
      <c r="BN61">
        <v>184</v>
      </c>
      <c r="BO61">
        <v>186</v>
      </c>
      <c r="BP61">
        <v>185</v>
      </c>
      <c r="BQ61">
        <v>188</v>
      </c>
      <c r="BR61">
        <v>188</v>
      </c>
      <c r="BS61" s="26">
        <v>198</v>
      </c>
      <c r="BT61">
        <v>9.6999999999999993</v>
      </c>
      <c r="BU61">
        <v>121</v>
      </c>
      <c r="BV61">
        <v>120</v>
      </c>
      <c r="BW61">
        <v>123</v>
      </c>
      <c r="BX61">
        <v>124</v>
      </c>
      <c r="BY61">
        <v>127</v>
      </c>
      <c r="BZ61">
        <v>127</v>
      </c>
      <c r="CA61">
        <v>163</v>
      </c>
      <c r="CB61">
        <v>161</v>
      </c>
      <c r="CC61">
        <v>164</v>
      </c>
      <c r="CD61">
        <v>164</v>
      </c>
      <c r="CE61">
        <v>162</v>
      </c>
      <c r="CF61">
        <v>163</v>
      </c>
      <c r="CG61">
        <v>133</v>
      </c>
      <c r="CH61">
        <v>133</v>
      </c>
      <c r="CI61">
        <v>136</v>
      </c>
      <c r="CJ61">
        <v>134</v>
      </c>
      <c r="CK61">
        <v>136</v>
      </c>
      <c r="CL61">
        <v>136</v>
      </c>
      <c r="CM61">
        <v>42</v>
      </c>
      <c r="CN61">
        <v>45</v>
      </c>
      <c r="CO61">
        <v>44</v>
      </c>
      <c r="CP61">
        <v>42</v>
      </c>
      <c r="CQ61">
        <v>40</v>
      </c>
      <c r="CR61">
        <v>41</v>
      </c>
      <c r="CS61">
        <v>58</v>
      </c>
      <c r="CT61">
        <v>1</v>
      </c>
      <c r="CU61">
        <v>2</v>
      </c>
      <c r="CV61" t="s">
        <v>616</v>
      </c>
      <c r="CW61" t="s">
        <v>518</v>
      </c>
      <c r="CX61" t="s">
        <v>523</v>
      </c>
      <c r="CY61" t="s">
        <v>506</v>
      </c>
      <c r="CZ61">
        <v>1100</v>
      </c>
      <c r="DA61">
        <v>2015000059</v>
      </c>
      <c r="DB61">
        <v>2015000059</v>
      </c>
      <c r="DC61">
        <v>1</v>
      </c>
      <c r="DD61">
        <v>1</v>
      </c>
      <c r="DF61">
        <v>1</v>
      </c>
      <c r="DG61">
        <v>2</v>
      </c>
      <c r="DI61">
        <v>1</v>
      </c>
      <c r="DJ61">
        <v>1</v>
      </c>
      <c r="DK61" s="31">
        <v>5.3999999999999896E-79</v>
      </c>
      <c r="DT61">
        <v>4</v>
      </c>
      <c r="DU61">
        <v>77</v>
      </c>
      <c r="DV61">
        <v>30</v>
      </c>
      <c r="DW61">
        <v>12</v>
      </c>
      <c r="DX61">
        <v>1</v>
      </c>
      <c r="DY61">
        <v>1</v>
      </c>
      <c r="DZ61">
        <v>2</v>
      </c>
      <c r="EB61">
        <v>1</v>
      </c>
      <c r="ED61">
        <v>1</v>
      </c>
      <c r="EF61">
        <v>1</v>
      </c>
      <c r="EG61" t="str">
        <f t="shared" si="6"/>
        <v>Yes</v>
      </c>
      <c r="EH61">
        <v>1</v>
      </c>
      <c r="EI61" t="str">
        <f t="shared" si="7"/>
        <v>Yes</v>
      </c>
      <c r="EJ61">
        <v>1</v>
      </c>
      <c r="EK61" t="str">
        <f t="shared" si="8"/>
        <v>Yes</v>
      </c>
      <c r="EL61">
        <v>1</v>
      </c>
      <c r="EM61" t="str">
        <f t="shared" si="9"/>
        <v>Yes</v>
      </c>
      <c r="EN61">
        <v>1</v>
      </c>
      <c r="EO61" t="str">
        <f t="shared" si="10"/>
        <v>Yes</v>
      </c>
      <c r="EP61">
        <v>1</v>
      </c>
      <c r="EQ61" t="str">
        <f t="shared" si="11"/>
        <v>Yes</v>
      </c>
      <c r="ER61">
        <v>2</v>
      </c>
      <c r="ES61" t="str">
        <f t="shared" si="12"/>
        <v>No</v>
      </c>
      <c r="ET61">
        <v>2</v>
      </c>
      <c r="EW61" t="str">
        <f t="shared" si="13"/>
        <v/>
      </c>
      <c r="EX61">
        <v>2</v>
      </c>
      <c r="EY61" t="str">
        <f t="shared" si="14"/>
        <v>No</v>
      </c>
      <c r="EZ61">
        <v>2</v>
      </c>
      <c r="FA61" t="str">
        <f t="shared" si="0"/>
        <v>No</v>
      </c>
      <c r="FB61">
        <v>1</v>
      </c>
      <c r="FC61" t="str">
        <f t="shared" si="15"/>
        <v>No</v>
      </c>
      <c r="FD61">
        <v>2</v>
      </c>
      <c r="FE61" t="str">
        <f t="shared" si="16"/>
        <v>No</v>
      </c>
      <c r="FF61">
        <v>2</v>
      </c>
      <c r="FG61" t="str">
        <f t="shared" si="17"/>
        <v>No</v>
      </c>
      <c r="FH61">
        <v>2</v>
      </c>
      <c r="FI61" t="str">
        <f t="shared" si="18"/>
        <v>Yes</v>
      </c>
      <c r="FJ61">
        <v>3</v>
      </c>
      <c r="FK61" t="str">
        <f t="shared" si="19"/>
        <v>No</v>
      </c>
      <c r="FM61" t="str">
        <f t="shared" si="20"/>
        <v/>
      </c>
      <c r="FN61">
        <v>1</v>
      </c>
      <c r="FO61" t="str">
        <f t="shared" si="21"/>
        <v>Male</v>
      </c>
      <c r="FP61">
        <v>3</v>
      </c>
      <c r="FQ61" t="str">
        <f t="shared" si="22"/>
        <v>Widowed</v>
      </c>
      <c r="FR61">
        <v>4</v>
      </c>
      <c r="FS61" t="str">
        <f t="shared" si="23"/>
        <v>High School Graduate</v>
      </c>
      <c r="FT61">
        <v>1</v>
      </c>
      <c r="FU61" t="str">
        <f t="shared" si="24"/>
        <v>Own</v>
      </c>
      <c r="FV61">
        <v>2</v>
      </c>
      <c r="FZ61">
        <v>1</v>
      </c>
      <c r="GB61">
        <v>1</v>
      </c>
      <c r="GD61">
        <v>7</v>
      </c>
      <c r="GF61">
        <v>88</v>
      </c>
      <c r="GH61">
        <v>5</v>
      </c>
      <c r="GJ61">
        <v>1</v>
      </c>
      <c r="GL61">
        <v>184</v>
      </c>
      <c r="GM61">
        <v>600</v>
      </c>
      <c r="GO61">
        <v>7</v>
      </c>
      <c r="GP61">
        <v>1</v>
      </c>
      <c r="GQ61">
        <v>1</v>
      </c>
      <c r="GR61">
        <v>1</v>
      </c>
      <c r="GS61">
        <v>1</v>
      </c>
      <c r="GT61">
        <v>2</v>
      </c>
      <c r="GU61">
        <v>2</v>
      </c>
      <c r="GV61">
        <v>1</v>
      </c>
      <c r="GW61">
        <v>1</v>
      </c>
      <c r="GX61">
        <v>1</v>
      </c>
      <c r="GZ61">
        <v>3</v>
      </c>
      <c r="HA61">
        <v>888</v>
      </c>
      <c r="HE61">
        <v>555</v>
      </c>
      <c r="HF61">
        <v>203</v>
      </c>
      <c r="HG61">
        <v>304</v>
      </c>
      <c r="HH61">
        <v>201</v>
      </c>
      <c r="HI61">
        <v>201</v>
      </c>
      <c r="HJ61">
        <v>204</v>
      </c>
      <c r="HK61">
        <v>2</v>
      </c>
      <c r="HR61">
        <v>888</v>
      </c>
      <c r="HW61">
        <v>3</v>
      </c>
      <c r="HX61">
        <v>2</v>
      </c>
      <c r="IA61">
        <v>1</v>
      </c>
      <c r="IB61">
        <v>1</v>
      </c>
      <c r="IC61">
        <v>772014</v>
      </c>
      <c r="ID61">
        <v>1</v>
      </c>
      <c r="IE61">
        <v>1</v>
      </c>
      <c r="IF61">
        <v>3</v>
      </c>
      <c r="IT61">
        <v>2</v>
      </c>
      <c r="JB61">
        <v>2</v>
      </c>
      <c r="JL61">
        <v>2</v>
      </c>
      <c r="JR61">
        <v>2</v>
      </c>
      <c r="JT61">
        <v>2</v>
      </c>
      <c r="LC61">
        <v>1</v>
      </c>
      <c r="LD61">
        <v>5</v>
      </c>
      <c r="LE61">
        <v>1</v>
      </c>
      <c r="LF61">
        <v>2</v>
      </c>
      <c r="LG61">
        <v>4</v>
      </c>
      <c r="LO61" t="s">
        <v>507</v>
      </c>
      <c r="LP61">
        <v>1</v>
      </c>
      <c r="LQ61">
        <v>5</v>
      </c>
      <c r="LT61">
        <v>2</v>
      </c>
      <c r="LU61">
        <v>70</v>
      </c>
      <c r="MN61">
        <v>10</v>
      </c>
      <c r="MO61">
        <v>1</v>
      </c>
      <c r="MP61" t="s">
        <v>507</v>
      </c>
      <c r="MQ61" t="s">
        <v>507</v>
      </c>
      <c r="MR61">
        <v>3</v>
      </c>
      <c r="MS61">
        <v>11011</v>
      </c>
      <c r="MT61">
        <v>28.781560200000001</v>
      </c>
      <c r="MU61">
        <v>1</v>
      </c>
      <c r="MV61">
        <v>28.781560200000001</v>
      </c>
      <c r="NA61">
        <v>1</v>
      </c>
      <c r="NB61">
        <v>0.61412468200000003</v>
      </c>
      <c r="NC61">
        <v>198.09480969999899</v>
      </c>
      <c r="ND61">
        <v>2</v>
      </c>
      <c r="NE61">
        <v>9</v>
      </c>
      <c r="NF61">
        <v>2</v>
      </c>
      <c r="NG61">
        <v>1</v>
      </c>
      <c r="NH61">
        <v>2</v>
      </c>
      <c r="NI61">
        <v>1</v>
      </c>
      <c r="NJ61">
        <v>1</v>
      </c>
      <c r="NK61">
        <v>1</v>
      </c>
      <c r="NL61">
        <v>3</v>
      </c>
      <c r="NM61">
        <v>2</v>
      </c>
      <c r="NN61">
        <v>1</v>
      </c>
      <c r="NO61">
        <v>1</v>
      </c>
      <c r="NP61">
        <v>2</v>
      </c>
      <c r="NQ61">
        <v>1</v>
      </c>
      <c r="NR61" t="str">
        <f t="shared" si="25"/>
        <v>White</v>
      </c>
      <c r="NS61">
        <v>1</v>
      </c>
      <c r="NT61">
        <v>1</v>
      </c>
      <c r="NU61">
        <v>1</v>
      </c>
      <c r="NV61">
        <v>11</v>
      </c>
      <c r="NW61">
        <v>2</v>
      </c>
      <c r="NX61">
        <v>71</v>
      </c>
      <c r="NY61">
        <v>6</v>
      </c>
      <c r="NZ61">
        <v>72</v>
      </c>
      <c r="OB61">
        <v>183</v>
      </c>
      <c r="OC61">
        <v>8346</v>
      </c>
      <c r="OD61">
        <v>2495</v>
      </c>
      <c r="OE61">
        <f t="shared" si="26"/>
        <v>2492</v>
      </c>
      <c r="OF61">
        <v>2</v>
      </c>
      <c r="OG61" t="str">
        <f t="shared" si="27"/>
        <v>Healthy weight</v>
      </c>
      <c r="OH61">
        <v>1</v>
      </c>
      <c r="OI61">
        <v>1</v>
      </c>
      <c r="OJ61">
        <v>2</v>
      </c>
      <c r="OK61">
        <v>3</v>
      </c>
      <c r="OL61">
        <v>1</v>
      </c>
      <c r="OM61">
        <v>2</v>
      </c>
      <c r="ON61">
        <v>2</v>
      </c>
      <c r="OO61" s="31">
        <v>5.3999999999999896E-79</v>
      </c>
      <c r="OP61">
        <v>1</v>
      </c>
      <c r="OQ61" s="31">
        <v>5.3999999999999896E-79</v>
      </c>
      <c r="OR61">
        <v>1</v>
      </c>
      <c r="OS61" s="31">
        <v>5.3999999999999896E-79</v>
      </c>
      <c r="OT61">
        <v>43</v>
      </c>
      <c r="OU61">
        <v>13</v>
      </c>
      <c r="OV61">
        <v>14</v>
      </c>
      <c r="OW61">
        <v>14</v>
      </c>
      <c r="OX61">
        <v>57</v>
      </c>
      <c r="OY61" s="31">
        <v>5.3999999999999896E-79</v>
      </c>
      <c r="OZ61" s="31">
        <v>5.3999999999999896E-79</v>
      </c>
      <c r="PA61">
        <v>1</v>
      </c>
      <c r="PC61">
        <v>1</v>
      </c>
      <c r="PE61">
        <v>43</v>
      </c>
      <c r="PG61">
        <v>98</v>
      </c>
      <c r="PI61">
        <v>2</v>
      </c>
      <c r="PJ61">
        <v>2</v>
      </c>
      <c r="PK61">
        <v>1</v>
      </c>
      <c r="PL61">
        <v>1</v>
      </c>
      <c r="PM61" s="31">
        <v>5.3999999999999896E-79</v>
      </c>
      <c r="PN61" s="31"/>
      <c r="PO61" s="31">
        <v>5.3999999999999896E-79</v>
      </c>
      <c r="PP61" s="31"/>
      <c r="PQ61">
        <v>2</v>
      </c>
      <c r="PT61">
        <v>2095</v>
      </c>
      <c r="PU61">
        <v>359</v>
      </c>
      <c r="QE61" s="31">
        <v>5.3999999999999896E-79</v>
      </c>
      <c r="QF61" s="31">
        <v>5.3999999999999896E-79</v>
      </c>
      <c r="QP61">
        <v>4</v>
      </c>
      <c r="QQ61">
        <v>2</v>
      </c>
      <c r="QR61">
        <v>3</v>
      </c>
      <c r="QS61">
        <v>3</v>
      </c>
      <c r="QT61">
        <v>2</v>
      </c>
      <c r="QU61">
        <v>2</v>
      </c>
      <c r="QV61">
        <v>4</v>
      </c>
      <c r="QW61">
        <v>2</v>
      </c>
      <c r="QX61">
        <v>3</v>
      </c>
      <c r="QY61">
        <v>3</v>
      </c>
      <c r="QZ61">
        <v>4</v>
      </c>
      <c r="RA61">
        <v>2</v>
      </c>
      <c r="RB61">
        <v>2</v>
      </c>
      <c r="RC61">
        <v>2</v>
      </c>
      <c r="RD61">
        <v>1</v>
      </c>
      <c r="RE61">
        <v>1</v>
      </c>
      <c r="RF61">
        <v>5</v>
      </c>
      <c r="RG61" t="str">
        <f t="shared" si="28"/>
        <v>NA</v>
      </c>
      <c r="RH61">
        <v>5</v>
      </c>
      <c r="RI61" t="str">
        <f t="shared" si="47"/>
        <v>NA</v>
      </c>
      <c r="RJ61">
        <v>4</v>
      </c>
      <c r="RK61" t="str">
        <f t="shared" si="47"/>
        <v>Strongly Agree</v>
      </c>
      <c r="RL61">
        <v>3</v>
      </c>
      <c r="RM61" t="str">
        <f t="shared" si="48"/>
        <v>Agree</v>
      </c>
      <c r="RN61">
        <v>5</v>
      </c>
      <c r="RO61" t="str">
        <f t="shared" si="48"/>
        <v>NA</v>
      </c>
      <c r="RP61">
        <v>5</v>
      </c>
      <c r="RQ61" t="str">
        <f t="shared" si="49"/>
        <v>NA</v>
      </c>
      <c r="RR61">
        <v>1</v>
      </c>
      <c r="RS61" t="str">
        <f t="shared" si="49"/>
        <v>Strongly Disagree</v>
      </c>
      <c r="RT61">
        <v>1</v>
      </c>
      <c r="RU61" t="str">
        <f t="shared" si="50"/>
        <v>Strongly Disagree</v>
      </c>
      <c r="RV61">
        <v>4</v>
      </c>
      <c r="RW61" t="str">
        <f t="shared" si="50"/>
        <v>Strongly Agree</v>
      </c>
      <c r="RX61">
        <v>1</v>
      </c>
      <c r="RY61" t="str">
        <f t="shared" si="51"/>
        <v>Strongly Disagree</v>
      </c>
      <c r="RZ61">
        <v>1</v>
      </c>
      <c r="SA61" t="str">
        <f t="shared" si="51"/>
        <v>Strongly Disagree</v>
      </c>
      <c r="SB61">
        <v>4</v>
      </c>
      <c r="SC61" t="str">
        <f t="shared" si="52"/>
        <v>Strongly Agree</v>
      </c>
      <c r="SD61">
        <v>5</v>
      </c>
      <c r="SE61" t="str">
        <f t="shared" si="52"/>
        <v>NA</v>
      </c>
    </row>
    <row r="62" spans="1:499" x14ac:dyDescent="0.3">
      <c r="A62">
        <v>59</v>
      </c>
      <c r="B62">
        <v>2020</v>
      </c>
      <c r="C62" t="s">
        <v>622</v>
      </c>
      <c r="D62" s="24">
        <v>17651</v>
      </c>
      <c r="E62">
        <v>73</v>
      </c>
      <c r="F62">
        <v>7</v>
      </c>
      <c r="G62" t="s">
        <v>520</v>
      </c>
      <c r="H62">
        <v>1</v>
      </c>
      <c r="I62" t="str">
        <f t="shared" si="1"/>
        <v>White</v>
      </c>
      <c r="J62">
        <v>0</v>
      </c>
      <c r="K62">
        <v>1</v>
      </c>
      <c r="L62">
        <v>0</v>
      </c>
      <c r="M62">
        <v>1</v>
      </c>
      <c r="N62">
        <v>0</v>
      </c>
      <c r="O62" s="25">
        <v>66</v>
      </c>
      <c r="P62" s="26">
        <f t="shared" si="2"/>
        <v>167.64000000000001</v>
      </c>
      <c r="Q62">
        <v>118</v>
      </c>
      <c r="R62" s="26">
        <f t="shared" si="3"/>
        <v>53.523899660000005</v>
      </c>
      <c r="S62" s="27">
        <f t="shared" si="4"/>
        <v>19.045502846056195</v>
      </c>
      <c r="T62" s="27" t="str">
        <f t="shared" si="5"/>
        <v>Underweight</v>
      </c>
      <c r="U62">
        <v>0</v>
      </c>
      <c r="V62">
        <v>3</v>
      </c>
      <c r="W62">
        <v>0</v>
      </c>
      <c r="X62">
        <v>2</v>
      </c>
      <c r="Y62">
        <v>0</v>
      </c>
      <c r="Z62">
        <v>5</v>
      </c>
      <c r="AA62">
        <v>4.3</v>
      </c>
      <c r="AB62">
        <v>2.87</v>
      </c>
      <c r="AC62">
        <v>7.17</v>
      </c>
      <c r="AD62" t="s">
        <v>500</v>
      </c>
      <c r="AE62" t="s">
        <v>510</v>
      </c>
      <c r="AF62" t="s">
        <v>521</v>
      </c>
      <c r="AG62">
        <v>2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 s="28">
        <v>197</v>
      </c>
      <c r="AO62" s="28">
        <v>196.64</v>
      </c>
      <c r="AP62" s="28">
        <v>196.64</v>
      </c>
      <c r="AQ62">
        <v>2</v>
      </c>
      <c r="AR62">
        <v>2</v>
      </c>
      <c r="AS62">
        <v>0</v>
      </c>
      <c r="AT62">
        <v>0</v>
      </c>
      <c r="AX62">
        <v>2</v>
      </c>
      <c r="BI62">
        <v>1</v>
      </c>
      <c r="BM62" t="s">
        <v>622</v>
      </c>
      <c r="BN62">
        <v>118</v>
      </c>
      <c r="BO62">
        <v>118</v>
      </c>
      <c r="BP62">
        <v>117</v>
      </c>
      <c r="BQ62">
        <v>120</v>
      </c>
      <c r="BR62">
        <v>120</v>
      </c>
      <c r="BS62" s="26">
        <v>257.3</v>
      </c>
      <c r="BT62">
        <v>5.7</v>
      </c>
      <c r="BU62">
        <v>102</v>
      </c>
      <c r="BV62">
        <v>103</v>
      </c>
      <c r="BW62">
        <v>105</v>
      </c>
      <c r="BX62">
        <v>109</v>
      </c>
      <c r="BY62">
        <v>108</v>
      </c>
      <c r="BZ62">
        <v>108</v>
      </c>
      <c r="CA62">
        <v>142</v>
      </c>
      <c r="CB62">
        <v>141</v>
      </c>
      <c r="CC62">
        <v>144</v>
      </c>
      <c r="CD62">
        <v>144</v>
      </c>
      <c r="CE62">
        <v>143</v>
      </c>
      <c r="CF62">
        <v>144</v>
      </c>
      <c r="CG62">
        <v>109</v>
      </c>
      <c r="CH62">
        <v>106</v>
      </c>
      <c r="CI62">
        <v>104</v>
      </c>
      <c r="CJ62">
        <v>109</v>
      </c>
      <c r="CK62">
        <v>112</v>
      </c>
      <c r="CL62">
        <v>118</v>
      </c>
      <c r="CM62">
        <v>59</v>
      </c>
      <c r="CN62">
        <v>60</v>
      </c>
      <c r="CO62">
        <v>62</v>
      </c>
      <c r="CP62">
        <v>64</v>
      </c>
      <c r="CQ62">
        <v>61</v>
      </c>
      <c r="CR62">
        <v>58</v>
      </c>
      <c r="CS62">
        <v>59</v>
      </c>
      <c r="CT62">
        <v>1</v>
      </c>
      <c r="CU62">
        <v>2</v>
      </c>
      <c r="CV62" t="s">
        <v>623</v>
      </c>
      <c r="CW62" t="s">
        <v>518</v>
      </c>
      <c r="CX62" t="s">
        <v>624</v>
      </c>
      <c r="CY62" t="s">
        <v>506</v>
      </c>
      <c r="CZ62">
        <v>1100</v>
      </c>
      <c r="DA62">
        <v>2015000060</v>
      </c>
      <c r="DB62">
        <v>2015000060</v>
      </c>
      <c r="DC62">
        <v>1</v>
      </c>
      <c r="DD62">
        <v>1</v>
      </c>
      <c r="DF62">
        <v>1</v>
      </c>
      <c r="DG62">
        <v>2</v>
      </c>
      <c r="DI62">
        <v>1</v>
      </c>
      <c r="DJ62" s="31">
        <v>5.3999999999999896E-79</v>
      </c>
      <c r="DK62">
        <v>1</v>
      </c>
      <c r="DT62">
        <v>3</v>
      </c>
      <c r="DU62">
        <v>88</v>
      </c>
      <c r="DV62">
        <v>1</v>
      </c>
      <c r="DW62">
        <v>88</v>
      </c>
      <c r="DX62">
        <v>1</v>
      </c>
      <c r="DY62">
        <v>1</v>
      </c>
      <c r="DZ62">
        <v>2</v>
      </c>
      <c r="EB62">
        <v>1</v>
      </c>
      <c r="ED62">
        <v>1</v>
      </c>
      <c r="EF62">
        <v>1</v>
      </c>
      <c r="EG62" t="str">
        <f t="shared" si="6"/>
        <v>Yes</v>
      </c>
      <c r="EH62">
        <v>1</v>
      </c>
      <c r="EI62" t="str">
        <f t="shared" si="7"/>
        <v>Yes</v>
      </c>
      <c r="EJ62">
        <v>1</v>
      </c>
      <c r="EK62" t="str">
        <f t="shared" si="8"/>
        <v>Yes</v>
      </c>
      <c r="EL62">
        <v>1</v>
      </c>
      <c r="EM62" t="str">
        <f t="shared" si="9"/>
        <v>Yes</v>
      </c>
      <c r="EN62">
        <v>2</v>
      </c>
      <c r="EO62" t="str">
        <f t="shared" si="10"/>
        <v>No</v>
      </c>
      <c r="EP62">
        <v>2</v>
      </c>
      <c r="EQ62" t="str">
        <f t="shared" si="11"/>
        <v>No</v>
      </c>
      <c r="ER62">
        <v>2</v>
      </c>
      <c r="ES62" t="str">
        <f t="shared" si="12"/>
        <v>No</v>
      </c>
      <c r="ET62">
        <v>2</v>
      </c>
      <c r="EW62" t="str">
        <f t="shared" si="13"/>
        <v/>
      </c>
      <c r="EX62">
        <v>2</v>
      </c>
      <c r="EY62" t="str">
        <f t="shared" si="14"/>
        <v>No</v>
      </c>
      <c r="EZ62">
        <v>2</v>
      </c>
      <c r="FA62" t="str">
        <f t="shared" si="0"/>
        <v>No</v>
      </c>
      <c r="FB62">
        <v>2</v>
      </c>
      <c r="FC62" t="str">
        <f t="shared" si="15"/>
        <v>Yes</v>
      </c>
      <c r="FD62">
        <v>1</v>
      </c>
      <c r="FE62" t="str">
        <f t="shared" si="16"/>
        <v>Yes</v>
      </c>
      <c r="FF62">
        <v>2</v>
      </c>
      <c r="FG62" t="str">
        <f t="shared" si="17"/>
        <v>No</v>
      </c>
      <c r="FH62">
        <v>2</v>
      </c>
      <c r="FI62" t="str">
        <f t="shared" si="18"/>
        <v>No</v>
      </c>
      <c r="FJ62">
        <v>3</v>
      </c>
      <c r="FK62" t="str">
        <f t="shared" si="19"/>
        <v>No</v>
      </c>
      <c r="FM62" t="str">
        <f t="shared" si="20"/>
        <v/>
      </c>
      <c r="FN62">
        <v>2</v>
      </c>
      <c r="FO62" t="str">
        <f t="shared" si="21"/>
        <v>Female</v>
      </c>
      <c r="FP62">
        <v>2</v>
      </c>
      <c r="FQ62" t="str">
        <f t="shared" si="22"/>
        <v>Divorced</v>
      </c>
      <c r="FR62">
        <v>5</v>
      </c>
      <c r="FS62" t="str">
        <f t="shared" si="23"/>
        <v>Some College</v>
      </c>
      <c r="FT62">
        <v>1</v>
      </c>
      <c r="FU62" t="str">
        <f t="shared" si="24"/>
        <v>Own</v>
      </c>
      <c r="FV62">
        <v>2</v>
      </c>
      <c r="FZ62">
        <v>1</v>
      </c>
      <c r="GB62">
        <v>2</v>
      </c>
      <c r="GD62">
        <v>7</v>
      </c>
      <c r="GF62">
        <v>88</v>
      </c>
      <c r="GH62">
        <v>3</v>
      </c>
      <c r="GJ62">
        <v>2</v>
      </c>
      <c r="GL62">
        <v>118</v>
      </c>
      <c r="GM62">
        <v>506</v>
      </c>
      <c r="GO62">
        <v>1</v>
      </c>
      <c r="GP62">
        <v>1</v>
      </c>
      <c r="GQ62">
        <v>2</v>
      </c>
      <c r="GR62">
        <v>2</v>
      </c>
      <c r="GS62">
        <v>1</v>
      </c>
      <c r="GT62">
        <v>2</v>
      </c>
      <c r="GU62">
        <v>1</v>
      </c>
      <c r="GV62">
        <v>2</v>
      </c>
      <c r="GZ62">
        <v>3</v>
      </c>
      <c r="HA62">
        <v>888</v>
      </c>
      <c r="HE62">
        <v>310</v>
      </c>
      <c r="HF62">
        <v>101</v>
      </c>
      <c r="HG62">
        <v>101</v>
      </c>
      <c r="HH62">
        <v>312</v>
      </c>
      <c r="HI62">
        <v>777</v>
      </c>
      <c r="HJ62">
        <v>101</v>
      </c>
      <c r="HK62">
        <v>2</v>
      </c>
      <c r="HR62">
        <v>888</v>
      </c>
      <c r="HS62">
        <v>1</v>
      </c>
      <c r="HT62">
        <v>1</v>
      </c>
      <c r="HU62">
        <v>1</v>
      </c>
      <c r="HV62">
        <v>77</v>
      </c>
      <c r="HW62">
        <v>1</v>
      </c>
      <c r="HX62">
        <v>1</v>
      </c>
      <c r="HY62">
        <v>102014</v>
      </c>
      <c r="HZ62">
        <v>1</v>
      </c>
      <c r="IA62">
        <v>1</v>
      </c>
      <c r="IB62">
        <v>2</v>
      </c>
      <c r="IE62">
        <v>1</v>
      </c>
      <c r="IF62">
        <v>3</v>
      </c>
      <c r="IT62">
        <v>2</v>
      </c>
      <c r="JB62">
        <v>2</v>
      </c>
      <c r="JL62">
        <v>2</v>
      </c>
      <c r="JR62">
        <v>1</v>
      </c>
      <c r="JS62">
        <v>101</v>
      </c>
      <c r="JT62">
        <v>1</v>
      </c>
      <c r="LC62">
        <v>2</v>
      </c>
      <c r="LE62">
        <v>1</v>
      </c>
      <c r="LF62">
        <v>2</v>
      </c>
      <c r="LG62">
        <v>5</v>
      </c>
      <c r="LO62" t="s">
        <v>507</v>
      </c>
      <c r="LP62">
        <v>5</v>
      </c>
      <c r="LQ62">
        <v>3</v>
      </c>
      <c r="LT62">
        <v>1</v>
      </c>
      <c r="LU62">
        <v>97</v>
      </c>
      <c r="MN62">
        <v>10</v>
      </c>
      <c r="MO62">
        <v>1</v>
      </c>
      <c r="MP62" t="s">
        <v>507</v>
      </c>
      <c r="MQ62" t="s">
        <v>507</v>
      </c>
      <c r="MR62">
        <v>1</v>
      </c>
      <c r="MS62">
        <v>11011</v>
      </c>
      <c r="MT62">
        <v>28.781560200000001</v>
      </c>
      <c r="MU62">
        <v>1</v>
      </c>
      <c r="MV62">
        <v>28.781560200000001</v>
      </c>
      <c r="NA62">
        <v>1</v>
      </c>
      <c r="NB62">
        <v>0.61412468200000003</v>
      </c>
      <c r="NC62">
        <v>119.44576699999899</v>
      </c>
      <c r="ND62">
        <v>1</v>
      </c>
      <c r="NE62">
        <v>9</v>
      </c>
      <c r="NF62">
        <v>2</v>
      </c>
      <c r="NG62">
        <v>1</v>
      </c>
      <c r="NH62">
        <v>2</v>
      </c>
      <c r="NI62">
        <v>2</v>
      </c>
      <c r="NJ62">
        <v>1</v>
      </c>
      <c r="NK62">
        <v>1</v>
      </c>
      <c r="NL62">
        <v>3</v>
      </c>
      <c r="NM62">
        <v>1</v>
      </c>
      <c r="NN62">
        <v>1</v>
      </c>
      <c r="NO62">
        <v>1</v>
      </c>
      <c r="NP62">
        <v>2</v>
      </c>
      <c r="NQ62">
        <v>1</v>
      </c>
      <c r="NR62" t="str">
        <f t="shared" si="25"/>
        <v>White</v>
      </c>
      <c r="NS62">
        <v>1</v>
      </c>
      <c r="NT62">
        <v>1</v>
      </c>
      <c r="NU62">
        <v>1</v>
      </c>
      <c r="NV62">
        <v>13</v>
      </c>
      <c r="NW62">
        <v>2</v>
      </c>
      <c r="NX62">
        <v>80</v>
      </c>
      <c r="NY62">
        <v>6</v>
      </c>
      <c r="NZ62">
        <v>66</v>
      </c>
      <c r="OB62">
        <v>168</v>
      </c>
      <c r="OC62">
        <v>5352</v>
      </c>
      <c r="OD62">
        <v>1905</v>
      </c>
      <c r="OE62">
        <f t="shared" si="26"/>
        <v>1896</v>
      </c>
      <c r="OF62">
        <v>2</v>
      </c>
      <c r="OG62" t="str">
        <f t="shared" si="27"/>
        <v>Healthy weight</v>
      </c>
      <c r="OH62">
        <v>1</v>
      </c>
      <c r="OI62">
        <v>1</v>
      </c>
      <c r="OJ62">
        <v>3</v>
      </c>
      <c r="OK62">
        <v>2</v>
      </c>
      <c r="OL62">
        <v>4</v>
      </c>
      <c r="OM62">
        <v>1</v>
      </c>
      <c r="ON62">
        <v>2</v>
      </c>
      <c r="OO62" s="31">
        <v>5.3999999999999896E-79</v>
      </c>
      <c r="OP62">
        <v>1</v>
      </c>
      <c r="OQ62" s="31">
        <v>5.3999999999999896E-79</v>
      </c>
      <c r="OR62">
        <v>1</v>
      </c>
      <c r="OS62">
        <v>33</v>
      </c>
      <c r="OT62">
        <v>100</v>
      </c>
      <c r="OU62">
        <v>100</v>
      </c>
      <c r="OV62">
        <v>40</v>
      </c>
      <c r="OX62">
        <v>100</v>
      </c>
      <c r="OY62" s="31">
        <v>5.3999999999999896E-79</v>
      </c>
      <c r="OZ62">
        <v>1</v>
      </c>
      <c r="PA62">
        <v>1</v>
      </c>
      <c r="PC62" s="31">
        <v>5.3999999999999896E-79</v>
      </c>
      <c r="PD62" s="31"/>
      <c r="PE62">
        <v>133</v>
      </c>
      <c r="PI62">
        <v>1</v>
      </c>
      <c r="PJ62">
        <v>9</v>
      </c>
      <c r="PK62">
        <v>1</v>
      </c>
      <c r="PL62">
        <v>1</v>
      </c>
      <c r="PM62" s="31">
        <v>5.3999999999999896E-79</v>
      </c>
      <c r="PN62" s="31"/>
      <c r="PO62">
        <v>1</v>
      </c>
      <c r="PQ62">
        <v>2</v>
      </c>
      <c r="PT62">
        <v>1655</v>
      </c>
      <c r="PU62">
        <v>284</v>
      </c>
      <c r="QE62" s="31">
        <v>5.3999999999999896E-79</v>
      </c>
      <c r="QF62" s="31">
        <v>5.3999999999999896E-79</v>
      </c>
      <c r="QP62">
        <v>4</v>
      </c>
      <c r="QQ62">
        <v>2</v>
      </c>
      <c r="QR62">
        <v>3</v>
      </c>
      <c r="QS62">
        <v>3</v>
      </c>
      <c r="QT62">
        <v>2</v>
      </c>
      <c r="QU62">
        <v>2</v>
      </c>
      <c r="QV62">
        <v>4</v>
      </c>
      <c r="QW62">
        <v>2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2</v>
      </c>
      <c r="RF62">
        <v>5</v>
      </c>
      <c r="RG62" t="str">
        <f t="shared" si="28"/>
        <v>NA</v>
      </c>
      <c r="RH62">
        <v>3</v>
      </c>
      <c r="RI62" t="str">
        <f t="shared" si="47"/>
        <v>Agree</v>
      </c>
      <c r="RJ62">
        <v>2</v>
      </c>
      <c r="RK62" t="str">
        <f t="shared" si="47"/>
        <v>Disagree</v>
      </c>
      <c r="RL62">
        <v>3</v>
      </c>
      <c r="RM62" t="str">
        <f t="shared" si="48"/>
        <v>Agree</v>
      </c>
      <c r="RN62">
        <v>5</v>
      </c>
      <c r="RO62" t="str">
        <f t="shared" si="48"/>
        <v>NA</v>
      </c>
      <c r="RP62">
        <v>2</v>
      </c>
      <c r="RQ62" t="str">
        <f t="shared" si="49"/>
        <v>Disagree</v>
      </c>
      <c r="RR62">
        <v>3</v>
      </c>
      <c r="RS62" t="str">
        <f t="shared" si="49"/>
        <v>Agree</v>
      </c>
      <c r="RT62">
        <v>3</v>
      </c>
      <c r="RU62" t="str">
        <f t="shared" si="50"/>
        <v>Agree</v>
      </c>
      <c r="RV62">
        <v>3</v>
      </c>
      <c r="RW62" t="str">
        <f t="shared" si="50"/>
        <v>Agree</v>
      </c>
      <c r="RX62">
        <v>2</v>
      </c>
      <c r="RY62" t="str">
        <f t="shared" si="51"/>
        <v>Disagree</v>
      </c>
      <c r="RZ62">
        <v>2</v>
      </c>
      <c r="SA62" t="str">
        <f t="shared" si="51"/>
        <v>Disagree</v>
      </c>
      <c r="SB62">
        <v>5</v>
      </c>
      <c r="SC62" t="str">
        <f t="shared" si="52"/>
        <v>NA</v>
      </c>
      <c r="SD62">
        <v>5</v>
      </c>
      <c r="SE62" t="str">
        <f t="shared" si="52"/>
        <v>NA</v>
      </c>
    </row>
    <row r="63" spans="1:499" x14ac:dyDescent="0.3">
      <c r="A63">
        <v>60</v>
      </c>
      <c r="B63">
        <v>2020</v>
      </c>
      <c r="C63" t="s">
        <v>625</v>
      </c>
      <c r="D63" s="24">
        <v>45737</v>
      </c>
      <c r="E63">
        <v>96</v>
      </c>
      <c r="F63">
        <v>9</v>
      </c>
      <c r="G63" t="s">
        <v>520</v>
      </c>
      <c r="H63">
        <v>1</v>
      </c>
      <c r="I63" t="str">
        <f t="shared" si="1"/>
        <v>White</v>
      </c>
      <c r="J63">
        <v>0</v>
      </c>
      <c r="K63">
        <v>1</v>
      </c>
      <c r="L63">
        <v>1</v>
      </c>
      <c r="M63">
        <v>0</v>
      </c>
      <c r="N63">
        <v>1</v>
      </c>
      <c r="O63" s="25">
        <v>59</v>
      </c>
      <c r="P63" s="26">
        <f t="shared" si="2"/>
        <v>149.86000000000001</v>
      </c>
      <c r="Q63">
        <v>140</v>
      </c>
      <c r="R63" s="26">
        <f t="shared" si="3"/>
        <v>63.502931800000006</v>
      </c>
      <c r="S63" s="27">
        <f t="shared" si="4"/>
        <v>28.27628300760767</v>
      </c>
      <c r="T63" s="27" t="str">
        <f t="shared" si="5"/>
        <v>Overweight</v>
      </c>
      <c r="U63">
        <v>1</v>
      </c>
      <c r="V63">
        <v>3</v>
      </c>
      <c r="W63">
        <v>1</v>
      </c>
      <c r="X63">
        <v>2</v>
      </c>
      <c r="Y63">
        <v>1</v>
      </c>
      <c r="Z63">
        <v>7</v>
      </c>
      <c r="AA63">
        <v>0</v>
      </c>
      <c r="AB63">
        <v>1.91</v>
      </c>
      <c r="AC63">
        <v>3.91</v>
      </c>
      <c r="AD63" t="s">
        <v>500</v>
      </c>
      <c r="AE63" t="s">
        <v>501</v>
      </c>
      <c r="AF63" t="s">
        <v>502</v>
      </c>
      <c r="AG63">
        <v>45</v>
      </c>
      <c r="AH63">
        <v>1</v>
      </c>
      <c r="AI63">
        <v>0</v>
      </c>
      <c r="AJ63">
        <v>10</v>
      </c>
      <c r="AK63">
        <v>12</v>
      </c>
      <c r="AL63">
        <v>23</v>
      </c>
      <c r="AM63">
        <v>0</v>
      </c>
      <c r="AN63" s="28">
        <v>3889</v>
      </c>
      <c r="AO63" s="28">
        <v>3889.22</v>
      </c>
      <c r="AP63" s="28">
        <v>324.10000000000002</v>
      </c>
      <c r="AQ63">
        <v>45</v>
      </c>
      <c r="AR63">
        <v>3.8</v>
      </c>
      <c r="AS63">
        <v>1</v>
      </c>
      <c r="AT63">
        <v>0</v>
      </c>
      <c r="AU63">
        <v>1</v>
      </c>
      <c r="AW63">
        <v>1</v>
      </c>
      <c r="AX63">
        <v>3</v>
      </c>
      <c r="AY63">
        <v>16</v>
      </c>
      <c r="AZ63">
        <v>1</v>
      </c>
      <c r="BB63">
        <v>1</v>
      </c>
      <c r="BC63">
        <v>6</v>
      </c>
      <c r="BD63">
        <v>2</v>
      </c>
      <c r="BG63">
        <v>1</v>
      </c>
      <c r="BH63">
        <v>5</v>
      </c>
      <c r="BI63">
        <v>7</v>
      </c>
      <c r="BL63">
        <v>11</v>
      </c>
      <c r="BM63" t="s">
        <v>625</v>
      </c>
      <c r="BN63">
        <v>140</v>
      </c>
      <c r="BO63">
        <v>141</v>
      </c>
      <c r="BP63">
        <v>139</v>
      </c>
      <c r="BQ63">
        <v>141</v>
      </c>
      <c r="BR63">
        <v>141</v>
      </c>
      <c r="BS63" s="26">
        <v>184</v>
      </c>
      <c r="BT63">
        <v>7.7</v>
      </c>
      <c r="BU63">
        <v>111</v>
      </c>
      <c r="BV63">
        <v>110</v>
      </c>
      <c r="BW63">
        <v>110</v>
      </c>
      <c r="BX63">
        <v>112</v>
      </c>
      <c r="BY63">
        <v>113</v>
      </c>
      <c r="BZ63">
        <v>112</v>
      </c>
      <c r="CA63">
        <v>153</v>
      </c>
      <c r="CB63">
        <v>154</v>
      </c>
      <c r="CC63">
        <v>155</v>
      </c>
      <c r="CD63">
        <v>152</v>
      </c>
      <c r="CE63">
        <v>149</v>
      </c>
      <c r="CF63">
        <v>148</v>
      </c>
      <c r="CG63">
        <v>139</v>
      </c>
      <c r="CH63">
        <v>137</v>
      </c>
      <c r="CI63">
        <v>139</v>
      </c>
      <c r="CJ63">
        <v>139</v>
      </c>
      <c r="CK63">
        <v>143</v>
      </c>
      <c r="CL63">
        <v>139</v>
      </c>
      <c r="CM63">
        <v>63</v>
      </c>
      <c r="CN63">
        <v>69</v>
      </c>
      <c r="CO63">
        <v>74</v>
      </c>
      <c r="CP63">
        <v>75</v>
      </c>
      <c r="CQ63">
        <v>79</v>
      </c>
      <c r="CR63">
        <v>84</v>
      </c>
      <c r="CS63">
        <v>60</v>
      </c>
      <c r="CT63">
        <v>1</v>
      </c>
      <c r="CU63">
        <v>2</v>
      </c>
      <c r="CV63" t="s">
        <v>626</v>
      </c>
      <c r="CW63" t="s">
        <v>518</v>
      </c>
      <c r="CX63" t="s">
        <v>568</v>
      </c>
      <c r="CY63" t="s">
        <v>506</v>
      </c>
      <c r="CZ63">
        <v>1100</v>
      </c>
      <c r="DA63">
        <v>2015000061</v>
      </c>
      <c r="DB63">
        <v>2015000061</v>
      </c>
      <c r="DC63">
        <v>1</v>
      </c>
      <c r="DD63">
        <v>1</v>
      </c>
      <c r="DF63">
        <v>1</v>
      </c>
      <c r="DG63">
        <v>2</v>
      </c>
      <c r="DI63">
        <v>4</v>
      </c>
      <c r="DJ63">
        <v>3</v>
      </c>
      <c r="DK63">
        <v>1</v>
      </c>
      <c r="DT63">
        <v>3</v>
      </c>
      <c r="DU63">
        <v>88</v>
      </c>
      <c r="DV63">
        <v>6</v>
      </c>
      <c r="DW63">
        <v>88</v>
      </c>
      <c r="DX63">
        <v>1</v>
      </c>
      <c r="DY63">
        <v>1</v>
      </c>
      <c r="DZ63">
        <v>2</v>
      </c>
      <c r="EB63">
        <v>1</v>
      </c>
      <c r="ED63">
        <v>1</v>
      </c>
      <c r="EF63">
        <v>1</v>
      </c>
      <c r="EG63" t="str">
        <f t="shared" si="6"/>
        <v>Yes</v>
      </c>
      <c r="EH63">
        <v>1</v>
      </c>
      <c r="EI63" t="str">
        <f t="shared" si="7"/>
        <v>Yes</v>
      </c>
      <c r="EJ63">
        <v>1</v>
      </c>
      <c r="EK63" t="str">
        <f t="shared" si="8"/>
        <v>Yes</v>
      </c>
      <c r="EL63">
        <v>1</v>
      </c>
      <c r="EM63" t="str">
        <f t="shared" si="9"/>
        <v>Yes</v>
      </c>
      <c r="EN63">
        <v>2</v>
      </c>
      <c r="EO63" t="str">
        <f t="shared" si="10"/>
        <v>No</v>
      </c>
      <c r="EP63">
        <v>2</v>
      </c>
      <c r="EQ63" t="str">
        <f t="shared" si="11"/>
        <v>No</v>
      </c>
      <c r="ER63">
        <v>2</v>
      </c>
      <c r="ES63" t="str">
        <f t="shared" si="12"/>
        <v>No</v>
      </c>
      <c r="ET63">
        <v>2</v>
      </c>
      <c r="EW63" t="str">
        <f t="shared" si="13"/>
        <v/>
      </c>
      <c r="EX63">
        <v>2</v>
      </c>
      <c r="EY63" t="str">
        <f t="shared" si="14"/>
        <v>No</v>
      </c>
      <c r="EZ63">
        <v>2</v>
      </c>
      <c r="FA63" t="str">
        <f t="shared" si="0"/>
        <v>No</v>
      </c>
      <c r="FB63">
        <v>1</v>
      </c>
      <c r="FC63" t="str">
        <f t="shared" si="15"/>
        <v>Yes</v>
      </c>
      <c r="FD63">
        <v>1</v>
      </c>
      <c r="FE63" t="str">
        <f t="shared" si="16"/>
        <v>Yes</v>
      </c>
      <c r="FF63">
        <v>2</v>
      </c>
      <c r="FG63" t="str">
        <f t="shared" si="17"/>
        <v>No</v>
      </c>
      <c r="FH63">
        <v>2</v>
      </c>
      <c r="FI63" t="str">
        <f t="shared" si="18"/>
        <v>No</v>
      </c>
      <c r="FJ63">
        <v>3</v>
      </c>
      <c r="FK63" t="str">
        <f t="shared" si="19"/>
        <v>No</v>
      </c>
      <c r="FM63" t="str">
        <f t="shared" si="20"/>
        <v/>
      </c>
      <c r="FN63">
        <v>2</v>
      </c>
      <c r="FO63" t="str">
        <f t="shared" si="21"/>
        <v>Female</v>
      </c>
      <c r="FP63">
        <v>1</v>
      </c>
      <c r="FQ63" t="str">
        <f t="shared" si="22"/>
        <v>Married</v>
      </c>
      <c r="FR63">
        <v>4</v>
      </c>
      <c r="FS63" t="str">
        <f t="shared" si="23"/>
        <v>High School Graduate</v>
      </c>
      <c r="FT63">
        <v>1</v>
      </c>
      <c r="FU63" t="str">
        <f t="shared" si="24"/>
        <v>Own</v>
      </c>
      <c r="FV63">
        <v>2</v>
      </c>
      <c r="FZ63">
        <v>1</v>
      </c>
      <c r="GB63">
        <v>2</v>
      </c>
      <c r="GD63">
        <v>1</v>
      </c>
      <c r="GF63">
        <v>88</v>
      </c>
      <c r="GH63">
        <v>6</v>
      </c>
      <c r="GJ63">
        <v>1</v>
      </c>
      <c r="GL63">
        <v>140</v>
      </c>
      <c r="GM63">
        <v>411</v>
      </c>
      <c r="GO63">
        <v>1</v>
      </c>
      <c r="GP63">
        <v>2</v>
      </c>
      <c r="GQ63">
        <v>2</v>
      </c>
      <c r="GR63">
        <v>1</v>
      </c>
      <c r="GS63">
        <v>1</v>
      </c>
      <c r="GT63">
        <v>2</v>
      </c>
      <c r="GU63">
        <v>2</v>
      </c>
      <c r="GV63">
        <v>1</v>
      </c>
      <c r="GW63">
        <v>1</v>
      </c>
      <c r="GX63">
        <v>1</v>
      </c>
      <c r="GZ63">
        <v>3</v>
      </c>
      <c r="HA63">
        <v>888</v>
      </c>
      <c r="HE63">
        <v>330</v>
      </c>
      <c r="HF63">
        <v>302</v>
      </c>
      <c r="HG63">
        <v>310</v>
      </c>
      <c r="HH63">
        <v>308</v>
      </c>
      <c r="HI63">
        <v>304</v>
      </c>
      <c r="HJ63">
        <v>315</v>
      </c>
      <c r="HK63">
        <v>2</v>
      </c>
      <c r="HR63">
        <v>888</v>
      </c>
      <c r="HS63">
        <v>1</v>
      </c>
      <c r="HT63">
        <v>1</v>
      </c>
      <c r="HU63">
        <v>1</v>
      </c>
      <c r="HV63">
        <v>10</v>
      </c>
      <c r="HW63">
        <v>1</v>
      </c>
      <c r="HX63">
        <v>1</v>
      </c>
      <c r="HY63">
        <v>92014</v>
      </c>
      <c r="HZ63">
        <v>1</v>
      </c>
      <c r="IA63">
        <v>2</v>
      </c>
      <c r="IB63">
        <v>2</v>
      </c>
      <c r="IE63">
        <v>1</v>
      </c>
      <c r="IF63">
        <v>3</v>
      </c>
      <c r="IT63">
        <v>1</v>
      </c>
      <c r="IU63">
        <v>5</v>
      </c>
      <c r="IV63">
        <v>5</v>
      </c>
      <c r="IW63">
        <v>4</v>
      </c>
      <c r="IX63">
        <v>10</v>
      </c>
      <c r="IY63">
        <v>1</v>
      </c>
      <c r="IZ63">
        <v>1</v>
      </c>
      <c r="JA63">
        <v>4</v>
      </c>
      <c r="JL63">
        <v>1</v>
      </c>
      <c r="JM63">
        <v>2</v>
      </c>
      <c r="JN63">
        <v>3</v>
      </c>
      <c r="JO63">
        <v>4</v>
      </c>
      <c r="JP63">
        <v>4</v>
      </c>
      <c r="JQ63">
        <v>2</v>
      </c>
      <c r="JR63">
        <v>1</v>
      </c>
      <c r="JS63">
        <v>450</v>
      </c>
      <c r="JT63">
        <v>2</v>
      </c>
      <c r="LC63">
        <v>2</v>
      </c>
      <c r="LE63">
        <v>1</v>
      </c>
      <c r="LF63">
        <v>2</v>
      </c>
      <c r="LG63">
        <v>1</v>
      </c>
      <c r="LO63" t="s">
        <v>507</v>
      </c>
      <c r="LP63">
        <v>3</v>
      </c>
      <c r="LQ63">
        <v>3</v>
      </c>
      <c r="LR63">
        <v>2</v>
      </c>
      <c r="LS63">
        <v>40</v>
      </c>
      <c r="MN63">
        <v>10</v>
      </c>
      <c r="MO63">
        <v>1</v>
      </c>
      <c r="MP63" t="s">
        <v>507</v>
      </c>
      <c r="MQ63" t="s">
        <v>507</v>
      </c>
      <c r="MR63">
        <v>5</v>
      </c>
      <c r="MS63">
        <v>11011</v>
      </c>
      <c r="MT63">
        <v>28.781560200000001</v>
      </c>
      <c r="MU63">
        <v>4</v>
      </c>
      <c r="MV63">
        <v>115.12624080000001</v>
      </c>
      <c r="NA63">
        <v>1</v>
      </c>
      <c r="NB63">
        <v>0.61412468200000003</v>
      </c>
      <c r="NC63">
        <v>455.17980360000001</v>
      </c>
      <c r="ND63">
        <v>1</v>
      </c>
      <c r="NE63">
        <v>1</v>
      </c>
      <c r="NF63">
        <v>2</v>
      </c>
      <c r="NG63">
        <v>1</v>
      </c>
      <c r="NH63">
        <v>2</v>
      </c>
      <c r="NI63">
        <v>2</v>
      </c>
      <c r="NJ63">
        <v>1</v>
      </c>
      <c r="NK63">
        <v>1</v>
      </c>
      <c r="NL63">
        <v>3</v>
      </c>
      <c r="NM63">
        <v>1</v>
      </c>
      <c r="NN63">
        <v>1</v>
      </c>
      <c r="NO63">
        <v>1</v>
      </c>
      <c r="NP63">
        <v>2</v>
      </c>
      <c r="NQ63">
        <v>1</v>
      </c>
      <c r="NR63" t="str">
        <f t="shared" si="25"/>
        <v>White</v>
      </c>
      <c r="NS63">
        <v>1</v>
      </c>
      <c r="NT63">
        <v>1</v>
      </c>
      <c r="NU63">
        <v>1</v>
      </c>
      <c r="NV63">
        <v>9</v>
      </c>
      <c r="NW63">
        <v>1</v>
      </c>
      <c r="NX63">
        <v>62</v>
      </c>
      <c r="NY63">
        <v>5</v>
      </c>
      <c r="NZ63">
        <v>59</v>
      </c>
      <c r="OB63">
        <v>150</v>
      </c>
      <c r="OC63">
        <v>6350</v>
      </c>
      <c r="OD63">
        <v>2828</v>
      </c>
      <c r="OE63">
        <f t="shared" si="26"/>
        <v>2822</v>
      </c>
      <c r="OF63">
        <v>3</v>
      </c>
      <c r="OG63" t="str">
        <f t="shared" si="27"/>
        <v>Obese</v>
      </c>
      <c r="OH63">
        <v>2</v>
      </c>
      <c r="OI63">
        <v>1</v>
      </c>
      <c r="OJ63">
        <v>2</v>
      </c>
      <c r="OK63">
        <v>4</v>
      </c>
      <c r="OL63">
        <v>1</v>
      </c>
      <c r="OM63">
        <v>2</v>
      </c>
      <c r="ON63">
        <v>2</v>
      </c>
      <c r="OO63" s="31">
        <v>5.3999999999999896E-79</v>
      </c>
      <c r="OP63">
        <v>1</v>
      </c>
      <c r="OQ63" s="31">
        <v>5.3999999999999896E-79</v>
      </c>
      <c r="OR63">
        <v>1</v>
      </c>
      <c r="OS63">
        <v>100</v>
      </c>
      <c r="OT63">
        <v>7</v>
      </c>
      <c r="OU63">
        <v>33</v>
      </c>
      <c r="OV63">
        <v>27</v>
      </c>
      <c r="OW63">
        <v>13</v>
      </c>
      <c r="OX63">
        <v>50</v>
      </c>
      <c r="OY63" s="31">
        <v>5.3999999999999896E-79</v>
      </c>
      <c r="OZ63" s="31">
        <v>5.3999999999999896E-79</v>
      </c>
      <c r="PA63">
        <v>1</v>
      </c>
      <c r="PC63">
        <v>1</v>
      </c>
      <c r="PE63">
        <v>107</v>
      </c>
      <c r="PG63">
        <v>123</v>
      </c>
      <c r="PI63">
        <v>1</v>
      </c>
      <c r="PJ63">
        <v>1</v>
      </c>
      <c r="PK63">
        <v>1</v>
      </c>
      <c r="PL63">
        <v>1</v>
      </c>
      <c r="PM63" s="31">
        <v>5.3999999999999896E-79</v>
      </c>
      <c r="PN63" s="31"/>
      <c r="PO63" s="31">
        <v>5.3999999999999896E-79</v>
      </c>
      <c r="PP63" s="31"/>
      <c r="PQ63">
        <v>2</v>
      </c>
      <c r="PT63">
        <v>2506</v>
      </c>
      <c r="PU63">
        <v>430</v>
      </c>
      <c r="QE63" s="31">
        <v>5.3999999999999896E-79</v>
      </c>
      <c r="QF63" s="31">
        <v>5.3999999999999896E-79</v>
      </c>
      <c r="QP63">
        <v>4</v>
      </c>
      <c r="QQ63">
        <v>2</v>
      </c>
      <c r="QR63">
        <v>3</v>
      </c>
      <c r="QS63">
        <v>3</v>
      </c>
      <c r="QT63">
        <v>2</v>
      </c>
      <c r="QU63">
        <v>2</v>
      </c>
      <c r="QV63">
        <v>4</v>
      </c>
      <c r="QW63">
        <v>2</v>
      </c>
      <c r="QX63">
        <v>1</v>
      </c>
      <c r="QY63">
        <v>1</v>
      </c>
      <c r="QZ63">
        <v>1</v>
      </c>
      <c r="RA63">
        <v>1</v>
      </c>
      <c r="RB63">
        <v>1</v>
      </c>
      <c r="RE63">
        <v>2</v>
      </c>
      <c r="RF63">
        <v>3</v>
      </c>
      <c r="RG63" t="str">
        <f t="shared" si="28"/>
        <v>Agree</v>
      </c>
      <c r="RH63">
        <v>4</v>
      </c>
      <c r="RI63" t="str">
        <f t="shared" si="47"/>
        <v>Strongly Agree</v>
      </c>
      <c r="RJ63">
        <v>2</v>
      </c>
      <c r="RK63" t="str">
        <f t="shared" si="47"/>
        <v>Disagree</v>
      </c>
      <c r="RL63">
        <v>5</v>
      </c>
      <c r="RM63" t="str">
        <f t="shared" si="48"/>
        <v>NA</v>
      </c>
      <c r="RN63">
        <v>5</v>
      </c>
      <c r="RO63" t="str">
        <f t="shared" si="48"/>
        <v>NA</v>
      </c>
      <c r="RP63">
        <v>1</v>
      </c>
      <c r="RQ63" t="str">
        <f t="shared" si="49"/>
        <v>Strongly Disagree</v>
      </c>
      <c r="RR63">
        <v>3</v>
      </c>
      <c r="RS63" t="str">
        <f t="shared" si="49"/>
        <v>Agree</v>
      </c>
      <c r="RT63">
        <v>5</v>
      </c>
      <c r="RU63" t="str">
        <f t="shared" si="50"/>
        <v>NA</v>
      </c>
      <c r="RV63">
        <v>1</v>
      </c>
      <c r="RW63" t="str">
        <f t="shared" si="50"/>
        <v>Strongly Disagree</v>
      </c>
      <c r="RX63">
        <v>5</v>
      </c>
      <c r="RY63" t="str">
        <f t="shared" si="51"/>
        <v>NA</v>
      </c>
      <c r="RZ63">
        <v>4</v>
      </c>
      <c r="SA63" t="str">
        <f t="shared" si="51"/>
        <v>Strongly Agree</v>
      </c>
      <c r="SB63">
        <v>4</v>
      </c>
      <c r="SC63" t="str">
        <f t="shared" si="52"/>
        <v>Strongly Agree</v>
      </c>
      <c r="SD63">
        <v>4</v>
      </c>
      <c r="SE63" t="str">
        <f t="shared" si="52"/>
        <v>Strongly Agree</v>
      </c>
    </row>
    <row r="64" spans="1:499" x14ac:dyDescent="0.3">
      <c r="A64">
        <v>61</v>
      </c>
      <c r="B64">
        <v>2020</v>
      </c>
      <c r="C64" t="s">
        <v>627</v>
      </c>
      <c r="D64" s="24">
        <v>17765</v>
      </c>
      <c r="E64">
        <v>72</v>
      </c>
      <c r="F64">
        <v>7</v>
      </c>
      <c r="G64" t="s">
        <v>520</v>
      </c>
      <c r="H64">
        <v>1</v>
      </c>
      <c r="I64" t="str">
        <f t="shared" si="1"/>
        <v>White</v>
      </c>
      <c r="J64">
        <v>0</v>
      </c>
      <c r="K64">
        <v>1</v>
      </c>
      <c r="L64">
        <v>1</v>
      </c>
      <c r="M64">
        <v>0</v>
      </c>
      <c r="N64">
        <v>1</v>
      </c>
      <c r="O64" s="25">
        <v>66</v>
      </c>
      <c r="P64" s="26">
        <f t="shared" si="2"/>
        <v>167.64000000000001</v>
      </c>
      <c r="Q64">
        <v>200</v>
      </c>
      <c r="R64" s="26">
        <f t="shared" si="3"/>
        <v>90.718474000000001</v>
      </c>
      <c r="S64" s="27">
        <f t="shared" si="4"/>
        <v>32.280513298400329</v>
      </c>
      <c r="T64" s="27" t="str">
        <f t="shared" si="5"/>
        <v>Obese</v>
      </c>
      <c r="U64">
        <v>1</v>
      </c>
      <c r="V64">
        <v>3</v>
      </c>
      <c r="W64">
        <v>0</v>
      </c>
      <c r="X64">
        <v>1</v>
      </c>
      <c r="Y64">
        <v>1</v>
      </c>
      <c r="Z64">
        <v>8</v>
      </c>
      <c r="AA64">
        <v>4.2</v>
      </c>
      <c r="AB64">
        <v>1.18</v>
      </c>
      <c r="AC64">
        <v>6.38</v>
      </c>
      <c r="AD64" t="s">
        <v>515</v>
      </c>
      <c r="AE64" t="s">
        <v>501</v>
      </c>
      <c r="AF64" t="s">
        <v>562</v>
      </c>
      <c r="AG64">
        <v>144</v>
      </c>
      <c r="AH64">
        <v>0</v>
      </c>
      <c r="AI64">
        <v>3</v>
      </c>
      <c r="AJ64">
        <v>16</v>
      </c>
      <c r="AK64">
        <v>72</v>
      </c>
      <c r="AL64">
        <v>56</v>
      </c>
      <c r="AM64">
        <v>0</v>
      </c>
      <c r="AN64" s="28">
        <v>40532</v>
      </c>
      <c r="AO64" s="28">
        <v>40532.46</v>
      </c>
      <c r="AP64" s="28">
        <v>3377.71</v>
      </c>
      <c r="AQ64">
        <v>144</v>
      </c>
      <c r="AR64">
        <v>12</v>
      </c>
      <c r="AS64">
        <v>0</v>
      </c>
      <c r="AT64">
        <v>1</v>
      </c>
      <c r="AU64">
        <v>7</v>
      </c>
      <c r="AW64">
        <v>13</v>
      </c>
      <c r="AX64">
        <v>17</v>
      </c>
      <c r="AY64">
        <v>54</v>
      </c>
      <c r="AZ64">
        <v>21</v>
      </c>
      <c r="BB64">
        <v>3</v>
      </c>
      <c r="BC64">
        <v>1</v>
      </c>
      <c r="BE64">
        <v>18</v>
      </c>
      <c r="BF64">
        <v>7</v>
      </c>
      <c r="BG64">
        <v>4</v>
      </c>
      <c r="BH64">
        <v>1</v>
      </c>
      <c r="BI64">
        <v>17</v>
      </c>
      <c r="BL64">
        <v>1</v>
      </c>
      <c r="BM64" t="s">
        <v>627</v>
      </c>
      <c r="BN64">
        <v>200</v>
      </c>
      <c r="BO64">
        <v>202</v>
      </c>
      <c r="BP64">
        <v>200</v>
      </c>
      <c r="BQ64">
        <v>198</v>
      </c>
      <c r="BR64">
        <v>199</v>
      </c>
      <c r="BS64" s="26">
        <v>201</v>
      </c>
      <c r="BT64">
        <v>5.7</v>
      </c>
      <c r="BU64">
        <v>92</v>
      </c>
      <c r="BV64">
        <v>95</v>
      </c>
      <c r="BW64">
        <v>95</v>
      </c>
      <c r="BX64">
        <v>96</v>
      </c>
      <c r="BY64">
        <v>99</v>
      </c>
      <c r="BZ64">
        <v>98</v>
      </c>
      <c r="CA64">
        <v>133</v>
      </c>
      <c r="CB64">
        <v>131</v>
      </c>
      <c r="CC64">
        <v>133</v>
      </c>
      <c r="CD64">
        <v>134</v>
      </c>
      <c r="CE64">
        <v>135</v>
      </c>
      <c r="CF64">
        <v>139</v>
      </c>
      <c r="CG64">
        <v>114</v>
      </c>
      <c r="CH64">
        <v>110</v>
      </c>
      <c r="CI64">
        <v>115</v>
      </c>
      <c r="CJ64">
        <v>115</v>
      </c>
      <c r="CK64">
        <v>117</v>
      </c>
      <c r="CL64">
        <v>118</v>
      </c>
      <c r="CM64">
        <v>43</v>
      </c>
      <c r="CN64">
        <v>46</v>
      </c>
      <c r="CO64">
        <v>48</v>
      </c>
      <c r="CP64">
        <v>47</v>
      </c>
      <c r="CQ64">
        <v>45</v>
      </c>
      <c r="CR64">
        <v>46</v>
      </c>
      <c r="CS64">
        <v>61</v>
      </c>
      <c r="CT64">
        <v>1</v>
      </c>
      <c r="CU64">
        <v>2</v>
      </c>
      <c r="CV64" t="s">
        <v>628</v>
      </c>
      <c r="CW64" t="s">
        <v>518</v>
      </c>
      <c r="CX64" t="s">
        <v>540</v>
      </c>
      <c r="CY64" t="s">
        <v>506</v>
      </c>
      <c r="CZ64">
        <v>1100</v>
      </c>
      <c r="DA64">
        <v>2015000062</v>
      </c>
      <c r="DB64">
        <v>2015000062</v>
      </c>
      <c r="DC64">
        <v>1</v>
      </c>
      <c r="DD64">
        <v>1</v>
      </c>
      <c r="DF64">
        <v>1</v>
      </c>
      <c r="DG64">
        <v>2</v>
      </c>
      <c r="DI64">
        <v>3</v>
      </c>
      <c r="DJ64">
        <v>1</v>
      </c>
      <c r="DK64">
        <v>2</v>
      </c>
      <c r="DT64">
        <v>2</v>
      </c>
      <c r="DU64">
        <v>88</v>
      </c>
      <c r="DV64">
        <v>88</v>
      </c>
      <c r="DX64">
        <v>1</v>
      </c>
      <c r="DY64">
        <v>3</v>
      </c>
      <c r="DZ64">
        <v>2</v>
      </c>
      <c r="EB64">
        <v>1</v>
      </c>
      <c r="ED64">
        <v>3</v>
      </c>
      <c r="EG64" t="str">
        <f t="shared" si="6"/>
        <v/>
      </c>
      <c r="EH64">
        <v>1</v>
      </c>
      <c r="EI64" t="str">
        <f t="shared" si="7"/>
        <v>Yes</v>
      </c>
      <c r="EJ64">
        <v>1</v>
      </c>
      <c r="EK64" t="str">
        <f t="shared" si="8"/>
        <v>Yes</v>
      </c>
      <c r="EL64">
        <v>2</v>
      </c>
      <c r="EM64" t="str">
        <f t="shared" si="9"/>
        <v>No</v>
      </c>
      <c r="EN64">
        <v>2</v>
      </c>
      <c r="EO64" t="str">
        <f t="shared" si="10"/>
        <v>No</v>
      </c>
      <c r="EP64">
        <v>2</v>
      </c>
      <c r="EQ64" t="str">
        <f t="shared" si="11"/>
        <v>No</v>
      </c>
      <c r="ER64">
        <v>2</v>
      </c>
      <c r="ES64" t="str">
        <f t="shared" si="12"/>
        <v>No</v>
      </c>
      <c r="ET64">
        <v>2</v>
      </c>
      <c r="EW64" t="str">
        <f t="shared" si="13"/>
        <v/>
      </c>
      <c r="EX64">
        <v>2</v>
      </c>
      <c r="EY64" t="str">
        <f t="shared" si="14"/>
        <v>No</v>
      </c>
      <c r="EZ64">
        <v>2</v>
      </c>
      <c r="FA64" t="str">
        <f t="shared" si="0"/>
        <v>No</v>
      </c>
      <c r="FB64">
        <v>2</v>
      </c>
      <c r="FC64" t="str">
        <f t="shared" si="15"/>
        <v>No</v>
      </c>
      <c r="FD64">
        <v>2</v>
      </c>
      <c r="FE64" t="str">
        <f t="shared" si="16"/>
        <v>No</v>
      </c>
      <c r="FF64">
        <v>2</v>
      </c>
      <c r="FG64" t="str">
        <f t="shared" si="17"/>
        <v>No</v>
      </c>
      <c r="FH64">
        <v>2</v>
      </c>
      <c r="FI64" t="str">
        <f t="shared" si="18"/>
        <v>No</v>
      </c>
      <c r="FJ64">
        <v>3</v>
      </c>
      <c r="FK64" t="str">
        <f t="shared" si="19"/>
        <v>No</v>
      </c>
      <c r="FM64" t="str">
        <f t="shared" si="20"/>
        <v/>
      </c>
      <c r="FN64">
        <v>2</v>
      </c>
      <c r="FO64" t="str">
        <f t="shared" si="21"/>
        <v>Female</v>
      </c>
      <c r="FP64">
        <v>1</v>
      </c>
      <c r="FQ64" t="str">
        <f t="shared" si="22"/>
        <v>Married</v>
      </c>
      <c r="FR64">
        <v>6</v>
      </c>
      <c r="FS64" t="str">
        <f t="shared" si="23"/>
        <v>College Graduate</v>
      </c>
      <c r="FT64">
        <v>1</v>
      </c>
      <c r="FU64" t="str">
        <f t="shared" si="24"/>
        <v>Own</v>
      </c>
      <c r="FV64">
        <v>2</v>
      </c>
      <c r="FZ64">
        <v>1</v>
      </c>
      <c r="GB64">
        <v>2</v>
      </c>
      <c r="GD64">
        <v>1</v>
      </c>
      <c r="GF64">
        <v>88</v>
      </c>
      <c r="GH64">
        <v>8</v>
      </c>
      <c r="GJ64">
        <v>1</v>
      </c>
      <c r="GL64">
        <v>200</v>
      </c>
      <c r="GM64">
        <v>506</v>
      </c>
      <c r="GN64">
        <v>2</v>
      </c>
      <c r="GO64">
        <v>1</v>
      </c>
      <c r="GP64">
        <v>2</v>
      </c>
      <c r="GQ64">
        <v>2</v>
      </c>
      <c r="GR64">
        <v>2</v>
      </c>
      <c r="GS64">
        <v>2</v>
      </c>
      <c r="GT64">
        <v>2</v>
      </c>
      <c r="GU64">
        <v>2</v>
      </c>
      <c r="GV64">
        <v>2</v>
      </c>
      <c r="GZ64">
        <v>3</v>
      </c>
      <c r="HA64">
        <v>888</v>
      </c>
      <c r="HE64">
        <v>202</v>
      </c>
      <c r="HF64">
        <v>102</v>
      </c>
      <c r="HG64">
        <v>203</v>
      </c>
      <c r="HH64">
        <v>201</v>
      </c>
      <c r="HI64">
        <v>201</v>
      </c>
      <c r="HJ64">
        <v>204</v>
      </c>
      <c r="HK64">
        <v>1</v>
      </c>
      <c r="HL64">
        <v>58</v>
      </c>
      <c r="HM64">
        <v>104</v>
      </c>
      <c r="HN64">
        <v>100</v>
      </c>
      <c r="HO64">
        <v>88</v>
      </c>
      <c r="HR64">
        <v>888</v>
      </c>
      <c r="HW64">
        <v>1</v>
      </c>
      <c r="HX64">
        <v>2</v>
      </c>
      <c r="IA64">
        <v>2</v>
      </c>
      <c r="IB64">
        <v>2</v>
      </c>
      <c r="IE64">
        <v>2</v>
      </c>
      <c r="IF64">
        <v>3</v>
      </c>
      <c r="IT64">
        <v>2</v>
      </c>
      <c r="JB64">
        <v>2</v>
      </c>
      <c r="JR64">
        <v>1</v>
      </c>
      <c r="JS64">
        <v>401</v>
      </c>
      <c r="JT64">
        <v>2</v>
      </c>
      <c r="LO64" t="s">
        <v>507</v>
      </c>
      <c r="LP64">
        <v>5</v>
      </c>
      <c r="LQ64">
        <v>5</v>
      </c>
      <c r="LR64">
        <v>1</v>
      </c>
      <c r="LS64">
        <v>50</v>
      </c>
      <c r="MN64">
        <v>10</v>
      </c>
      <c r="MO64">
        <v>1</v>
      </c>
      <c r="MP64" t="s">
        <v>507</v>
      </c>
      <c r="MQ64" t="s">
        <v>507</v>
      </c>
      <c r="MR64">
        <v>1</v>
      </c>
      <c r="MS64">
        <v>11011</v>
      </c>
      <c r="MT64">
        <v>28.781560200000001</v>
      </c>
      <c r="MU64">
        <v>3</v>
      </c>
      <c r="MV64">
        <v>86.344680589999996</v>
      </c>
      <c r="NA64">
        <v>1</v>
      </c>
      <c r="NB64">
        <v>0.61412468200000003</v>
      </c>
      <c r="NC64">
        <v>434.75546229999998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2</v>
      </c>
      <c r="NJ64">
        <v>1</v>
      </c>
      <c r="NK64">
        <v>1</v>
      </c>
      <c r="NL64">
        <v>3</v>
      </c>
      <c r="NM64">
        <v>2</v>
      </c>
      <c r="NN64">
        <v>1</v>
      </c>
      <c r="NO64">
        <v>1</v>
      </c>
      <c r="NP64">
        <v>2</v>
      </c>
      <c r="NQ64">
        <v>1</v>
      </c>
      <c r="NR64" t="str">
        <f t="shared" si="25"/>
        <v>White</v>
      </c>
      <c r="NS64">
        <v>1</v>
      </c>
      <c r="NT64">
        <v>1</v>
      </c>
      <c r="NU64">
        <v>1</v>
      </c>
      <c r="NV64">
        <v>5</v>
      </c>
      <c r="NW64">
        <v>1</v>
      </c>
      <c r="NX64">
        <v>40</v>
      </c>
      <c r="NY64">
        <v>3</v>
      </c>
      <c r="NZ64">
        <v>66</v>
      </c>
      <c r="OB64">
        <v>168</v>
      </c>
      <c r="OC64">
        <v>9072</v>
      </c>
      <c r="OD64">
        <v>3228</v>
      </c>
      <c r="OE64">
        <f t="shared" si="26"/>
        <v>3214</v>
      </c>
      <c r="OF64">
        <v>4</v>
      </c>
      <c r="OG64" t="str">
        <f t="shared" si="27"/>
        <v>Morbid Obese</v>
      </c>
      <c r="OH64">
        <v>2</v>
      </c>
      <c r="OI64">
        <v>1</v>
      </c>
      <c r="OJ64">
        <v>4</v>
      </c>
      <c r="OK64">
        <v>5</v>
      </c>
      <c r="OL64">
        <v>4</v>
      </c>
      <c r="OM64">
        <v>1</v>
      </c>
      <c r="ON64">
        <v>2</v>
      </c>
      <c r="OO64" s="31">
        <v>5.3999999999999896E-79</v>
      </c>
      <c r="OP64">
        <v>1</v>
      </c>
      <c r="OQ64" s="31">
        <v>5.3999999999999896E-79</v>
      </c>
      <c r="OR64">
        <v>1</v>
      </c>
      <c r="OS64">
        <v>29</v>
      </c>
      <c r="OT64">
        <v>200</v>
      </c>
      <c r="OU64">
        <v>43</v>
      </c>
      <c r="OV64">
        <v>14</v>
      </c>
      <c r="OW64">
        <v>14</v>
      </c>
      <c r="OX64">
        <v>57</v>
      </c>
      <c r="OY64" s="31">
        <v>5.3999999999999896E-79</v>
      </c>
      <c r="OZ64" s="31">
        <v>5.3999999999999896E-79</v>
      </c>
      <c r="PA64">
        <v>1</v>
      </c>
      <c r="PC64">
        <v>1</v>
      </c>
      <c r="PE64">
        <v>229</v>
      </c>
      <c r="PG64">
        <v>128</v>
      </c>
      <c r="PI64">
        <v>1</v>
      </c>
      <c r="PJ64">
        <v>1</v>
      </c>
      <c r="PK64">
        <v>1</v>
      </c>
      <c r="PL64">
        <v>1</v>
      </c>
      <c r="PM64" s="31">
        <v>5.3999999999999896E-79</v>
      </c>
      <c r="PN64" s="31"/>
      <c r="PO64" s="31">
        <v>5.3999999999999896E-79</v>
      </c>
      <c r="PP64" s="31"/>
      <c r="PQ64">
        <v>1</v>
      </c>
      <c r="PR64">
        <v>58</v>
      </c>
      <c r="PS64" s="31">
        <v>5.3999999999999896E-79</v>
      </c>
      <c r="PT64">
        <v>3320</v>
      </c>
      <c r="PU64">
        <v>569</v>
      </c>
      <c r="PV64">
        <v>2</v>
      </c>
      <c r="PW64" s="31">
        <v>5.3999999999999896E-79</v>
      </c>
      <c r="PX64">
        <v>60</v>
      </c>
      <c r="PZ64">
        <v>4000</v>
      </c>
      <c r="QC64">
        <v>240</v>
      </c>
      <c r="QD64" s="31">
        <v>5.3999999999999896E-79</v>
      </c>
      <c r="QE64" s="31">
        <v>5.3999999999999896E-79</v>
      </c>
      <c r="QF64" s="31">
        <v>5.3999999999999896E-79</v>
      </c>
      <c r="QG64">
        <v>480</v>
      </c>
      <c r="QI64" s="31">
        <v>5.3999999999999896E-79</v>
      </c>
      <c r="QJ64" s="31"/>
      <c r="QK64">
        <v>480</v>
      </c>
      <c r="QM64">
        <v>240</v>
      </c>
      <c r="QN64" s="31">
        <v>5.3999999999999896E-79</v>
      </c>
      <c r="QO64">
        <v>240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2</v>
      </c>
      <c r="QV64">
        <v>2</v>
      </c>
      <c r="QW64">
        <v>2</v>
      </c>
      <c r="QX64">
        <v>3</v>
      </c>
      <c r="QY64">
        <v>3</v>
      </c>
      <c r="QZ64">
        <v>4</v>
      </c>
      <c r="RA64">
        <v>1</v>
      </c>
      <c r="RB64">
        <v>1</v>
      </c>
      <c r="RE64">
        <v>2</v>
      </c>
      <c r="RF64">
        <v>1</v>
      </c>
      <c r="RG64" t="str">
        <f t="shared" si="28"/>
        <v>Strongly Disagree</v>
      </c>
      <c r="RH64">
        <v>2</v>
      </c>
      <c r="RI64" t="str">
        <f t="shared" si="47"/>
        <v>Disagree</v>
      </c>
      <c r="RJ64">
        <v>4</v>
      </c>
      <c r="RK64" t="str">
        <f t="shared" si="47"/>
        <v>Strongly Agree</v>
      </c>
      <c r="RL64">
        <v>2</v>
      </c>
      <c r="RM64" t="str">
        <f t="shared" si="48"/>
        <v>Disagree</v>
      </c>
      <c r="RN64">
        <v>3</v>
      </c>
      <c r="RO64" t="str">
        <f t="shared" si="48"/>
        <v>Agree</v>
      </c>
      <c r="RP64">
        <v>1</v>
      </c>
      <c r="RQ64" t="str">
        <f t="shared" si="49"/>
        <v>Strongly Disagree</v>
      </c>
      <c r="RR64">
        <v>1</v>
      </c>
      <c r="RS64" t="str">
        <f t="shared" si="49"/>
        <v>Strongly Disagree</v>
      </c>
      <c r="RT64">
        <v>3</v>
      </c>
      <c r="RU64" t="str">
        <f t="shared" si="50"/>
        <v>Agree</v>
      </c>
      <c r="RV64">
        <v>1</v>
      </c>
      <c r="RW64" t="str">
        <f t="shared" si="50"/>
        <v>Strongly Disagree</v>
      </c>
      <c r="RX64">
        <v>1</v>
      </c>
      <c r="RY64" t="str">
        <f t="shared" si="51"/>
        <v>Strongly Disagree</v>
      </c>
      <c r="RZ64">
        <v>3</v>
      </c>
      <c r="SA64" t="str">
        <f t="shared" si="51"/>
        <v>Agree</v>
      </c>
      <c r="SB64">
        <v>4</v>
      </c>
      <c r="SC64" t="str">
        <f t="shared" si="52"/>
        <v>Strongly Agree</v>
      </c>
      <c r="SD64">
        <v>3</v>
      </c>
      <c r="SE64" t="str">
        <f t="shared" si="52"/>
        <v>Agree</v>
      </c>
    </row>
    <row r="65" spans="1:499" x14ac:dyDescent="0.3">
      <c r="A65">
        <v>62</v>
      </c>
      <c r="B65">
        <v>2020</v>
      </c>
      <c r="C65" t="s">
        <v>629</v>
      </c>
      <c r="D65" s="24">
        <v>46696</v>
      </c>
      <c r="E65">
        <v>93</v>
      </c>
      <c r="F65">
        <v>9</v>
      </c>
      <c r="G65" t="s">
        <v>499</v>
      </c>
      <c r="H65">
        <v>1</v>
      </c>
      <c r="I65" t="str">
        <f t="shared" si="1"/>
        <v>White</v>
      </c>
      <c r="J65">
        <v>0</v>
      </c>
      <c r="K65">
        <v>1</v>
      </c>
      <c r="L65">
        <v>1</v>
      </c>
      <c r="M65">
        <v>0</v>
      </c>
      <c r="N65">
        <v>1</v>
      </c>
      <c r="O65" s="25">
        <v>61</v>
      </c>
      <c r="P65" s="26">
        <f t="shared" si="2"/>
        <v>154.94</v>
      </c>
      <c r="Q65">
        <v>165</v>
      </c>
      <c r="R65" s="26">
        <f t="shared" si="3"/>
        <v>74.842741050000001</v>
      </c>
      <c r="S65" s="27">
        <f t="shared" si="4"/>
        <v>31.176157119177986</v>
      </c>
      <c r="T65" s="27" t="str">
        <f t="shared" si="5"/>
        <v>Obese</v>
      </c>
      <c r="U65">
        <v>1</v>
      </c>
      <c r="V65">
        <v>3</v>
      </c>
      <c r="W65">
        <v>1</v>
      </c>
      <c r="X65">
        <v>1</v>
      </c>
      <c r="Y65">
        <v>1</v>
      </c>
      <c r="Z65">
        <v>8</v>
      </c>
      <c r="AA65">
        <v>0</v>
      </c>
      <c r="AB65">
        <v>1.38</v>
      </c>
      <c r="AC65">
        <v>3.38</v>
      </c>
      <c r="AD65" t="s">
        <v>515</v>
      </c>
      <c r="AE65" t="s">
        <v>501</v>
      </c>
      <c r="AF65" t="s">
        <v>562</v>
      </c>
      <c r="AG65">
        <v>12</v>
      </c>
      <c r="AH65">
        <v>0</v>
      </c>
      <c r="AI65">
        <v>0</v>
      </c>
      <c r="AJ65">
        <v>4</v>
      </c>
      <c r="AK65">
        <v>8</v>
      </c>
      <c r="AL65">
        <v>0</v>
      </c>
      <c r="AM65">
        <v>0</v>
      </c>
      <c r="AN65" s="28">
        <v>838</v>
      </c>
      <c r="AO65" s="28">
        <v>837.5</v>
      </c>
      <c r="AP65" s="28">
        <v>104.69</v>
      </c>
      <c r="AQ65">
        <v>12</v>
      </c>
      <c r="AR65">
        <v>1.5</v>
      </c>
      <c r="AS65">
        <v>0</v>
      </c>
      <c r="AT65">
        <v>0</v>
      </c>
      <c r="AU65">
        <v>7</v>
      </c>
      <c r="AW65">
        <v>3</v>
      </c>
      <c r="AX65">
        <v>1</v>
      </c>
      <c r="AY65">
        <v>5</v>
      </c>
      <c r="AZ65">
        <v>3</v>
      </c>
      <c r="BB65">
        <v>1</v>
      </c>
      <c r="BC65">
        <v>1</v>
      </c>
      <c r="BE65">
        <v>6</v>
      </c>
      <c r="BM65" t="s">
        <v>629</v>
      </c>
      <c r="BN65">
        <v>165</v>
      </c>
      <c r="BO65">
        <v>165</v>
      </c>
      <c r="BP65">
        <v>163</v>
      </c>
      <c r="BQ65">
        <v>161</v>
      </c>
      <c r="BR65">
        <v>162</v>
      </c>
      <c r="BS65" s="26">
        <v>192.4</v>
      </c>
      <c r="BT65">
        <v>7.7</v>
      </c>
      <c r="BU65">
        <v>113</v>
      </c>
      <c r="BV65">
        <v>115</v>
      </c>
      <c r="BW65">
        <v>116</v>
      </c>
      <c r="BX65">
        <v>118</v>
      </c>
      <c r="BY65">
        <v>118</v>
      </c>
      <c r="BZ65">
        <v>121</v>
      </c>
      <c r="CA65">
        <v>154</v>
      </c>
      <c r="CB65">
        <v>155</v>
      </c>
      <c r="CC65">
        <v>158</v>
      </c>
      <c r="CD65">
        <v>159</v>
      </c>
      <c r="CE65">
        <v>157</v>
      </c>
      <c r="CF65">
        <v>160</v>
      </c>
      <c r="CG65">
        <v>161</v>
      </c>
      <c r="CH65">
        <v>164</v>
      </c>
      <c r="CI65">
        <v>165</v>
      </c>
      <c r="CJ65">
        <v>169</v>
      </c>
      <c r="CK65">
        <v>173</v>
      </c>
      <c r="CL65">
        <v>171</v>
      </c>
      <c r="CM65">
        <v>56</v>
      </c>
      <c r="CN65">
        <v>52</v>
      </c>
      <c r="CO65">
        <v>48</v>
      </c>
      <c r="CP65">
        <v>51</v>
      </c>
      <c r="CQ65">
        <v>52</v>
      </c>
      <c r="CR65">
        <v>53</v>
      </c>
      <c r="CS65">
        <v>62</v>
      </c>
      <c r="CT65">
        <v>1</v>
      </c>
      <c r="CU65">
        <v>2</v>
      </c>
      <c r="CV65" t="s">
        <v>630</v>
      </c>
      <c r="CW65" t="s">
        <v>518</v>
      </c>
      <c r="CX65" t="s">
        <v>631</v>
      </c>
      <c r="CY65" t="s">
        <v>506</v>
      </c>
      <c r="CZ65">
        <v>1100</v>
      </c>
      <c r="DA65">
        <v>2015000063</v>
      </c>
      <c r="DB65">
        <v>2015000063</v>
      </c>
      <c r="DC65">
        <v>1</v>
      </c>
      <c r="DD65">
        <v>1</v>
      </c>
      <c r="DF65">
        <v>1</v>
      </c>
      <c r="DG65">
        <v>2</v>
      </c>
      <c r="DI65">
        <v>1</v>
      </c>
      <c r="DJ65">
        <v>1</v>
      </c>
      <c r="DK65" s="31">
        <v>5.3999999999999896E-79</v>
      </c>
      <c r="DT65">
        <v>3</v>
      </c>
      <c r="DU65">
        <v>88</v>
      </c>
      <c r="DV65">
        <v>88</v>
      </c>
      <c r="DX65">
        <v>1</v>
      </c>
      <c r="DY65">
        <v>1</v>
      </c>
      <c r="DZ65">
        <v>2</v>
      </c>
      <c r="EB65">
        <v>3</v>
      </c>
      <c r="ED65">
        <v>3</v>
      </c>
      <c r="EG65" t="str">
        <f t="shared" si="6"/>
        <v/>
      </c>
      <c r="EH65">
        <v>1</v>
      </c>
      <c r="EI65" t="str">
        <f t="shared" si="7"/>
        <v>Yes</v>
      </c>
      <c r="EJ65">
        <v>1</v>
      </c>
      <c r="EK65" t="str">
        <f t="shared" si="8"/>
        <v>Yes</v>
      </c>
      <c r="EL65">
        <v>2</v>
      </c>
      <c r="EM65" t="str">
        <f t="shared" si="9"/>
        <v>No</v>
      </c>
      <c r="EN65">
        <v>2</v>
      </c>
      <c r="EO65" t="str">
        <f t="shared" si="10"/>
        <v>No</v>
      </c>
      <c r="EP65">
        <v>2</v>
      </c>
      <c r="EQ65" t="str">
        <f t="shared" si="11"/>
        <v>No</v>
      </c>
      <c r="ER65">
        <v>2</v>
      </c>
      <c r="ES65" t="str">
        <f t="shared" si="12"/>
        <v>No</v>
      </c>
      <c r="ET65">
        <v>2</v>
      </c>
      <c r="EW65" t="str">
        <f t="shared" si="13"/>
        <v/>
      </c>
      <c r="EX65">
        <v>1</v>
      </c>
      <c r="EY65" t="str">
        <f t="shared" si="14"/>
        <v>Yes</v>
      </c>
      <c r="EZ65">
        <v>2</v>
      </c>
      <c r="FA65" t="str">
        <f t="shared" si="0"/>
        <v>No</v>
      </c>
      <c r="FB65">
        <v>2</v>
      </c>
      <c r="FC65" t="str">
        <f t="shared" si="15"/>
        <v>Yes</v>
      </c>
      <c r="FD65">
        <v>1</v>
      </c>
      <c r="FE65" t="str">
        <f t="shared" si="16"/>
        <v>Yes</v>
      </c>
      <c r="FF65">
        <v>1</v>
      </c>
      <c r="FG65" t="str">
        <f t="shared" si="17"/>
        <v>Yes</v>
      </c>
      <c r="FH65">
        <v>2</v>
      </c>
      <c r="FI65" t="str">
        <f t="shared" si="18"/>
        <v>Yes</v>
      </c>
      <c r="FJ65">
        <v>3</v>
      </c>
      <c r="FK65" t="str">
        <f t="shared" si="19"/>
        <v>No</v>
      </c>
      <c r="FM65" t="str">
        <f t="shared" si="20"/>
        <v/>
      </c>
      <c r="FN65">
        <v>1</v>
      </c>
      <c r="FO65" t="str">
        <f t="shared" si="21"/>
        <v>Male</v>
      </c>
      <c r="FP65">
        <v>3</v>
      </c>
      <c r="FQ65" t="str">
        <f t="shared" si="22"/>
        <v>Widowed</v>
      </c>
      <c r="FR65">
        <v>2</v>
      </c>
      <c r="FS65" t="str">
        <f t="shared" si="23"/>
        <v>Some Elementary School</v>
      </c>
      <c r="FT65">
        <v>1</v>
      </c>
      <c r="FU65" t="str">
        <f t="shared" si="24"/>
        <v>Own</v>
      </c>
      <c r="FV65">
        <v>2</v>
      </c>
      <c r="FZ65">
        <v>2</v>
      </c>
      <c r="GB65">
        <v>1</v>
      </c>
      <c r="GD65">
        <v>7</v>
      </c>
      <c r="GF65">
        <v>88</v>
      </c>
      <c r="GH65">
        <v>77</v>
      </c>
      <c r="GJ65">
        <v>2</v>
      </c>
      <c r="GL65">
        <v>165</v>
      </c>
      <c r="GM65">
        <v>501</v>
      </c>
      <c r="GO65">
        <v>2</v>
      </c>
      <c r="GP65">
        <v>1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Z65">
        <v>3</v>
      </c>
      <c r="HA65">
        <v>888</v>
      </c>
      <c r="HE65">
        <v>101</v>
      </c>
      <c r="HF65">
        <v>203</v>
      </c>
      <c r="HG65">
        <v>204</v>
      </c>
      <c r="HH65">
        <v>203</v>
      </c>
      <c r="HI65">
        <v>202</v>
      </c>
      <c r="HJ65">
        <v>204</v>
      </c>
      <c r="HK65">
        <v>2</v>
      </c>
      <c r="HR65">
        <v>888</v>
      </c>
      <c r="HS65">
        <v>2</v>
      </c>
      <c r="HT65">
        <v>1</v>
      </c>
      <c r="HU65">
        <v>3</v>
      </c>
      <c r="HV65" s="31">
        <v>5.3999999999999896E-79</v>
      </c>
      <c r="HW65">
        <v>5</v>
      </c>
      <c r="HX65">
        <v>2</v>
      </c>
      <c r="IA65">
        <v>1</v>
      </c>
      <c r="IB65">
        <v>7</v>
      </c>
      <c r="IE65">
        <v>1</v>
      </c>
      <c r="IF65">
        <v>3</v>
      </c>
      <c r="IT65">
        <v>2</v>
      </c>
      <c r="JB65">
        <v>2</v>
      </c>
      <c r="JL65">
        <v>2</v>
      </c>
      <c r="JR65">
        <v>2</v>
      </c>
      <c r="JT65">
        <v>2</v>
      </c>
      <c r="LC65">
        <v>2</v>
      </c>
      <c r="LE65">
        <v>1</v>
      </c>
      <c r="LF65">
        <v>7</v>
      </c>
      <c r="LG65">
        <v>4</v>
      </c>
      <c r="LO65" t="s">
        <v>507</v>
      </c>
      <c r="LP65">
        <v>5</v>
      </c>
      <c r="LQ65">
        <v>5</v>
      </c>
      <c r="LT65">
        <v>2</v>
      </c>
      <c r="LU65">
        <v>40</v>
      </c>
      <c r="MN65">
        <v>10</v>
      </c>
      <c r="MO65">
        <v>1</v>
      </c>
      <c r="MP65" t="s">
        <v>507</v>
      </c>
      <c r="MQ65" t="s">
        <v>507</v>
      </c>
      <c r="MR65">
        <v>5</v>
      </c>
      <c r="MS65">
        <v>11011</v>
      </c>
      <c r="MT65">
        <v>28.781560200000001</v>
      </c>
      <c r="MU65">
        <v>1</v>
      </c>
      <c r="MV65">
        <v>28.781560200000001</v>
      </c>
      <c r="NA65">
        <v>9</v>
      </c>
      <c r="NC65">
        <v>332.2322729</v>
      </c>
      <c r="ND65">
        <v>1</v>
      </c>
      <c r="NE65">
        <v>9</v>
      </c>
      <c r="NF65">
        <v>1</v>
      </c>
      <c r="NG65">
        <v>1</v>
      </c>
      <c r="NH65">
        <v>1</v>
      </c>
      <c r="NI65">
        <v>2</v>
      </c>
      <c r="NJ65">
        <v>1</v>
      </c>
      <c r="NK65">
        <v>1</v>
      </c>
      <c r="NL65">
        <v>3</v>
      </c>
      <c r="NM65">
        <v>1</v>
      </c>
      <c r="NN65">
        <v>1</v>
      </c>
      <c r="NO65">
        <v>1</v>
      </c>
      <c r="NP65">
        <v>2</v>
      </c>
      <c r="NQ65">
        <v>1</v>
      </c>
      <c r="NR65" t="str">
        <f t="shared" si="25"/>
        <v>White</v>
      </c>
      <c r="NS65">
        <v>1</v>
      </c>
      <c r="NT65">
        <v>1</v>
      </c>
      <c r="NU65">
        <v>1</v>
      </c>
      <c r="NV65">
        <v>13</v>
      </c>
      <c r="NW65">
        <v>2</v>
      </c>
      <c r="NX65">
        <v>80</v>
      </c>
      <c r="NY65">
        <v>6</v>
      </c>
      <c r="NZ65">
        <v>61</v>
      </c>
      <c r="OB65">
        <v>155</v>
      </c>
      <c r="OC65">
        <v>7484</v>
      </c>
      <c r="OD65">
        <v>3118</v>
      </c>
      <c r="OE65">
        <f t="shared" si="26"/>
        <v>3115</v>
      </c>
      <c r="OF65">
        <v>4</v>
      </c>
      <c r="OG65" t="str">
        <f t="shared" si="27"/>
        <v>Morbid Obese</v>
      </c>
      <c r="OH65">
        <v>2</v>
      </c>
      <c r="OI65">
        <v>1</v>
      </c>
      <c r="OJ65">
        <v>1</v>
      </c>
      <c r="OK65">
        <v>9</v>
      </c>
      <c r="OL65">
        <v>4</v>
      </c>
      <c r="OM65">
        <v>1</v>
      </c>
      <c r="ON65">
        <v>2</v>
      </c>
      <c r="OO65" s="31">
        <v>5.3999999999999896E-79</v>
      </c>
      <c r="OP65">
        <v>1</v>
      </c>
      <c r="OQ65" s="31">
        <v>5.3999999999999896E-79</v>
      </c>
      <c r="OR65">
        <v>1</v>
      </c>
      <c r="OS65">
        <v>100</v>
      </c>
      <c r="OT65">
        <v>43</v>
      </c>
      <c r="OU65">
        <v>57</v>
      </c>
      <c r="OV65">
        <v>43</v>
      </c>
      <c r="OW65">
        <v>29</v>
      </c>
      <c r="OX65">
        <v>57</v>
      </c>
      <c r="OY65" s="31">
        <v>5.3999999999999896E-79</v>
      </c>
      <c r="OZ65" s="31">
        <v>5.3999999999999896E-79</v>
      </c>
      <c r="PA65">
        <v>1</v>
      </c>
      <c r="PC65">
        <v>1</v>
      </c>
      <c r="PE65">
        <v>143</v>
      </c>
      <c r="PG65">
        <v>186</v>
      </c>
      <c r="PI65">
        <v>1</v>
      </c>
      <c r="PJ65">
        <v>1</v>
      </c>
      <c r="PK65">
        <v>1</v>
      </c>
      <c r="PL65">
        <v>1</v>
      </c>
      <c r="PM65" s="31">
        <v>5.3999999999999896E-79</v>
      </c>
      <c r="PN65" s="31"/>
      <c r="PO65" s="31">
        <v>5.3999999999999896E-79</v>
      </c>
      <c r="PP65" s="31"/>
      <c r="PQ65">
        <v>2</v>
      </c>
      <c r="PT65">
        <v>1160</v>
      </c>
      <c r="PU65">
        <v>199</v>
      </c>
      <c r="QE65" s="31">
        <v>5.3999999999999896E-79</v>
      </c>
      <c r="QF65" s="31">
        <v>5.3999999999999896E-79</v>
      </c>
      <c r="QP65">
        <v>4</v>
      </c>
      <c r="QQ65">
        <v>2</v>
      </c>
      <c r="QR65">
        <v>3</v>
      </c>
      <c r="QS65">
        <v>3</v>
      </c>
      <c r="QT65">
        <v>2</v>
      </c>
      <c r="QU65">
        <v>2</v>
      </c>
      <c r="QV65">
        <v>4</v>
      </c>
      <c r="QW65">
        <v>2</v>
      </c>
      <c r="QX65">
        <v>2</v>
      </c>
      <c r="QY65">
        <v>1</v>
      </c>
      <c r="QZ65">
        <v>3</v>
      </c>
      <c r="RA65">
        <v>2</v>
      </c>
      <c r="RB65">
        <v>2</v>
      </c>
      <c r="RC65">
        <v>2</v>
      </c>
      <c r="RD65">
        <v>1</v>
      </c>
      <c r="RE65">
        <v>9</v>
      </c>
      <c r="RF65">
        <v>5</v>
      </c>
      <c r="RG65" t="str">
        <f t="shared" si="28"/>
        <v>NA</v>
      </c>
      <c r="RH65">
        <v>4</v>
      </c>
      <c r="RI65" t="str">
        <f t="shared" si="47"/>
        <v>Strongly Agree</v>
      </c>
      <c r="RJ65">
        <v>3</v>
      </c>
      <c r="RK65" t="str">
        <f t="shared" si="47"/>
        <v>Agree</v>
      </c>
      <c r="RL65">
        <v>5</v>
      </c>
      <c r="RM65" t="str">
        <f t="shared" si="48"/>
        <v>NA</v>
      </c>
      <c r="RN65">
        <v>1</v>
      </c>
      <c r="RO65" t="str">
        <f t="shared" si="48"/>
        <v>Strongly Disagree</v>
      </c>
      <c r="RP65">
        <v>3</v>
      </c>
      <c r="RQ65" t="str">
        <f t="shared" si="49"/>
        <v>Agree</v>
      </c>
      <c r="RR65">
        <v>3</v>
      </c>
      <c r="RS65" t="str">
        <f t="shared" si="49"/>
        <v>Agree</v>
      </c>
      <c r="RT65">
        <v>4</v>
      </c>
      <c r="RU65" t="str">
        <f t="shared" si="50"/>
        <v>Strongly Agree</v>
      </c>
      <c r="RV65">
        <v>2</v>
      </c>
      <c r="RW65" t="str">
        <f t="shared" si="50"/>
        <v>Disagree</v>
      </c>
      <c r="RX65">
        <v>1</v>
      </c>
      <c r="RY65" t="str">
        <f t="shared" si="51"/>
        <v>Strongly Disagree</v>
      </c>
      <c r="RZ65">
        <v>5</v>
      </c>
      <c r="SA65" t="str">
        <f t="shared" si="51"/>
        <v>NA</v>
      </c>
      <c r="SB65">
        <v>4</v>
      </c>
      <c r="SC65" t="str">
        <f t="shared" si="52"/>
        <v>Strongly Agree</v>
      </c>
      <c r="SD65">
        <v>2</v>
      </c>
      <c r="SE65" t="str">
        <f t="shared" si="52"/>
        <v>Disagree</v>
      </c>
    </row>
    <row r="66" spans="1:499" x14ac:dyDescent="0.3">
      <c r="A66">
        <v>63</v>
      </c>
      <c r="B66">
        <v>2020</v>
      </c>
      <c r="C66" t="s">
        <v>632</v>
      </c>
      <c r="D66" s="24">
        <v>46580</v>
      </c>
      <c r="E66">
        <v>93</v>
      </c>
      <c r="F66">
        <v>9</v>
      </c>
      <c r="G66" t="s">
        <v>499</v>
      </c>
      <c r="H66">
        <v>1</v>
      </c>
      <c r="I66" t="str">
        <f t="shared" si="1"/>
        <v>White</v>
      </c>
      <c r="J66">
        <v>0</v>
      </c>
      <c r="K66">
        <v>1</v>
      </c>
      <c r="L66">
        <v>1</v>
      </c>
      <c r="M66">
        <v>0</v>
      </c>
      <c r="N66">
        <v>0</v>
      </c>
      <c r="O66" s="25">
        <v>62</v>
      </c>
      <c r="P66" s="26">
        <f t="shared" si="2"/>
        <v>157.47999999999999</v>
      </c>
      <c r="Q66">
        <v>252</v>
      </c>
      <c r="R66" s="26">
        <f t="shared" si="3"/>
        <v>114.30527724000001</v>
      </c>
      <c r="S66" s="27">
        <f t="shared" si="4"/>
        <v>46.090929778633758</v>
      </c>
      <c r="T66" s="27" t="str">
        <f t="shared" si="5"/>
        <v>Morbidly Obese</v>
      </c>
      <c r="U66">
        <v>1</v>
      </c>
      <c r="V66">
        <v>3</v>
      </c>
      <c r="W66">
        <v>0</v>
      </c>
      <c r="X66">
        <v>3</v>
      </c>
      <c r="Y66">
        <v>0</v>
      </c>
      <c r="Z66">
        <v>7</v>
      </c>
      <c r="AA66">
        <v>0</v>
      </c>
      <c r="AB66">
        <v>3.05</v>
      </c>
      <c r="AC66">
        <v>3.05</v>
      </c>
      <c r="AD66" t="s">
        <v>500</v>
      </c>
      <c r="AE66" t="s">
        <v>501</v>
      </c>
      <c r="AF66" t="s">
        <v>502</v>
      </c>
      <c r="AG66">
        <v>49</v>
      </c>
      <c r="AH66">
        <v>1</v>
      </c>
      <c r="AI66">
        <v>0</v>
      </c>
      <c r="AJ66">
        <v>1</v>
      </c>
      <c r="AK66">
        <v>37</v>
      </c>
      <c r="AL66">
        <v>11</v>
      </c>
      <c r="AM66">
        <v>0</v>
      </c>
      <c r="AN66" s="28">
        <v>24098</v>
      </c>
      <c r="AO66" s="28">
        <v>24098.44</v>
      </c>
      <c r="AP66" s="28">
        <v>2008.2</v>
      </c>
      <c r="AQ66">
        <v>49</v>
      </c>
      <c r="AR66">
        <v>4.0999999999999996</v>
      </c>
      <c r="AS66">
        <v>1</v>
      </c>
      <c r="AT66">
        <v>0</v>
      </c>
      <c r="AU66">
        <v>2</v>
      </c>
      <c r="AX66">
        <v>11</v>
      </c>
      <c r="AY66">
        <v>6</v>
      </c>
      <c r="BB66">
        <v>1</v>
      </c>
      <c r="BD66">
        <v>4</v>
      </c>
      <c r="BE66">
        <v>4</v>
      </c>
      <c r="BG66">
        <v>15</v>
      </c>
      <c r="BH66">
        <v>17</v>
      </c>
      <c r="BI66">
        <v>4</v>
      </c>
      <c r="BL66">
        <v>3</v>
      </c>
      <c r="BM66" t="s">
        <v>632</v>
      </c>
      <c r="BN66">
        <v>252</v>
      </c>
      <c r="BO66">
        <v>249</v>
      </c>
      <c r="BP66">
        <v>249</v>
      </c>
      <c r="BQ66">
        <v>246</v>
      </c>
      <c r="BR66">
        <v>247</v>
      </c>
      <c r="BS66" s="26">
        <v>267.2</v>
      </c>
      <c r="BT66">
        <v>6.7</v>
      </c>
      <c r="BU66">
        <v>79</v>
      </c>
      <c r="BV66">
        <v>79</v>
      </c>
      <c r="BW66">
        <v>79</v>
      </c>
      <c r="BX66">
        <v>82</v>
      </c>
      <c r="BY66">
        <v>82</v>
      </c>
      <c r="BZ66">
        <v>82</v>
      </c>
      <c r="CA66">
        <v>118</v>
      </c>
      <c r="CB66">
        <v>116</v>
      </c>
      <c r="CC66">
        <v>119</v>
      </c>
      <c r="CD66">
        <v>122</v>
      </c>
      <c r="CE66">
        <v>121</v>
      </c>
      <c r="CF66">
        <v>124</v>
      </c>
      <c r="CG66">
        <v>175</v>
      </c>
      <c r="CH66">
        <v>175</v>
      </c>
      <c r="CI66">
        <v>177</v>
      </c>
      <c r="CJ66">
        <v>181</v>
      </c>
      <c r="CK66">
        <v>182</v>
      </c>
      <c r="CL66">
        <v>182</v>
      </c>
      <c r="CM66">
        <v>56</v>
      </c>
      <c r="CN66">
        <v>62</v>
      </c>
      <c r="CO66">
        <v>62</v>
      </c>
      <c r="CP66">
        <v>69</v>
      </c>
      <c r="CQ66">
        <v>75</v>
      </c>
      <c r="CR66">
        <v>78</v>
      </c>
      <c r="CS66">
        <v>63</v>
      </c>
      <c r="CT66">
        <v>1</v>
      </c>
      <c r="CU66">
        <v>2</v>
      </c>
      <c r="CV66" t="s">
        <v>633</v>
      </c>
      <c r="CW66" t="s">
        <v>572</v>
      </c>
      <c r="CX66" t="s">
        <v>504</v>
      </c>
      <c r="CY66" t="s">
        <v>506</v>
      </c>
      <c r="CZ66">
        <v>1200</v>
      </c>
      <c r="DA66">
        <v>2015000064</v>
      </c>
      <c r="DB66">
        <v>2015000064</v>
      </c>
      <c r="DC66">
        <v>1</v>
      </c>
      <c r="DD66">
        <v>1</v>
      </c>
      <c r="DF66">
        <v>1</v>
      </c>
      <c r="DG66">
        <v>2</v>
      </c>
      <c r="DI66">
        <v>3</v>
      </c>
      <c r="DJ66">
        <v>2</v>
      </c>
      <c r="DK66">
        <v>1</v>
      </c>
      <c r="DT66">
        <v>3</v>
      </c>
      <c r="DU66">
        <v>88</v>
      </c>
      <c r="DV66">
        <v>88</v>
      </c>
      <c r="DX66">
        <v>1</v>
      </c>
      <c r="DY66">
        <v>3</v>
      </c>
      <c r="DZ66">
        <v>2</v>
      </c>
      <c r="EB66">
        <v>3</v>
      </c>
      <c r="ED66">
        <v>3</v>
      </c>
      <c r="EG66" t="str">
        <f t="shared" si="6"/>
        <v/>
      </c>
      <c r="EH66">
        <v>1</v>
      </c>
      <c r="EI66" t="str">
        <f t="shared" si="7"/>
        <v>Yes</v>
      </c>
      <c r="EJ66">
        <v>3</v>
      </c>
      <c r="EK66" t="b">
        <f t="shared" si="8"/>
        <v>0</v>
      </c>
      <c r="EL66">
        <v>2</v>
      </c>
      <c r="EM66" t="str">
        <f t="shared" si="9"/>
        <v>No</v>
      </c>
      <c r="EN66">
        <v>2</v>
      </c>
      <c r="EO66" t="str">
        <f t="shared" si="10"/>
        <v>No</v>
      </c>
      <c r="EP66">
        <v>2</v>
      </c>
      <c r="EQ66" t="str">
        <f t="shared" si="11"/>
        <v>No</v>
      </c>
      <c r="ER66">
        <v>2</v>
      </c>
      <c r="ES66" t="str">
        <f t="shared" si="12"/>
        <v>Yes</v>
      </c>
      <c r="ET66">
        <v>1</v>
      </c>
      <c r="EV66">
        <v>1</v>
      </c>
      <c r="EW66" t="str">
        <f t="shared" si="13"/>
        <v>Yes</v>
      </c>
      <c r="EX66">
        <v>2</v>
      </c>
      <c r="EY66" t="str">
        <f t="shared" si="14"/>
        <v>No</v>
      </c>
      <c r="EZ66">
        <v>2</v>
      </c>
      <c r="FA66" t="str">
        <f t="shared" si="0"/>
        <v>No</v>
      </c>
      <c r="FB66">
        <v>1</v>
      </c>
      <c r="FC66" t="str">
        <f t="shared" si="15"/>
        <v>Yes</v>
      </c>
      <c r="FD66">
        <v>1</v>
      </c>
      <c r="FE66" t="str">
        <f t="shared" si="16"/>
        <v>Yes</v>
      </c>
      <c r="FF66">
        <v>1</v>
      </c>
      <c r="FG66" t="str">
        <f t="shared" si="17"/>
        <v>Yes</v>
      </c>
      <c r="FH66">
        <v>2</v>
      </c>
      <c r="FI66" t="str">
        <f t="shared" si="18"/>
        <v>No</v>
      </c>
      <c r="FJ66">
        <v>3</v>
      </c>
      <c r="FK66" t="str">
        <f t="shared" si="19"/>
        <v>No</v>
      </c>
      <c r="FM66" t="str">
        <f t="shared" si="20"/>
        <v/>
      </c>
      <c r="FN66">
        <v>2</v>
      </c>
      <c r="FO66" t="str">
        <f t="shared" si="21"/>
        <v>Female</v>
      </c>
      <c r="FP66">
        <v>4</v>
      </c>
      <c r="FQ66" t="str">
        <f t="shared" si="22"/>
        <v>Seperated</v>
      </c>
      <c r="FR66">
        <v>3</v>
      </c>
      <c r="FS66" t="str">
        <f t="shared" si="23"/>
        <v>Some High School</v>
      </c>
      <c r="FT66">
        <v>1</v>
      </c>
      <c r="FU66" t="str">
        <f t="shared" si="24"/>
        <v>Own</v>
      </c>
      <c r="FV66">
        <v>2</v>
      </c>
      <c r="FZ66">
        <v>1</v>
      </c>
      <c r="GB66">
        <v>2</v>
      </c>
      <c r="GD66">
        <v>1</v>
      </c>
      <c r="GF66">
        <v>1</v>
      </c>
      <c r="GH66">
        <v>6</v>
      </c>
      <c r="GJ66">
        <v>1</v>
      </c>
      <c r="GL66">
        <v>252</v>
      </c>
      <c r="GM66">
        <v>502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1</v>
      </c>
      <c r="GW66">
        <v>3</v>
      </c>
      <c r="GY66">
        <v>6</v>
      </c>
      <c r="GZ66">
        <v>3</v>
      </c>
      <c r="HA66">
        <v>888</v>
      </c>
      <c r="IE66">
        <v>2</v>
      </c>
      <c r="IF66">
        <v>3</v>
      </c>
      <c r="LO66" t="s">
        <v>507</v>
      </c>
      <c r="MN66">
        <v>10</v>
      </c>
      <c r="MO66">
        <v>1</v>
      </c>
      <c r="MP66" t="s">
        <v>507</v>
      </c>
      <c r="MQ66" t="s">
        <v>507</v>
      </c>
      <c r="MR66">
        <v>3</v>
      </c>
      <c r="MS66">
        <v>11011</v>
      </c>
      <c r="MT66">
        <v>28.781560200000001</v>
      </c>
      <c r="MU66">
        <v>3</v>
      </c>
      <c r="MV66">
        <v>86.344680589999996</v>
      </c>
      <c r="NA66">
        <v>1</v>
      </c>
      <c r="NB66">
        <v>0.61412468200000003</v>
      </c>
      <c r="NC66">
        <v>889.02096159999996</v>
      </c>
      <c r="ND66">
        <v>1</v>
      </c>
      <c r="NE66">
        <v>1</v>
      </c>
      <c r="NF66">
        <v>1</v>
      </c>
      <c r="NG66">
        <v>1</v>
      </c>
      <c r="NH66">
        <v>1</v>
      </c>
      <c r="NI66">
        <v>2</v>
      </c>
      <c r="NJ66">
        <v>2</v>
      </c>
      <c r="NK66">
        <v>2</v>
      </c>
      <c r="NL66">
        <v>1</v>
      </c>
      <c r="NM66">
        <v>1</v>
      </c>
      <c r="NN66">
        <v>1</v>
      </c>
      <c r="NO66">
        <v>1</v>
      </c>
      <c r="NP66">
        <v>2</v>
      </c>
      <c r="NQ66">
        <v>1</v>
      </c>
      <c r="NR66" t="str">
        <f t="shared" si="25"/>
        <v>White</v>
      </c>
      <c r="NS66">
        <v>1</v>
      </c>
      <c r="NT66">
        <v>1</v>
      </c>
      <c r="NU66">
        <v>1</v>
      </c>
      <c r="NV66">
        <v>6</v>
      </c>
      <c r="NW66">
        <v>1</v>
      </c>
      <c r="NX66">
        <v>47</v>
      </c>
      <c r="NY66">
        <v>4</v>
      </c>
      <c r="NZ66">
        <v>62</v>
      </c>
      <c r="OB66">
        <v>157</v>
      </c>
      <c r="OC66">
        <v>11431</v>
      </c>
      <c r="OD66">
        <v>4609</v>
      </c>
      <c r="OE66">
        <f t="shared" si="26"/>
        <v>4637</v>
      </c>
      <c r="OF66">
        <v>4</v>
      </c>
      <c r="OG66" t="str">
        <f t="shared" si="27"/>
        <v>Morbid Obese</v>
      </c>
      <c r="OH66">
        <v>2</v>
      </c>
      <c r="OI66">
        <v>2</v>
      </c>
      <c r="OJ66">
        <v>1</v>
      </c>
      <c r="OK66">
        <v>4</v>
      </c>
      <c r="OL66">
        <v>3</v>
      </c>
      <c r="OM66">
        <v>1</v>
      </c>
      <c r="ON66">
        <v>2</v>
      </c>
      <c r="OO66" s="31">
        <v>5.3999999999999896E-79</v>
      </c>
      <c r="OP66">
        <v>1</v>
      </c>
      <c r="OQ66" s="31">
        <v>5.3999999999999896E-79</v>
      </c>
      <c r="OR66">
        <v>1</v>
      </c>
      <c r="OY66">
        <v>2</v>
      </c>
      <c r="OZ66">
        <v>4</v>
      </c>
      <c r="PA66" s="31">
        <v>5.3999999999999896E-79</v>
      </c>
      <c r="PB66" s="31"/>
      <c r="PC66" s="31">
        <v>5.3999999999999896E-79</v>
      </c>
      <c r="PD66" s="31"/>
      <c r="PI66">
        <v>9</v>
      </c>
      <c r="PJ66">
        <v>9</v>
      </c>
      <c r="PK66">
        <v>1</v>
      </c>
      <c r="PL66">
        <v>1</v>
      </c>
      <c r="PM66">
        <v>1</v>
      </c>
      <c r="PO66">
        <v>1</v>
      </c>
      <c r="PQ66">
        <v>9</v>
      </c>
      <c r="PT66">
        <v>3061</v>
      </c>
      <c r="PU66">
        <v>525</v>
      </c>
      <c r="QF66">
        <v>9</v>
      </c>
      <c r="QP66">
        <v>9</v>
      </c>
      <c r="QQ66">
        <v>9</v>
      </c>
      <c r="QR66">
        <v>9</v>
      </c>
      <c r="QS66">
        <v>9</v>
      </c>
      <c r="QT66">
        <v>9</v>
      </c>
      <c r="QU66">
        <v>9</v>
      </c>
      <c r="QV66">
        <v>9</v>
      </c>
      <c r="QW66">
        <v>9</v>
      </c>
      <c r="QX66">
        <v>9</v>
      </c>
      <c r="QY66">
        <v>9</v>
      </c>
      <c r="QZ66">
        <v>9</v>
      </c>
      <c r="RA66">
        <v>9</v>
      </c>
      <c r="RB66">
        <v>9</v>
      </c>
      <c r="RF66">
        <v>1</v>
      </c>
      <c r="RG66" t="str">
        <f t="shared" si="28"/>
        <v>Strongly Disagree</v>
      </c>
      <c r="RH66">
        <v>4</v>
      </c>
      <c r="RI66" t="str">
        <f t="shared" si="47"/>
        <v>Strongly Agree</v>
      </c>
      <c r="RJ66">
        <v>1</v>
      </c>
      <c r="RK66" t="str">
        <f t="shared" si="47"/>
        <v>Strongly Disagree</v>
      </c>
      <c r="RL66">
        <v>2</v>
      </c>
      <c r="RM66" t="str">
        <f t="shared" si="48"/>
        <v>Disagree</v>
      </c>
      <c r="RN66">
        <v>4</v>
      </c>
      <c r="RO66" t="str">
        <f t="shared" si="48"/>
        <v>Strongly Agree</v>
      </c>
      <c r="RP66">
        <v>3</v>
      </c>
      <c r="RQ66" t="str">
        <f t="shared" si="49"/>
        <v>Agree</v>
      </c>
      <c r="RR66">
        <v>2</v>
      </c>
      <c r="RS66" t="str">
        <f t="shared" si="49"/>
        <v>Disagree</v>
      </c>
      <c r="RT66">
        <v>3</v>
      </c>
      <c r="RU66" t="str">
        <f t="shared" si="50"/>
        <v>Agree</v>
      </c>
      <c r="RV66">
        <v>1</v>
      </c>
      <c r="RW66" t="str">
        <f t="shared" si="50"/>
        <v>Strongly Disagree</v>
      </c>
      <c r="RX66">
        <v>2</v>
      </c>
      <c r="RY66" t="str">
        <f t="shared" si="51"/>
        <v>Disagree</v>
      </c>
      <c r="RZ66">
        <v>3</v>
      </c>
      <c r="SA66" t="str">
        <f t="shared" si="51"/>
        <v>Agree</v>
      </c>
      <c r="SB66">
        <v>4</v>
      </c>
      <c r="SC66" t="str">
        <f t="shared" si="52"/>
        <v>Strongly Agree</v>
      </c>
      <c r="SD66">
        <v>4</v>
      </c>
      <c r="SE66" t="str">
        <f t="shared" si="52"/>
        <v>Strongly Agree</v>
      </c>
    </row>
    <row r="67" spans="1:499" x14ac:dyDescent="0.3">
      <c r="A67">
        <v>64</v>
      </c>
      <c r="B67">
        <v>2020</v>
      </c>
      <c r="C67" t="s">
        <v>634</v>
      </c>
      <c r="D67" s="24">
        <v>23821</v>
      </c>
      <c r="E67">
        <v>56</v>
      </c>
      <c r="F67">
        <v>5</v>
      </c>
      <c r="G67" t="s">
        <v>520</v>
      </c>
      <c r="H67">
        <v>1</v>
      </c>
      <c r="I67" t="str">
        <f t="shared" si="1"/>
        <v>White</v>
      </c>
      <c r="J67">
        <v>0</v>
      </c>
      <c r="K67">
        <v>0</v>
      </c>
      <c r="L67">
        <v>1</v>
      </c>
      <c r="M67">
        <v>0</v>
      </c>
      <c r="N67">
        <v>0</v>
      </c>
      <c r="O67" s="25">
        <v>68</v>
      </c>
      <c r="P67" s="26">
        <f t="shared" si="2"/>
        <v>172.72</v>
      </c>
      <c r="Q67">
        <v>170</v>
      </c>
      <c r="R67" s="26">
        <f t="shared" si="3"/>
        <v>77.110702900000007</v>
      </c>
      <c r="S67" s="27">
        <f t="shared" si="4"/>
        <v>25.848146310263211</v>
      </c>
      <c r="T67" s="27" t="str">
        <f t="shared" si="5"/>
        <v>Overweight</v>
      </c>
      <c r="U67">
        <v>1</v>
      </c>
      <c r="V67">
        <v>2</v>
      </c>
      <c r="W67">
        <v>1</v>
      </c>
      <c r="X67">
        <v>0</v>
      </c>
      <c r="Y67">
        <v>0</v>
      </c>
      <c r="Z67">
        <v>3</v>
      </c>
      <c r="AA67">
        <v>2.6</v>
      </c>
      <c r="AB67">
        <v>0</v>
      </c>
      <c r="AC67">
        <v>3.6</v>
      </c>
      <c r="AD67" t="s">
        <v>509</v>
      </c>
      <c r="AE67" t="s">
        <v>501</v>
      </c>
      <c r="AF67" t="s">
        <v>551</v>
      </c>
      <c r="AG67">
        <v>5</v>
      </c>
      <c r="AH67">
        <v>0</v>
      </c>
      <c r="AI67">
        <v>0</v>
      </c>
      <c r="AJ67">
        <v>1</v>
      </c>
      <c r="AK67">
        <v>4</v>
      </c>
      <c r="AL67">
        <v>0</v>
      </c>
      <c r="AM67">
        <v>0</v>
      </c>
      <c r="AN67" t="s">
        <v>635</v>
      </c>
      <c r="AO67" t="s">
        <v>635</v>
      </c>
      <c r="AP67" t="s">
        <v>635</v>
      </c>
      <c r="AQ67">
        <v>5</v>
      </c>
      <c r="AR67">
        <v>1.3</v>
      </c>
      <c r="AS67">
        <v>0</v>
      </c>
      <c r="AT67">
        <v>0</v>
      </c>
      <c r="AU67">
        <v>2</v>
      </c>
      <c r="AX67">
        <v>2</v>
      </c>
      <c r="AZ67">
        <v>3</v>
      </c>
      <c r="BD67">
        <v>1</v>
      </c>
      <c r="BF67">
        <v>1</v>
      </c>
      <c r="BM67" t="s">
        <v>634</v>
      </c>
      <c r="BN67">
        <v>170</v>
      </c>
      <c r="BO67">
        <v>168</v>
      </c>
      <c r="BP67">
        <v>168</v>
      </c>
      <c r="BQ67">
        <v>172</v>
      </c>
      <c r="BR67">
        <v>173</v>
      </c>
      <c r="BS67" s="26">
        <v>155.1</v>
      </c>
      <c r="BT67">
        <v>8.6999999999999993</v>
      </c>
      <c r="BU67">
        <v>88</v>
      </c>
      <c r="BV67">
        <v>90</v>
      </c>
      <c r="BW67">
        <v>92</v>
      </c>
      <c r="BX67">
        <v>96</v>
      </c>
      <c r="BY67">
        <v>98</v>
      </c>
      <c r="BZ67">
        <v>99</v>
      </c>
      <c r="CA67">
        <v>130</v>
      </c>
      <c r="CB67">
        <v>128</v>
      </c>
      <c r="CC67">
        <v>129</v>
      </c>
      <c r="CD67">
        <v>128</v>
      </c>
      <c r="CE67">
        <v>129</v>
      </c>
      <c r="CF67">
        <v>130</v>
      </c>
      <c r="CG67">
        <v>142</v>
      </c>
      <c r="CH67">
        <v>145</v>
      </c>
      <c r="CI67">
        <v>151</v>
      </c>
      <c r="CJ67">
        <v>150</v>
      </c>
      <c r="CK67">
        <v>147</v>
      </c>
      <c r="CL67">
        <v>144</v>
      </c>
      <c r="CM67">
        <v>50</v>
      </c>
      <c r="CN67">
        <v>55</v>
      </c>
      <c r="CO67">
        <v>51</v>
      </c>
      <c r="CP67">
        <v>55</v>
      </c>
      <c r="CQ67">
        <v>61</v>
      </c>
      <c r="CR67">
        <v>63</v>
      </c>
      <c r="CS67">
        <v>64</v>
      </c>
      <c r="CT67">
        <v>1</v>
      </c>
      <c r="CU67">
        <v>2</v>
      </c>
      <c r="CV67" t="s">
        <v>636</v>
      </c>
      <c r="CW67" t="s">
        <v>518</v>
      </c>
      <c r="CX67" t="s">
        <v>543</v>
      </c>
      <c r="CY67" t="s">
        <v>506</v>
      </c>
      <c r="CZ67">
        <v>1100</v>
      </c>
      <c r="DA67">
        <v>2015000065</v>
      </c>
      <c r="DB67">
        <v>2015000065</v>
      </c>
      <c r="DC67">
        <v>1</v>
      </c>
      <c r="DD67">
        <v>1</v>
      </c>
      <c r="DF67">
        <v>1</v>
      </c>
      <c r="DG67">
        <v>2</v>
      </c>
      <c r="DI67">
        <v>1</v>
      </c>
      <c r="DJ67">
        <v>1</v>
      </c>
      <c r="DK67" s="31">
        <v>5.3999999999999896E-79</v>
      </c>
      <c r="DT67">
        <v>4</v>
      </c>
      <c r="DU67">
        <v>10</v>
      </c>
      <c r="DV67">
        <v>88</v>
      </c>
      <c r="DW67">
        <v>88</v>
      </c>
      <c r="DX67">
        <v>1</v>
      </c>
      <c r="DY67">
        <v>1</v>
      </c>
      <c r="DZ67">
        <v>2</v>
      </c>
      <c r="EB67">
        <v>1</v>
      </c>
      <c r="ED67">
        <v>3</v>
      </c>
      <c r="EG67" t="str">
        <f t="shared" si="6"/>
        <v/>
      </c>
      <c r="EH67">
        <v>2</v>
      </c>
      <c r="EI67" t="str">
        <f t="shared" si="7"/>
        <v>No</v>
      </c>
      <c r="EK67" t="str">
        <f t="shared" si="8"/>
        <v/>
      </c>
      <c r="EM67" t="str">
        <f t="shared" si="9"/>
        <v/>
      </c>
      <c r="EN67">
        <v>2</v>
      </c>
      <c r="EO67" t="str">
        <f t="shared" si="10"/>
        <v>No</v>
      </c>
      <c r="EP67">
        <v>2</v>
      </c>
      <c r="EQ67" t="str">
        <f t="shared" si="11"/>
        <v>No</v>
      </c>
      <c r="ER67">
        <v>2</v>
      </c>
      <c r="ES67" t="str">
        <f t="shared" si="12"/>
        <v>Yes</v>
      </c>
      <c r="ET67">
        <v>1</v>
      </c>
      <c r="EV67">
        <v>1</v>
      </c>
      <c r="EW67" t="str">
        <f t="shared" si="13"/>
        <v>Yes</v>
      </c>
      <c r="EX67">
        <v>2</v>
      </c>
      <c r="EY67" t="str">
        <f t="shared" si="14"/>
        <v>No</v>
      </c>
      <c r="EZ67">
        <v>2</v>
      </c>
      <c r="FA67" t="str">
        <f t="shared" si="0"/>
        <v>No</v>
      </c>
      <c r="FB67">
        <v>1</v>
      </c>
      <c r="FC67" t="str">
        <f t="shared" si="15"/>
        <v>Yes</v>
      </c>
      <c r="FD67">
        <v>1</v>
      </c>
      <c r="FE67" t="str">
        <f t="shared" si="16"/>
        <v>Yes</v>
      </c>
      <c r="FF67">
        <v>2</v>
      </c>
      <c r="FG67" t="str">
        <f t="shared" si="17"/>
        <v>No</v>
      </c>
      <c r="FH67">
        <v>2</v>
      </c>
      <c r="FI67" t="str">
        <f t="shared" si="18"/>
        <v>Yes</v>
      </c>
      <c r="FJ67">
        <v>3</v>
      </c>
      <c r="FK67" t="str">
        <f t="shared" si="19"/>
        <v>No</v>
      </c>
      <c r="FM67" t="str">
        <f t="shared" si="20"/>
        <v/>
      </c>
      <c r="FN67">
        <v>1</v>
      </c>
      <c r="FO67" t="str">
        <f t="shared" si="21"/>
        <v>Male</v>
      </c>
      <c r="FP67">
        <v>3</v>
      </c>
      <c r="FQ67" t="str">
        <f t="shared" si="22"/>
        <v>Widowed</v>
      </c>
      <c r="FR67">
        <v>4</v>
      </c>
      <c r="FS67" t="str">
        <f t="shared" si="23"/>
        <v>High School Graduate</v>
      </c>
      <c r="FT67">
        <v>1</v>
      </c>
      <c r="FU67" t="str">
        <f t="shared" si="24"/>
        <v>Own</v>
      </c>
      <c r="FV67">
        <v>2</v>
      </c>
      <c r="FZ67">
        <v>1</v>
      </c>
      <c r="GB67">
        <v>1</v>
      </c>
      <c r="GD67">
        <v>7</v>
      </c>
      <c r="GF67">
        <v>88</v>
      </c>
      <c r="GH67">
        <v>99</v>
      </c>
      <c r="GJ67">
        <v>2</v>
      </c>
      <c r="GL67">
        <v>170</v>
      </c>
      <c r="GM67">
        <v>508</v>
      </c>
      <c r="GO67">
        <v>1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1</v>
      </c>
      <c r="GW67">
        <v>3</v>
      </c>
      <c r="GY67">
        <v>5</v>
      </c>
      <c r="GZ67">
        <v>3</v>
      </c>
      <c r="HA67">
        <v>888</v>
      </c>
      <c r="HE67">
        <v>301</v>
      </c>
      <c r="HF67">
        <v>555</v>
      </c>
      <c r="HG67">
        <v>304</v>
      </c>
      <c r="HH67">
        <v>203</v>
      </c>
      <c r="HI67">
        <v>204</v>
      </c>
      <c r="HJ67">
        <v>203</v>
      </c>
      <c r="HK67">
        <v>1</v>
      </c>
      <c r="HL67">
        <v>6</v>
      </c>
      <c r="HM67">
        <v>107</v>
      </c>
      <c r="HN67">
        <v>5</v>
      </c>
      <c r="HO67">
        <v>64</v>
      </c>
      <c r="HP67">
        <v>103</v>
      </c>
      <c r="HQ67">
        <v>15</v>
      </c>
      <c r="HR67">
        <v>888</v>
      </c>
      <c r="HS67">
        <v>2</v>
      </c>
      <c r="HT67">
        <v>2</v>
      </c>
      <c r="HU67">
        <v>3</v>
      </c>
      <c r="HV67" s="31">
        <v>5.3999999999999896E-79</v>
      </c>
      <c r="HW67">
        <v>1</v>
      </c>
      <c r="HX67">
        <v>1</v>
      </c>
      <c r="HY67">
        <v>102014</v>
      </c>
      <c r="HZ67">
        <v>1</v>
      </c>
      <c r="IA67">
        <v>1</v>
      </c>
      <c r="IB67">
        <v>2</v>
      </c>
      <c r="IE67">
        <v>1</v>
      </c>
      <c r="IF67">
        <v>3</v>
      </c>
      <c r="IT67">
        <v>2</v>
      </c>
      <c r="JB67">
        <v>2</v>
      </c>
      <c r="JL67">
        <v>2</v>
      </c>
      <c r="JR67">
        <v>2</v>
      </c>
      <c r="JT67">
        <v>2</v>
      </c>
      <c r="LC67">
        <v>2</v>
      </c>
      <c r="LE67">
        <v>2</v>
      </c>
      <c r="LO67" t="s">
        <v>507</v>
      </c>
      <c r="LP67">
        <v>8</v>
      </c>
      <c r="LQ67">
        <v>5</v>
      </c>
      <c r="LT67">
        <v>1</v>
      </c>
      <c r="LU67">
        <v>40</v>
      </c>
      <c r="MN67">
        <v>10</v>
      </c>
      <c r="MO67">
        <v>1</v>
      </c>
      <c r="MP67" t="s">
        <v>507</v>
      </c>
      <c r="MQ67" t="s">
        <v>507</v>
      </c>
      <c r="MR67">
        <v>5</v>
      </c>
      <c r="MS67">
        <v>11011</v>
      </c>
      <c r="MT67">
        <v>28.781560200000001</v>
      </c>
      <c r="MU67">
        <v>1</v>
      </c>
      <c r="MV67">
        <v>28.781560200000001</v>
      </c>
      <c r="NA67">
        <v>1</v>
      </c>
      <c r="NB67">
        <v>0.61412468200000003</v>
      </c>
      <c r="NC67">
        <v>198.09480969999899</v>
      </c>
      <c r="ND67">
        <v>2</v>
      </c>
      <c r="NE67">
        <v>9</v>
      </c>
      <c r="NF67">
        <v>1</v>
      </c>
      <c r="NG67">
        <v>3</v>
      </c>
      <c r="NI67">
        <v>2</v>
      </c>
      <c r="NJ67">
        <v>2</v>
      </c>
      <c r="NK67">
        <v>2</v>
      </c>
      <c r="NL67">
        <v>1</v>
      </c>
      <c r="NM67">
        <v>1</v>
      </c>
      <c r="NN67">
        <v>1</v>
      </c>
      <c r="NO67">
        <v>1</v>
      </c>
      <c r="NP67">
        <v>2</v>
      </c>
      <c r="NQ67">
        <v>1</v>
      </c>
      <c r="NR67" t="str">
        <f t="shared" si="25"/>
        <v>White</v>
      </c>
      <c r="NS67">
        <v>1</v>
      </c>
      <c r="NT67">
        <v>1</v>
      </c>
      <c r="NU67">
        <v>1</v>
      </c>
      <c r="NV67">
        <v>11</v>
      </c>
      <c r="NW67">
        <v>2</v>
      </c>
      <c r="NX67">
        <v>73</v>
      </c>
      <c r="NY67">
        <v>6</v>
      </c>
      <c r="NZ67">
        <v>68</v>
      </c>
      <c r="OB67">
        <v>173</v>
      </c>
      <c r="OC67">
        <v>7711</v>
      </c>
      <c r="OD67">
        <v>2585</v>
      </c>
      <c r="OE67">
        <f t="shared" si="26"/>
        <v>2576</v>
      </c>
      <c r="OF67">
        <v>3</v>
      </c>
      <c r="OG67" t="str">
        <f t="shared" si="27"/>
        <v>Obese</v>
      </c>
      <c r="OH67">
        <v>2</v>
      </c>
      <c r="OI67">
        <v>1</v>
      </c>
      <c r="OJ67">
        <v>2</v>
      </c>
      <c r="OK67">
        <v>9</v>
      </c>
      <c r="OL67">
        <v>3</v>
      </c>
      <c r="OM67">
        <v>1</v>
      </c>
      <c r="ON67">
        <v>2</v>
      </c>
      <c r="OO67" s="31">
        <v>5.3999999999999896E-79</v>
      </c>
      <c r="OP67">
        <v>1</v>
      </c>
      <c r="OQ67" s="31">
        <v>5.3999999999999896E-79</v>
      </c>
      <c r="OR67">
        <v>1</v>
      </c>
      <c r="OS67">
        <v>3</v>
      </c>
      <c r="OT67" s="31">
        <v>5.3999999999999896E-79</v>
      </c>
      <c r="OU67">
        <v>13</v>
      </c>
      <c r="OV67">
        <v>43</v>
      </c>
      <c r="OW67">
        <v>57</v>
      </c>
      <c r="OX67">
        <v>43</v>
      </c>
      <c r="OY67" s="31">
        <v>5.3999999999999896E-79</v>
      </c>
      <c r="OZ67" s="31">
        <v>5.3999999999999896E-79</v>
      </c>
      <c r="PA67">
        <v>1</v>
      </c>
      <c r="PC67">
        <v>1</v>
      </c>
      <c r="PE67">
        <v>3</v>
      </c>
      <c r="PG67">
        <v>156</v>
      </c>
      <c r="PI67">
        <v>2</v>
      </c>
      <c r="PJ67">
        <v>1</v>
      </c>
      <c r="PK67">
        <v>1</v>
      </c>
      <c r="PL67">
        <v>1</v>
      </c>
      <c r="PM67" s="31">
        <v>5.3999999999999896E-79</v>
      </c>
      <c r="PN67" s="31"/>
      <c r="PO67" s="31">
        <v>5.3999999999999896E-79</v>
      </c>
      <c r="PP67" s="31"/>
      <c r="PQ67">
        <v>1</v>
      </c>
      <c r="PR67">
        <v>68</v>
      </c>
      <c r="PS67">
        <v>35</v>
      </c>
      <c r="PT67">
        <v>1985</v>
      </c>
      <c r="PU67">
        <v>340</v>
      </c>
      <c r="PV67">
        <v>2</v>
      </c>
      <c r="PW67">
        <v>2</v>
      </c>
      <c r="PX67">
        <v>5</v>
      </c>
      <c r="PY67">
        <v>15</v>
      </c>
      <c r="PZ67">
        <v>7000</v>
      </c>
      <c r="QA67">
        <v>3000</v>
      </c>
      <c r="QC67" s="31">
        <v>5.3999999999999896E-79</v>
      </c>
      <c r="QD67">
        <v>45</v>
      </c>
      <c r="QE67" s="31">
        <v>5.3999999999999896E-79</v>
      </c>
      <c r="QF67" s="31">
        <v>5.3999999999999896E-79</v>
      </c>
      <c r="QG67" s="31">
        <v>5.3999999999999896E-79</v>
      </c>
      <c r="QH67" s="31"/>
      <c r="QI67">
        <v>90</v>
      </c>
      <c r="QK67">
        <v>90</v>
      </c>
      <c r="QM67" s="31">
        <v>5.3999999999999896E-79</v>
      </c>
      <c r="QN67">
        <v>45</v>
      </c>
      <c r="QO67">
        <v>45</v>
      </c>
      <c r="QP67">
        <v>3</v>
      </c>
      <c r="QQ67">
        <v>2</v>
      </c>
      <c r="QR67">
        <v>2</v>
      </c>
      <c r="QS67">
        <v>2</v>
      </c>
      <c r="QT67">
        <v>2</v>
      </c>
      <c r="QU67">
        <v>2</v>
      </c>
      <c r="QV67">
        <v>4</v>
      </c>
      <c r="QW67">
        <v>2</v>
      </c>
      <c r="QX67">
        <v>2</v>
      </c>
      <c r="QY67">
        <v>2</v>
      </c>
      <c r="QZ67">
        <v>3</v>
      </c>
      <c r="RA67">
        <v>1</v>
      </c>
      <c r="RB67">
        <v>1</v>
      </c>
      <c r="RC67">
        <v>1</v>
      </c>
      <c r="RD67">
        <v>1</v>
      </c>
      <c r="RE67">
        <v>2</v>
      </c>
      <c r="RF67">
        <v>1</v>
      </c>
      <c r="RG67" t="str">
        <f t="shared" si="28"/>
        <v>Strongly Disagree</v>
      </c>
      <c r="RH67">
        <v>2</v>
      </c>
      <c r="RI67" t="str">
        <f t="shared" si="47"/>
        <v>Disagree</v>
      </c>
      <c r="RJ67">
        <v>4</v>
      </c>
      <c r="RK67" t="str">
        <f t="shared" si="47"/>
        <v>Strongly Agree</v>
      </c>
      <c r="RL67">
        <v>5</v>
      </c>
      <c r="RM67" t="str">
        <f t="shared" si="48"/>
        <v>NA</v>
      </c>
      <c r="RN67">
        <v>5</v>
      </c>
      <c r="RO67" t="str">
        <f t="shared" si="48"/>
        <v>NA</v>
      </c>
      <c r="RP67">
        <v>1</v>
      </c>
      <c r="RQ67" t="str">
        <f t="shared" si="49"/>
        <v>Strongly Disagree</v>
      </c>
      <c r="RR67">
        <v>3</v>
      </c>
      <c r="RS67" t="str">
        <f t="shared" si="49"/>
        <v>Agree</v>
      </c>
      <c r="RT67">
        <v>5</v>
      </c>
      <c r="RU67" t="str">
        <f t="shared" si="50"/>
        <v>NA</v>
      </c>
      <c r="RV67">
        <v>3</v>
      </c>
      <c r="RW67" t="str">
        <f t="shared" si="50"/>
        <v>Agree</v>
      </c>
      <c r="RX67">
        <v>3</v>
      </c>
      <c r="RY67" t="str">
        <f t="shared" si="51"/>
        <v>Agree</v>
      </c>
      <c r="RZ67">
        <v>2</v>
      </c>
      <c r="SA67" t="str">
        <f t="shared" si="51"/>
        <v>Disagree</v>
      </c>
      <c r="SB67">
        <v>3</v>
      </c>
      <c r="SC67" t="str">
        <f t="shared" si="52"/>
        <v>Agree</v>
      </c>
      <c r="SD67">
        <v>5</v>
      </c>
      <c r="SE67" t="str">
        <f t="shared" si="52"/>
        <v>NA</v>
      </c>
    </row>
    <row r="68" spans="1:499" x14ac:dyDescent="0.3">
      <c r="A68">
        <v>65</v>
      </c>
      <c r="B68">
        <v>2020</v>
      </c>
      <c r="C68" t="s">
        <v>637</v>
      </c>
      <c r="D68" s="24">
        <v>18777</v>
      </c>
      <c r="E68">
        <v>70</v>
      </c>
      <c r="F68">
        <v>7</v>
      </c>
      <c r="G68" t="s">
        <v>520</v>
      </c>
      <c r="H68">
        <v>1</v>
      </c>
      <c r="I68" t="str">
        <f t="shared" ref="I68:I103" si="53">IF(ISBLANK(H68),"",IF(H68=1,"White",IF(H68=2,"Black",IF(H68=3,"Asian",IF(H68=4,"Native Hawaiian or Other Pacific Islander",IF(H68=5,"American Indian",IF(H68=5,"Other",IF(H68=7,"Don’t Know",IF(H68=9,"Refused")))))))))</f>
        <v>White</v>
      </c>
      <c r="J68">
        <v>0</v>
      </c>
      <c r="K68">
        <v>1</v>
      </c>
      <c r="L68">
        <v>1</v>
      </c>
      <c r="M68">
        <v>0</v>
      </c>
      <c r="N68">
        <v>1</v>
      </c>
      <c r="O68" s="25">
        <v>63</v>
      </c>
      <c r="P68" s="26">
        <f t="shared" ref="P68:P103" si="54">O68*2.54</f>
        <v>160.02000000000001</v>
      </c>
      <c r="Q68">
        <v>230</v>
      </c>
      <c r="R68" s="26">
        <f t="shared" ref="R68:R103" si="55">Q68*0.45359237</f>
        <v>104.32624510000001</v>
      </c>
      <c r="S68" s="27">
        <f t="shared" ref="S68:S103" si="56">((R68*1)/(P68*P68) * 10000)</f>
        <v>40.742253292266724</v>
      </c>
      <c r="T68" s="27" t="str">
        <f t="shared" ref="T68:T103" si="57">IF(S68&gt;40,"Morbidly Obese",IF(S68&gt;30,"Obese",IF(S68&gt;25,"Overweight",IF(S68&gt;20,"Healthy Weight",IF(S68&gt;1,"Underweight","")))))</f>
        <v>Morbidly Obese</v>
      </c>
      <c r="U68">
        <v>1</v>
      </c>
      <c r="V68">
        <v>3</v>
      </c>
      <c r="W68">
        <v>0</v>
      </c>
      <c r="X68">
        <v>1</v>
      </c>
      <c r="Y68">
        <v>1</v>
      </c>
      <c r="Z68">
        <v>7</v>
      </c>
      <c r="AA68">
        <v>4</v>
      </c>
      <c r="AB68">
        <v>1</v>
      </c>
      <c r="AC68">
        <v>6</v>
      </c>
      <c r="AD68" t="s">
        <v>515</v>
      </c>
      <c r="AE68" t="s">
        <v>501</v>
      </c>
      <c r="AF68" t="s">
        <v>562</v>
      </c>
      <c r="AG68">
        <v>34</v>
      </c>
      <c r="AH68">
        <v>0</v>
      </c>
      <c r="AI68">
        <v>0</v>
      </c>
      <c r="AJ68">
        <v>4</v>
      </c>
      <c r="AK68">
        <v>20</v>
      </c>
      <c r="AL68">
        <v>10</v>
      </c>
      <c r="AM68">
        <v>0</v>
      </c>
      <c r="AN68" s="28">
        <v>1405</v>
      </c>
      <c r="AO68" s="28">
        <v>1404.58</v>
      </c>
      <c r="AP68" s="28">
        <v>127.69</v>
      </c>
      <c r="AQ68">
        <v>34</v>
      </c>
      <c r="AR68">
        <v>3.1</v>
      </c>
      <c r="AS68">
        <v>0</v>
      </c>
      <c r="AT68">
        <v>0</v>
      </c>
      <c r="AU68">
        <v>1</v>
      </c>
      <c r="AW68">
        <v>7</v>
      </c>
      <c r="AX68">
        <v>8</v>
      </c>
      <c r="BB68">
        <v>1</v>
      </c>
      <c r="BD68">
        <v>5</v>
      </c>
      <c r="BE68">
        <v>1</v>
      </c>
      <c r="BG68">
        <v>2</v>
      </c>
      <c r="BL68">
        <v>6</v>
      </c>
      <c r="BM68" t="s">
        <v>637</v>
      </c>
      <c r="BN68">
        <v>230</v>
      </c>
      <c r="BO68">
        <v>227</v>
      </c>
      <c r="BP68">
        <v>225</v>
      </c>
      <c r="BQ68">
        <v>228</v>
      </c>
      <c r="BR68">
        <v>227</v>
      </c>
      <c r="BS68" s="26">
        <v>198.8</v>
      </c>
      <c r="BT68">
        <v>7.7</v>
      </c>
      <c r="BU68">
        <v>97</v>
      </c>
      <c r="BV68">
        <v>98</v>
      </c>
      <c r="BW68">
        <v>101</v>
      </c>
      <c r="BX68">
        <v>101</v>
      </c>
      <c r="BY68">
        <v>101</v>
      </c>
      <c r="BZ68">
        <v>100</v>
      </c>
      <c r="CA68">
        <v>135</v>
      </c>
      <c r="CB68">
        <v>133</v>
      </c>
      <c r="CC68">
        <v>131</v>
      </c>
      <c r="CD68">
        <v>129</v>
      </c>
      <c r="CE68">
        <v>128</v>
      </c>
      <c r="CF68">
        <v>129</v>
      </c>
      <c r="CG68">
        <v>111</v>
      </c>
      <c r="CH68">
        <v>107</v>
      </c>
      <c r="CI68">
        <v>105</v>
      </c>
      <c r="CJ68">
        <v>111</v>
      </c>
      <c r="CK68">
        <v>113</v>
      </c>
      <c r="CL68">
        <v>115</v>
      </c>
      <c r="CM68">
        <v>40</v>
      </c>
      <c r="CN68">
        <v>45</v>
      </c>
      <c r="CO68">
        <v>45</v>
      </c>
      <c r="CP68">
        <v>42</v>
      </c>
      <c r="CQ68">
        <v>45</v>
      </c>
      <c r="CR68">
        <v>46</v>
      </c>
      <c r="CS68">
        <v>65</v>
      </c>
      <c r="CT68">
        <v>1</v>
      </c>
      <c r="CU68">
        <v>2</v>
      </c>
      <c r="CV68" t="s">
        <v>618</v>
      </c>
      <c r="CW68" t="s">
        <v>518</v>
      </c>
      <c r="CX68" t="s">
        <v>585</v>
      </c>
      <c r="CY68" t="s">
        <v>506</v>
      </c>
      <c r="CZ68">
        <v>1200</v>
      </c>
      <c r="DA68">
        <v>2015000066</v>
      </c>
      <c r="DB68">
        <v>2015000066</v>
      </c>
      <c r="DC68">
        <v>1</v>
      </c>
      <c r="DD68">
        <v>1</v>
      </c>
      <c r="DF68">
        <v>1</v>
      </c>
      <c r="DG68">
        <v>2</v>
      </c>
      <c r="DI68">
        <v>3</v>
      </c>
      <c r="DJ68">
        <v>1</v>
      </c>
      <c r="DK68">
        <v>2</v>
      </c>
      <c r="DT68">
        <v>2</v>
      </c>
      <c r="DU68">
        <v>1</v>
      </c>
      <c r="DV68">
        <v>7</v>
      </c>
      <c r="DW68">
        <v>2</v>
      </c>
      <c r="DX68">
        <v>1</v>
      </c>
      <c r="DY68">
        <v>1</v>
      </c>
      <c r="DZ68">
        <v>2</v>
      </c>
      <c r="EB68">
        <v>8</v>
      </c>
      <c r="ED68">
        <v>3</v>
      </c>
      <c r="EG68" t="str">
        <f t="shared" ref="EG68:EG103" si="58">IF(ISBLANK(EF68),"",IF(EF68=1,"Yes",IF(EF68=2,"No",IF(EF68=7,"Don’t Know",IF(EF68=9,"Refused")))))</f>
        <v/>
      </c>
      <c r="EH68">
        <v>1</v>
      </c>
      <c r="EI68" t="str">
        <f t="shared" ref="EI68:EI103" si="59">IF(ISBLANK(EH68),"",IF(EH68=1,"Yes",IF(EH68=2,"No",IF(EH68=7,"Don’t Know",IF(EH68=9,"Refused")))))</f>
        <v>Yes</v>
      </c>
      <c r="EJ68">
        <v>2</v>
      </c>
      <c r="EK68" t="str">
        <f t="shared" ref="EK68:EK103" si="60">IF(ISBLANK(EJ68),"",IF(EJ68=1,"Yes",IF(EJ68=2,"No",IF(EJ68=7,"Don’t Know",IF(EJ68=9,"Refused")))))</f>
        <v>No</v>
      </c>
      <c r="EL68">
        <v>2</v>
      </c>
      <c r="EM68" t="str">
        <f t="shared" ref="EM68:EM103" si="61">IF(ISBLANK(EL68),"",IF(EL68=1,"Yes",IF(EL68=2,"No",IF(EL68=7,"Don’t Know",IF(EL68=9,"Refused")))))</f>
        <v>No</v>
      </c>
      <c r="EN68">
        <v>2</v>
      </c>
      <c r="EO68" t="str">
        <f t="shared" ref="EO68:EO103" si="62">IF(ISBLANK(EN68),"",IF(EN68=1,"Yes",IF(EN68=2,"No",IF(EN68=7,"Don’t Know",IF(EN68=9,"Refused")))))</f>
        <v>No</v>
      </c>
      <c r="EP68">
        <v>2</v>
      </c>
      <c r="EQ68" t="str">
        <f t="shared" ref="EQ68:EQ103" si="63">IF(ISBLANK(EP68),"",IF(EP68=1,"Yes",IF(EP68=2,"No",IF(EP68=7,"Don’t Know",IF(EP68=9,"Refused")))))</f>
        <v>No</v>
      </c>
      <c r="ER68">
        <v>2</v>
      </c>
      <c r="ES68" t="str">
        <f t="shared" ref="ES68:ES103" si="64">IF(ISBLANK(ET68),"",IF(ET68=1,"Yes",IF(ET68=2,"No",IF(ET68=7,"Don’t Know",IF(ET68=9,"Refused")))))</f>
        <v>Yes</v>
      </c>
      <c r="ET68">
        <v>1</v>
      </c>
      <c r="EV68">
        <v>2</v>
      </c>
      <c r="EW68" t="str">
        <f t="shared" ref="EW68:EW103" si="65">IF(ISBLANK(EV68),"",IF(EV68=1,"Yes",IF(EV68=2,"No",IF(EV68=7,"Don’t Know",IF(EV68=9,"Refused")))))</f>
        <v>No</v>
      </c>
      <c r="EX68">
        <v>2</v>
      </c>
      <c r="EY68" t="str">
        <f t="shared" ref="EY68:EY103" si="66">IF(EX68=1,"Yes",IF(EX68=2,"No",IF(EX68=7,"Don’t Know",IF(EX68=9,"Refused"))))</f>
        <v>No</v>
      </c>
      <c r="EZ68">
        <v>2</v>
      </c>
      <c r="FA68" t="str">
        <f t="shared" ref="FA68:FA103" si="67">IF(EZ68=1,"Yes",IF(EZ68=2,"No",IF(EZ68=7,"Don’t Know",IF(EZ68=9,"Refused"))))</f>
        <v>No</v>
      </c>
      <c r="FB68">
        <v>2</v>
      </c>
      <c r="FC68" t="str">
        <f t="shared" ref="FC68:FC103" si="68">IF(FD68=1,"Yes",IF(FD68=2,"No",IF(FD68=7,"Don’t Know",IF(FD68=9,"Refused"))))</f>
        <v>No</v>
      </c>
      <c r="FD68">
        <v>2</v>
      </c>
      <c r="FE68" t="str">
        <f t="shared" ref="FE68:FE103" si="69">IF(FD68=1,"Yes",IF(FD68=2,"No",IF(FD68=7,"Don’t Know",IF(FD68=9,"Refused"))))</f>
        <v>No</v>
      </c>
      <c r="FF68">
        <v>1</v>
      </c>
      <c r="FG68" t="str">
        <f t="shared" ref="FG68:FG103" si="70">IF(FF68=1,"Yes",IF(FF68=2,"No",IF(FF68=7,"Don’t Know",IF(FF68=9,"Refused"))))</f>
        <v>Yes</v>
      </c>
      <c r="FH68">
        <v>2</v>
      </c>
      <c r="FI68" t="str">
        <f t="shared" ref="FI68:FI103" si="71">IF(FN68=1,"Yes",IF(FN68=2,"No",IF(FN68=7,"Don’t Know",IF(FN68=9,"Refused"))))</f>
        <v>No</v>
      </c>
      <c r="FJ68">
        <v>3</v>
      </c>
      <c r="FK68" t="str">
        <f t="shared" ref="FK68:FK103" si="72">IF(FJ68=1,"Yes",IF(FJ68=2,"yes but only while pregnant",IF(FJ68=3,"No",IF(FJ68=4,"No pre-diabetes or bordlerline Diabetes",IF(FJ68=7,"Don’t Know",IF(FJ68=9,"Refused"))))))</f>
        <v>No</v>
      </c>
      <c r="FM68" t="str">
        <f t="shared" ref="FM68:FM103" si="73">IF(ISBLANK(FL68),"",IF(FL68&lt;97,FL68,IF(FL68=98,"Do not Know",IF(FL68=99,"Refused"))))</f>
        <v/>
      </c>
      <c r="FN68">
        <v>2</v>
      </c>
      <c r="FO68" t="str">
        <f t="shared" ref="FO68:FO103" si="74">IF(FN68=1,"Male",IF(FN68=2,"Female",IF(FN68=7,"Don’t Know",IF(FN68=9,"Refused"))))</f>
        <v>Female</v>
      </c>
      <c r="FP68">
        <v>1</v>
      </c>
      <c r="FQ68" t="str">
        <f t="shared" ref="FQ68:FQ103" si="75">IF(FP68=1,"Married",IF(FP68=2,"Divorced",IF(FP68=3,"Widowed",IF(FP68=4,"Seperated",IF(FP68=5,"Never Married",IF(FP68=6,"A member of unmarried couple",IF(FP68=9,"Refused")))))))</f>
        <v>Married</v>
      </c>
      <c r="FR68">
        <v>6</v>
      </c>
      <c r="FS68" t="str">
        <f t="shared" ref="FS68:FS103" si="76">IF(FR68=1,"No School",IF(FR68=2,"Some Elementary School",IF(FR68=3,"Some High School",IF(FR68=4,"High School Graduate",IF(FR68=5,"Some College",IF(FR68=6,"College Graduate",IF(FR68=9,"Refused")))))))</f>
        <v>College Graduate</v>
      </c>
      <c r="FT68">
        <v>3</v>
      </c>
      <c r="FU68" t="str">
        <f t="shared" ref="FU68:FU103" si="77">IF(FT68=1,"Own",IF(FT68=2,"Rent",IF(FT68=3,"Other Arrangement",IF(FT68=9,"Refused"))))</f>
        <v>Other Arrangement</v>
      </c>
      <c r="FV68">
        <v>2</v>
      </c>
      <c r="FZ68">
        <v>1</v>
      </c>
      <c r="GB68">
        <v>2</v>
      </c>
      <c r="GD68">
        <v>2</v>
      </c>
      <c r="GF68">
        <v>88</v>
      </c>
      <c r="GH68">
        <v>5</v>
      </c>
      <c r="GJ68">
        <v>1</v>
      </c>
      <c r="GL68">
        <v>230</v>
      </c>
      <c r="GM68">
        <v>503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1</v>
      </c>
      <c r="GW68">
        <v>3</v>
      </c>
      <c r="GY68">
        <v>4</v>
      </c>
      <c r="GZ68">
        <v>3</v>
      </c>
      <c r="HA68">
        <v>103</v>
      </c>
      <c r="HB68">
        <v>1</v>
      </c>
      <c r="HC68">
        <v>88</v>
      </c>
      <c r="HD68">
        <v>2</v>
      </c>
      <c r="HE68">
        <v>303</v>
      </c>
      <c r="HF68">
        <v>203</v>
      </c>
      <c r="HG68">
        <v>203</v>
      </c>
      <c r="HH68">
        <v>204</v>
      </c>
      <c r="HI68">
        <v>201</v>
      </c>
      <c r="HJ68">
        <v>101</v>
      </c>
      <c r="IE68">
        <v>1</v>
      </c>
      <c r="IF68">
        <v>3</v>
      </c>
      <c r="LO68" t="s">
        <v>507</v>
      </c>
      <c r="MN68">
        <v>10</v>
      </c>
      <c r="MO68">
        <v>1</v>
      </c>
      <c r="MP68" t="s">
        <v>507</v>
      </c>
      <c r="MQ68" t="s">
        <v>507</v>
      </c>
      <c r="MR68">
        <v>2</v>
      </c>
      <c r="MS68">
        <v>11011</v>
      </c>
      <c r="MT68">
        <v>28.781560200000001</v>
      </c>
      <c r="MU68">
        <v>3</v>
      </c>
      <c r="MV68">
        <v>86.344680589999996</v>
      </c>
      <c r="NA68">
        <v>1</v>
      </c>
      <c r="NB68">
        <v>0.61412468200000003</v>
      </c>
      <c r="NC68">
        <v>241.6483163</v>
      </c>
      <c r="ND68">
        <v>1</v>
      </c>
      <c r="NE68">
        <v>1</v>
      </c>
      <c r="NF68">
        <v>1</v>
      </c>
      <c r="NG68">
        <v>1</v>
      </c>
      <c r="NH68">
        <v>1</v>
      </c>
      <c r="NI68">
        <v>2</v>
      </c>
      <c r="NJ68">
        <v>2</v>
      </c>
      <c r="NK68">
        <v>1</v>
      </c>
      <c r="NL68">
        <v>2</v>
      </c>
      <c r="NM68">
        <v>2</v>
      </c>
      <c r="NN68">
        <v>1</v>
      </c>
      <c r="NO68">
        <v>1</v>
      </c>
      <c r="NP68">
        <v>2</v>
      </c>
      <c r="NQ68">
        <v>1</v>
      </c>
      <c r="NR68" t="str">
        <f t="shared" ref="NR68:NR103" si="78">IF(ISBLANK(NQ68),"",IF(NQ68=1,"White",IF(NQ68=2,"Black",IF(NQ68=3,"Asian",IF(NQ68=4,"Native Hawaiian or Other Pacific Islander",IF(NQ68=5,"American Indian",IF(NQ68=5,"Other",IF(NQ68=7,"Don’t Know",IF(NQ68=9,"Refused")))))))))</f>
        <v>White</v>
      </c>
      <c r="NS68">
        <v>1</v>
      </c>
      <c r="NT68">
        <v>1</v>
      </c>
      <c r="NU68">
        <v>1</v>
      </c>
      <c r="NV68">
        <v>5</v>
      </c>
      <c r="NW68">
        <v>1</v>
      </c>
      <c r="NX68">
        <v>44</v>
      </c>
      <c r="NY68">
        <v>3</v>
      </c>
      <c r="NZ68">
        <v>63</v>
      </c>
      <c r="OB68">
        <v>160</v>
      </c>
      <c r="OC68">
        <v>10433</v>
      </c>
      <c r="OD68">
        <v>4074</v>
      </c>
      <c r="OE68">
        <f t="shared" ref="OE68:OE103" si="79">INT(OC68/(OB68*OB68)*10000)</f>
        <v>4075</v>
      </c>
      <c r="OF68">
        <v>4</v>
      </c>
      <c r="OG68" t="str">
        <f t="shared" ref="OG68:OG103" si="80">IF(OF68=4,"Morbid Obese",IF(OF68=3,"Obese",IF(OF68=2,"Healthy weight",IF(OF68=1,"Under Weight"))))</f>
        <v>Morbid Obese</v>
      </c>
      <c r="OH68">
        <v>2</v>
      </c>
      <c r="OI68">
        <v>1</v>
      </c>
      <c r="OJ68">
        <v>4</v>
      </c>
      <c r="OK68">
        <v>3</v>
      </c>
      <c r="OL68">
        <v>3</v>
      </c>
      <c r="OM68">
        <v>1</v>
      </c>
      <c r="ON68">
        <v>1</v>
      </c>
      <c r="OO68">
        <v>43</v>
      </c>
      <c r="OP68">
        <v>1</v>
      </c>
      <c r="OQ68">
        <v>300</v>
      </c>
      <c r="OR68">
        <v>1</v>
      </c>
      <c r="OS68">
        <v>10</v>
      </c>
      <c r="OT68">
        <v>43</v>
      </c>
      <c r="OU68">
        <v>43</v>
      </c>
      <c r="OV68">
        <v>57</v>
      </c>
      <c r="OW68">
        <v>14</v>
      </c>
      <c r="OX68">
        <v>100</v>
      </c>
      <c r="OY68" s="31">
        <v>5.3999999999999896E-79</v>
      </c>
      <c r="OZ68" s="31">
        <v>5.3999999999999896E-79</v>
      </c>
      <c r="PA68">
        <v>1</v>
      </c>
      <c r="PC68">
        <v>1</v>
      </c>
      <c r="PE68">
        <v>53</v>
      </c>
      <c r="PG68">
        <v>214</v>
      </c>
      <c r="PI68">
        <v>2</v>
      </c>
      <c r="PJ68">
        <v>1</v>
      </c>
      <c r="PK68">
        <v>1</v>
      </c>
      <c r="PL68">
        <v>1</v>
      </c>
      <c r="PM68" s="31">
        <v>5.3999999999999896E-79</v>
      </c>
      <c r="PN68" s="31"/>
      <c r="PO68" s="31">
        <v>5.3999999999999896E-79</v>
      </c>
      <c r="PP68" s="31"/>
      <c r="PQ68">
        <v>9</v>
      </c>
      <c r="PT68">
        <v>3172</v>
      </c>
      <c r="PU68">
        <v>544</v>
      </c>
      <c r="QF68">
        <v>9</v>
      </c>
      <c r="QP68">
        <v>9</v>
      </c>
      <c r="QQ68">
        <v>9</v>
      </c>
      <c r="QR68">
        <v>9</v>
      </c>
      <c r="QS68">
        <v>9</v>
      </c>
      <c r="QT68">
        <v>9</v>
      </c>
      <c r="QU68">
        <v>9</v>
      </c>
      <c r="QV68">
        <v>9</v>
      </c>
      <c r="QW68">
        <v>9</v>
      </c>
      <c r="QX68">
        <v>3</v>
      </c>
      <c r="QY68">
        <v>3</v>
      </c>
      <c r="QZ68">
        <v>4</v>
      </c>
      <c r="RA68">
        <v>9</v>
      </c>
      <c r="RB68">
        <v>9</v>
      </c>
      <c r="RF68">
        <v>1</v>
      </c>
      <c r="RG68" t="str">
        <f t="shared" ref="RG68:RG103" si="81">IF(RF68=1,"Strongly Disagree",IF(RF68=2,"Disagree",IF(RF68=3,"Agree",IF(RF68=4,"Strongly Agree",IF(RF68=5,"NA")))))</f>
        <v>Strongly Disagree</v>
      </c>
      <c r="RH68">
        <v>4</v>
      </c>
      <c r="RI68" t="str">
        <f t="shared" ref="RI68:RK83" si="82">IF(RH68=1,"Strongly Disagree",IF(RH68=2,"Disagree",IF(RH68=3,"Agree",IF(RH68=4,"Strongly Agree",IF(RH68=5,"NA")))))</f>
        <v>Strongly Agree</v>
      </c>
      <c r="RJ68">
        <v>4</v>
      </c>
      <c r="RK68" t="str">
        <f t="shared" si="82"/>
        <v>Strongly Agree</v>
      </c>
      <c r="RL68">
        <v>5</v>
      </c>
      <c r="RM68" t="str">
        <f t="shared" ref="RM68:RO83" si="83">IF(RL68=1,"Strongly Disagree",IF(RL68=2,"Disagree",IF(RL68=3,"Agree",IF(RL68=4,"Strongly Agree",IF(RL68=5,"NA")))))</f>
        <v>NA</v>
      </c>
      <c r="RN68">
        <v>5</v>
      </c>
      <c r="RO68" t="str">
        <f t="shared" si="83"/>
        <v>NA</v>
      </c>
      <c r="RP68">
        <v>3</v>
      </c>
      <c r="RQ68" t="str">
        <f t="shared" ref="RQ68:RS83" si="84">IF(RP68=1,"Strongly Disagree",IF(RP68=2,"Disagree",IF(RP68=3,"Agree",IF(RP68=4,"Strongly Agree",IF(RP68=5,"NA")))))</f>
        <v>Agree</v>
      </c>
      <c r="RR68">
        <v>5</v>
      </c>
      <c r="RS68" t="str">
        <f t="shared" si="84"/>
        <v>NA</v>
      </c>
      <c r="RT68">
        <v>5</v>
      </c>
      <c r="RU68" t="str">
        <f t="shared" ref="RU68:RW83" si="85">IF(RT68=1,"Strongly Disagree",IF(RT68=2,"Disagree",IF(RT68=3,"Agree",IF(RT68=4,"Strongly Agree",IF(RT68=5,"NA")))))</f>
        <v>NA</v>
      </c>
      <c r="RV68">
        <v>1</v>
      </c>
      <c r="RW68" t="str">
        <f t="shared" si="85"/>
        <v>Strongly Disagree</v>
      </c>
      <c r="RX68">
        <v>2</v>
      </c>
      <c r="RY68" t="str">
        <f t="shared" ref="RY68:SA83" si="86">IF(RX68=1,"Strongly Disagree",IF(RX68=2,"Disagree",IF(RX68=3,"Agree",IF(RX68=4,"Strongly Agree",IF(RX68=5,"NA")))))</f>
        <v>Disagree</v>
      </c>
      <c r="RZ68">
        <v>3</v>
      </c>
      <c r="SA68" t="str">
        <f t="shared" si="86"/>
        <v>Agree</v>
      </c>
      <c r="SB68">
        <v>3</v>
      </c>
      <c r="SC68" t="str">
        <f t="shared" ref="SC68:SE83" si="87">IF(SB68=1,"Strongly Disagree",IF(SB68=2,"Disagree",IF(SB68=3,"Agree",IF(SB68=4,"Strongly Agree",IF(SB68=5,"NA")))))</f>
        <v>Agree</v>
      </c>
      <c r="SD68">
        <v>4</v>
      </c>
      <c r="SE68" t="str">
        <f t="shared" si="87"/>
        <v>Strongly Agree</v>
      </c>
    </row>
    <row r="69" spans="1:499" x14ac:dyDescent="0.3">
      <c r="A69">
        <v>66</v>
      </c>
      <c r="B69">
        <v>2020</v>
      </c>
      <c r="C69" t="s">
        <v>638</v>
      </c>
      <c r="D69" s="24">
        <v>19556</v>
      </c>
      <c r="E69">
        <v>67</v>
      </c>
      <c r="F69">
        <v>6</v>
      </c>
      <c r="G69" t="s">
        <v>499</v>
      </c>
      <c r="H69">
        <v>1</v>
      </c>
      <c r="I69" t="str">
        <f t="shared" si="53"/>
        <v>White</v>
      </c>
      <c r="J69">
        <v>0</v>
      </c>
      <c r="K69">
        <v>1</v>
      </c>
      <c r="L69">
        <v>0</v>
      </c>
      <c r="M69">
        <v>1</v>
      </c>
      <c r="N69">
        <v>0</v>
      </c>
      <c r="O69" s="25">
        <v>67</v>
      </c>
      <c r="P69" s="26">
        <f t="shared" si="54"/>
        <v>170.18</v>
      </c>
      <c r="Q69">
        <v>175</v>
      </c>
      <c r="R69" s="26">
        <f t="shared" si="55"/>
        <v>79.378664749999999</v>
      </c>
      <c r="S69" s="27">
        <f t="shared" si="56"/>
        <v>27.40859354797346</v>
      </c>
      <c r="T69" s="27" t="str">
        <f t="shared" si="57"/>
        <v>Overweight</v>
      </c>
      <c r="U69">
        <v>0</v>
      </c>
      <c r="V69">
        <v>3</v>
      </c>
      <c r="W69">
        <v>1</v>
      </c>
      <c r="X69">
        <v>2</v>
      </c>
      <c r="Y69">
        <v>0</v>
      </c>
      <c r="Z69">
        <v>7</v>
      </c>
      <c r="AA69">
        <v>3.7</v>
      </c>
      <c r="AB69">
        <v>1.96</v>
      </c>
      <c r="AC69">
        <v>6.66</v>
      </c>
      <c r="AD69" t="s">
        <v>500</v>
      </c>
      <c r="AE69" t="s">
        <v>510</v>
      </c>
      <c r="AF69" t="s">
        <v>521</v>
      </c>
      <c r="AG69">
        <v>20</v>
      </c>
      <c r="AH69">
        <v>0</v>
      </c>
      <c r="AI69">
        <v>0</v>
      </c>
      <c r="AJ69">
        <v>1</v>
      </c>
      <c r="AK69">
        <v>10</v>
      </c>
      <c r="AL69">
        <v>9</v>
      </c>
      <c r="AM69">
        <v>0</v>
      </c>
      <c r="AN69" s="28">
        <v>745</v>
      </c>
      <c r="AO69" s="28">
        <v>744.72</v>
      </c>
      <c r="AP69" s="28">
        <v>124.12</v>
      </c>
      <c r="AQ69">
        <v>20</v>
      </c>
      <c r="AR69">
        <v>3.3</v>
      </c>
      <c r="AS69">
        <v>0</v>
      </c>
      <c r="AT69">
        <v>0</v>
      </c>
      <c r="AU69">
        <v>2</v>
      </c>
      <c r="AX69">
        <v>3</v>
      </c>
      <c r="AY69">
        <v>1</v>
      </c>
      <c r="BA69">
        <v>2</v>
      </c>
      <c r="BB69">
        <v>2</v>
      </c>
      <c r="BD69">
        <v>1</v>
      </c>
      <c r="BE69">
        <v>1</v>
      </c>
      <c r="BG69">
        <v>4</v>
      </c>
      <c r="BH69">
        <v>1</v>
      </c>
      <c r="BI69">
        <v>2</v>
      </c>
      <c r="BL69">
        <v>1</v>
      </c>
      <c r="BM69" t="s">
        <v>638</v>
      </c>
      <c r="BN69">
        <v>175</v>
      </c>
      <c r="BO69">
        <v>173</v>
      </c>
      <c r="BP69">
        <v>171</v>
      </c>
      <c r="BQ69">
        <v>170</v>
      </c>
      <c r="BR69">
        <v>171</v>
      </c>
      <c r="BS69" s="26">
        <v>222.9</v>
      </c>
      <c r="BT69">
        <v>9.6999999999999993</v>
      </c>
      <c r="BU69">
        <v>111</v>
      </c>
      <c r="BV69">
        <v>112</v>
      </c>
      <c r="BW69">
        <v>112</v>
      </c>
      <c r="BX69">
        <v>113</v>
      </c>
      <c r="BY69">
        <v>116</v>
      </c>
      <c r="BZ69">
        <v>119</v>
      </c>
      <c r="CA69">
        <v>153</v>
      </c>
      <c r="CB69">
        <v>151</v>
      </c>
      <c r="CC69">
        <v>152</v>
      </c>
      <c r="CD69">
        <v>155</v>
      </c>
      <c r="CE69">
        <v>158</v>
      </c>
      <c r="CF69">
        <v>160</v>
      </c>
      <c r="CG69">
        <v>128</v>
      </c>
      <c r="CH69">
        <v>124</v>
      </c>
      <c r="CI69">
        <v>120</v>
      </c>
      <c r="CJ69">
        <v>123</v>
      </c>
      <c r="CK69">
        <v>122</v>
      </c>
      <c r="CL69">
        <v>121</v>
      </c>
      <c r="CM69">
        <v>59</v>
      </c>
      <c r="CN69">
        <v>60</v>
      </c>
      <c r="CO69">
        <v>62</v>
      </c>
      <c r="CP69">
        <v>64</v>
      </c>
      <c r="CQ69">
        <v>62</v>
      </c>
      <c r="CR69">
        <v>63</v>
      </c>
      <c r="CS69">
        <v>66</v>
      </c>
      <c r="CT69">
        <v>1</v>
      </c>
      <c r="CU69">
        <v>2</v>
      </c>
      <c r="CV69" t="s">
        <v>639</v>
      </c>
      <c r="CW69" t="s">
        <v>518</v>
      </c>
      <c r="CX69" t="s">
        <v>614</v>
      </c>
      <c r="CY69" t="s">
        <v>506</v>
      </c>
      <c r="CZ69">
        <v>1200</v>
      </c>
      <c r="DA69">
        <v>2015000067</v>
      </c>
      <c r="DB69">
        <v>2015000067</v>
      </c>
      <c r="DC69">
        <v>1</v>
      </c>
      <c r="DD69">
        <v>1</v>
      </c>
      <c r="DF69">
        <v>1</v>
      </c>
      <c r="DG69">
        <v>2</v>
      </c>
      <c r="DI69">
        <v>2</v>
      </c>
      <c r="DJ69">
        <v>1</v>
      </c>
      <c r="DK69">
        <v>1</v>
      </c>
      <c r="DT69">
        <v>2</v>
      </c>
      <c r="DU69">
        <v>30</v>
      </c>
      <c r="DV69">
        <v>88</v>
      </c>
      <c r="DW69">
        <v>30</v>
      </c>
      <c r="DX69">
        <v>1</v>
      </c>
      <c r="DY69">
        <v>1</v>
      </c>
      <c r="DZ69">
        <v>2</v>
      </c>
      <c r="EB69">
        <v>1</v>
      </c>
      <c r="ED69">
        <v>1</v>
      </c>
      <c r="EF69">
        <v>1</v>
      </c>
      <c r="EG69" t="str">
        <f t="shared" si="58"/>
        <v>Yes</v>
      </c>
      <c r="EH69">
        <v>1</v>
      </c>
      <c r="EI69" t="str">
        <f t="shared" si="59"/>
        <v>Yes</v>
      </c>
      <c r="EJ69">
        <v>1</v>
      </c>
      <c r="EK69" t="str">
        <f t="shared" si="60"/>
        <v>Yes</v>
      </c>
      <c r="EL69">
        <v>1</v>
      </c>
      <c r="EM69" t="str">
        <f t="shared" si="61"/>
        <v>Yes</v>
      </c>
      <c r="EN69">
        <v>1</v>
      </c>
      <c r="EO69" t="str">
        <f t="shared" si="62"/>
        <v>Yes</v>
      </c>
      <c r="EP69">
        <v>1</v>
      </c>
      <c r="EQ69" t="str">
        <f t="shared" si="63"/>
        <v>Yes</v>
      </c>
      <c r="ER69">
        <v>2</v>
      </c>
      <c r="ES69" t="str">
        <f t="shared" si="64"/>
        <v>No</v>
      </c>
      <c r="ET69">
        <v>2</v>
      </c>
      <c r="EW69" t="str">
        <f t="shared" si="65"/>
        <v/>
      </c>
      <c r="EX69">
        <v>2</v>
      </c>
      <c r="EY69" t="str">
        <f t="shared" si="66"/>
        <v>No</v>
      </c>
      <c r="EZ69">
        <v>2</v>
      </c>
      <c r="FA69" t="str">
        <f t="shared" si="67"/>
        <v>No</v>
      </c>
      <c r="FB69">
        <v>2</v>
      </c>
      <c r="FC69" t="str">
        <f t="shared" si="68"/>
        <v>Yes</v>
      </c>
      <c r="FD69">
        <v>1</v>
      </c>
      <c r="FE69" t="str">
        <f t="shared" si="69"/>
        <v>Yes</v>
      </c>
      <c r="FF69">
        <v>1</v>
      </c>
      <c r="FG69" t="str">
        <f t="shared" si="70"/>
        <v>Yes</v>
      </c>
      <c r="FH69">
        <v>2</v>
      </c>
      <c r="FI69" t="str">
        <f t="shared" si="71"/>
        <v>Yes</v>
      </c>
      <c r="FJ69">
        <v>3</v>
      </c>
      <c r="FK69" t="str">
        <f t="shared" si="72"/>
        <v>No</v>
      </c>
      <c r="FM69" t="str">
        <f t="shared" si="73"/>
        <v/>
      </c>
      <c r="FN69">
        <v>1</v>
      </c>
      <c r="FO69" t="str">
        <f t="shared" si="74"/>
        <v>Male</v>
      </c>
      <c r="FP69">
        <v>1</v>
      </c>
      <c r="FQ69" t="str">
        <f t="shared" si="75"/>
        <v>Married</v>
      </c>
      <c r="FR69">
        <v>5</v>
      </c>
      <c r="FS69" t="str">
        <f t="shared" si="76"/>
        <v>Some College</v>
      </c>
      <c r="FT69">
        <v>1</v>
      </c>
      <c r="FU69" t="str">
        <f t="shared" si="77"/>
        <v>Own</v>
      </c>
      <c r="FV69">
        <v>2</v>
      </c>
      <c r="FZ69">
        <v>1</v>
      </c>
      <c r="GB69">
        <v>1</v>
      </c>
      <c r="GD69">
        <v>7</v>
      </c>
      <c r="GF69">
        <v>88</v>
      </c>
      <c r="GH69">
        <v>99</v>
      </c>
      <c r="GJ69">
        <v>1</v>
      </c>
      <c r="GL69">
        <v>175</v>
      </c>
      <c r="GM69">
        <v>507</v>
      </c>
      <c r="GO69">
        <v>1</v>
      </c>
      <c r="GP69">
        <v>2</v>
      </c>
      <c r="GQ69">
        <v>2</v>
      </c>
      <c r="GR69">
        <v>2</v>
      </c>
      <c r="GS69">
        <v>2</v>
      </c>
      <c r="GT69">
        <v>1</v>
      </c>
      <c r="GU69">
        <v>2</v>
      </c>
      <c r="GV69">
        <v>1</v>
      </c>
      <c r="GW69">
        <v>3</v>
      </c>
      <c r="GY69">
        <v>3</v>
      </c>
      <c r="GZ69">
        <v>3</v>
      </c>
      <c r="HA69">
        <v>225</v>
      </c>
      <c r="HB69">
        <v>2</v>
      </c>
      <c r="HC69">
        <v>1</v>
      </c>
      <c r="HD69">
        <v>6</v>
      </c>
      <c r="HE69">
        <v>315</v>
      </c>
      <c r="HF69">
        <v>305</v>
      </c>
      <c r="HG69">
        <v>301</v>
      </c>
      <c r="HH69">
        <v>304</v>
      </c>
      <c r="HI69">
        <v>307</v>
      </c>
      <c r="HJ69">
        <v>101</v>
      </c>
      <c r="IE69">
        <v>2</v>
      </c>
      <c r="IF69">
        <v>3</v>
      </c>
      <c r="LO69" t="s">
        <v>507</v>
      </c>
      <c r="MN69">
        <v>10</v>
      </c>
      <c r="MO69">
        <v>1</v>
      </c>
      <c r="MP69" t="s">
        <v>507</v>
      </c>
      <c r="MQ69" t="s">
        <v>507</v>
      </c>
      <c r="MR69">
        <v>1</v>
      </c>
      <c r="MS69">
        <v>11011</v>
      </c>
      <c r="MT69">
        <v>28.781560200000001</v>
      </c>
      <c r="MU69">
        <v>2</v>
      </c>
      <c r="MV69">
        <v>57.563120390000002</v>
      </c>
      <c r="NA69">
        <v>1</v>
      </c>
      <c r="NB69">
        <v>0.61412468200000003</v>
      </c>
      <c r="NC69">
        <v>421.3194517</v>
      </c>
      <c r="ND69">
        <v>1</v>
      </c>
      <c r="NE69">
        <v>1</v>
      </c>
      <c r="NF69">
        <v>2</v>
      </c>
      <c r="NG69">
        <v>1</v>
      </c>
      <c r="NH69">
        <v>2</v>
      </c>
      <c r="NI69">
        <v>1</v>
      </c>
      <c r="NJ69">
        <v>1</v>
      </c>
      <c r="NK69">
        <v>1</v>
      </c>
      <c r="NL69">
        <v>3</v>
      </c>
      <c r="NM69">
        <v>1</v>
      </c>
      <c r="NN69">
        <v>1</v>
      </c>
      <c r="NO69">
        <v>1</v>
      </c>
      <c r="NP69">
        <v>2</v>
      </c>
      <c r="NQ69">
        <v>1</v>
      </c>
      <c r="NR69" t="str">
        <f t="shared" si="78"/>
        <v>White</v>
      </c>
      <c r="NS69">
        <v>1</v>
      </c>
      <c r="NT69">
        <v>1</v>
      </c>
      <c r="NU69">
        <v>1</v>
      </c>
      <c r="NV69">
        <v>7</v>
      </c>
      <c r="NW69">
        <v>1</v>
      </c>
      <c r="NX69">
        <v>54</v>
      </c>
      <c r="NY69">
        <v>4</v>
      </c>
      <c r="NZ69">
        <v>67</v>
      </c>
      <c r="OB69">
        <v>170</v>
      </c>
      <c r="OC69">
        <v>7938</v>
      </c>
      <c r="OD69">
        <v>2741</v>
      </c>
      <c r="OE69">
        <f t="shared" si="79"/>
        <v>2746</v>
      </c>
      <c r="OF69">
        <v>3</v>
      </c>
      <c r="OG69" t="str">
        <f t="shared" si="80"/>
        <v>Obese</v>
      </c>
      <c r="OH69">
        <v>2</v>
      </c>
      <c r="OI69">
        <v>1</v>
      </c>
      <c r="OJ69">
        <v>3</v>
      </c>
      <c r="OK69">
        <v>9</v>
      </c>
      <c r="OL69">
        <v>3</v>
      </c>
      <c r="OM69">
        <v>1</v>
      </c>
      <c r="ON69">
        <v>1</v>
      </c>
      <c r="OO69">
        <v>83</v>
      </c>
      <c r="OP69">
        <v>2</v>
      </c>
      <c r="OQ69">
        <v>1167</v>
      </c>
      <c r="OR69">
        <v>1</v>
      </c>
      <c r="OS69">
        <v>50</v>
      </c>
      <c r="OT69">
        <v>17</v>
      </c>
      <c r="OU69">
        <v>3</v>
      </c>
      <c r="OV69">
        <v>13</v>
      </c>
      <c r="OW69">
        <v>23</v>
      </c>
      <c r="OX69">
        <v>100</v>
      </c>
      <c r="OY69" s="31">
        <v>5.3999999999999896E-79</v>
      </c>
      <c r="OZ69" s="31">
        <v>5.3999999999999896E-79</v>
      </c>
      <c r="PA69">
        <v>1</v>
      </c>
      <c r="PC69">
        <v>1</v>
      </c>
      <c r="PE69">
        <v>67</v>
      </c>
      <c r="PG69">
        <v>139</v>
      </c>
      <c r="PI69">
        <v>2</v>
      </c>
      <c r="PJ69">
        <v>1</v>
      </c>
      <c r="PK69">
        <v>1</v>
      </c>
      <c r="PL69">
        <v>1</v>
      </c>
      <c r="PM69" s="31">
        <v>5.3999999999999896E-79</v>
      </c>
      <c r="PN69" s="31"/>
      <c r="PO69" s="31">
        <v>5.3999999999999896E-79</v>
      </c>
      <c r="PP69" s="31"/>
      <c r="PQ69">
        <v>9</v>
      </c>
      <c r="PT69">
        <v>3030</v>
      </c>
      <c r="PU69">
        <v>519</v>
      </c>
      <c r="QF69">
        <v>9</v>
      </c>
      <c r="QP69">
        <v>9</v>
      </c>
      <c r="QQ69">
        <v>9</v>
      </c>
      <c r="QR69">
        <v>9</v>
      </c>
      <c r="QS69">
        <v>9</v>
      </c>
      <c r="QT69">
        <v>9</v>
      </c>
      <c r="QU69">
        <v>9</v>
      </c>
      <c r="QV69">
        <v>9</v>
      </c>
      <c r="QW69">
        <v>9</v>
      </c>
      <c r="QX69">
        <v>9</v>
      </c>
      <c r="QY69">
        <v>9</v>
      </c>
      <c r="QZ69">
        <v>9</v>
      </c>
      <c r="RA69">
        <v>9</v>
      </c>
      <c r="RB69">
        <v>9</v>
      </c>
      <c r="RF69">
        <v>3</v>
      </c>
      <c r="RG69" t="str">
        <f t="shared" si="81"/>
        <v>Agree</v>
      </c>
      <c r="RH69">
        <v>5</v>
      </c>
      <c r="RI69" t="str">
        <f t="shared" si="82"/>
        <v>NA</v>
      </c>
      <c r="RJ69">
        <v>4</v>
      </c>
      <c r="RK69" t="str">
        <f t="shared" si="82"/>
        <v>Strongly Agree</v>
      </c>
      <c r="RL69">
        <v>5</v>
      </c>
      <c r="RM69" t="str">
        <f t="shared" si="83"/>
        <v>NA</v>
      </c>
      <c r="RN69">
        <v>5</v>
      </c>
      <c r="RO69" t="str">
        <f t="shared" si="83"/>
        <v>NA</v>
      </c>
      <c r="RP69">
        <v>3</v>
      </c>
      <c r="RQ69" t="str">
        <f t="shared" si="84"/>
        <v>Agree</v>
      </c>
      <c r="RR69">
        <v>2</v>
      </c>
      <c r="RS69" t="str">
        <f t="shared" si="84"/>
        <v>Disagree</v>
      </c>
      <c r="RT69">
        <v>2</v>
      </c>
      <c r="RU69" t="str">
        <f t="shared" si="85"/>
        <v>Disagree</v>
      </c>
      <c r="RV69">
        <v>4</v>
      </c>
      <c r="RW69" t="str">
        <f t="shared" si="85"/>
        <v>Strongly Agree</v>
      </c>
      <c r="RX69">
        <v>5</v>
      </c>
      <c r="RY69" t="str">
        <f t="shared" si="86"/>
        <v>NA</v>
      </c>
      <c r="RZ69">
        <v>2</v>
      </c>
      <c r="SA69" t="str">
        <f t="shared" si="86"/>
        <v>Disagree</v>
      </c>
      <c r="SB69">
        <v>3</v>
      </c>
      <c r="SC69" t="str">
        <f t="shared" si="87"/>
        <v>Agree</v>
      </c>
      <c r="SD69">
        <v>5</v>
      </c>
      <c r="SE69" t="str">
        <f t="shared" si="87"/>
        <v>NA</v>
      </c>
    </row>
    <row r="70" spans="1:499" x14ac:dyDescent="0.3">
      <c r="A70">
        <v>67</v>
      </c>
      <c r="B70">
        <v>2020</v>
      </c>
      <c r="C70" t="s">
        <v>640</v>
      </c>
      <c r="D70" s="24">
        <v>20363</v>
      </c>
      <c r="E70">
        <v>65</v>
      </c>
      <c r="F70">
        <v>6</v>
      </c>
      <c r="G70" t="s">
        <v>499</v>
      </c>
      <c r="H70">
        <v>3</v>
      </c>
      <c r="I70" t="str">
        <f t="shared" si="53"/>
        <v>Asian</v>
      </c>
      <c r="J70">
        <v>0</v>
      </c>
      <c r="K70">
        <v>1</v>
      </c>
      <c r="L70">
        <v>1</v>
      </c>
      <c r="M70">
        <v>1</v>
      </c>
      <c r="N70">
        <v>1</v>
      </c>
      <c r="O70" s="25">
        <v>74</v>
      </c>
      <c r="P70" s="26">
        <f t="shared" si="54"/>
        <v>187.96</v>
      </c>
      <c r="Q70">
        <v>290</v>
      </c>
      <c r="R70" s="26">
        <f t="shared" si="55"/>
        <v>131.54178730000001</v>
      </c>
      <c r="S70" s="27">
        <f t="shared" si="56"/>
        <v>37.233414553571258</v>
      </c>
      <c r="T70" s="27" t="str">
        <f t="shared" si="57"/>
        <v>Obese</v>
      </c>
      <c r="U70">
        <v>1</v>
      </c>
      <c r="V70">
        <v>3</v>
      </c>
      <c r="W70">
        <v>0</v>
      </c>
      <c r="X70">
        <v>2</v>
      </c>
      <c r="Y70">
        <v>1</v>
      </c>
      <c r="Z70">
        <v>8</v>
      </c>
      <c r="AA70">
        <v>3.5</v>
      </c>
      <c r="AB70">
        <v>2.64</v>
      </c>
      <c r="AC70">
        <v>7.14</v>
      </c>
      <c r="AD70" t="s">
        <v>500</v>
      </c>
      <c r="AE70" t="s">
        <v>510</v>
      </c>
      <c r="AF70" t="s">
        <v>521</v>
      </c>
      <c r="AG70">
        <v>73</v>
      </c>
      <c r="AH70">
        <v>0</v>
      </c>
      <c r="AI70">
        <v>0</v>
      </c>
      <c r="AJ70">
        <v>3</v>
      </c>
      <c r="AK70">
        <v>22</v>
      </c>
      <c r="AL70">
        <v>48</v>
      </c>
      <c r="AM70">
        <v>0</v>
      </c>
      <c r="AN70" s="28">
        <v>964</v>
      </c>
      <c r="AO70" s="28">
        <v>964.48</v>
      </c>
      <c r="AP70" s="28">
        <v>80.37</v>
      </c>
      <c r="AQ70">
        <v>73</v>
      </c>
      <c r="AR70">
        <v>6.1</v>
      </c>
      <c r="AS70">
        <v>0</v>
      </c>
      <c r="AT70">
        <v>0</v>
      </c>
      <c r="AU70">
        <v>7</v>
      </c>
      <c r="AX70">
        <v>16</v>
      </c>
      <c r="AY70">
        <v>10</v>
      </c>
      <c r="AZ70">
        <v>1</v>
      </c>
      <c r="BB70">
        <v>1</v>
      </c>
      <c r="BE70">
        <v>2</v>
      </c>
      <c r="BM70" t="s">
        <v>640</v>
      </c>
      <c r="BN70">
        <v>290</v>
      </c>
      <c r="BO70">
        <v>287</v>
      </c>
      <c r="BP70">
        <v>285</v>
      </c>
      <c r="BQ70">
        <v>285</v>
      </c>
      <c r="BR70">
        <v>286</v>
      </c>
      <c r="BS70" s="26">
        <v>277.8</v>
      </c>
      <c r="BT70">
        <v>9.6999999999999993</v>
      </c>
      <c r="BU70">
        <v>89</v>
      </c>
      <c r="BV70">
        <v>91</v>
      </c>
      <c r="BW70">
        <v>92</v>
      </c>
      <c r="BX70">
        <v>92</v>
      </c>
      <c r="BY70">
        <v>92</v>
      </c>
      <c r="BZ70">
        <v>94</v>
      </c>
      <c r="CA70">
        <v>131</v>
      </c>
      <c r="CB70">
        <v>131</v>
      </c>
      <c r="CC70">
        <v>129</v>
      </c>
      <c r="CD70">
        <v>126</v>
      </c>
      <c r="CE70">
        <v>129</v>
      </c>
      <c r="CF70">
        <v>129</v>
      </c>
      <c r="CG70">
        <v>115</v>
      </c>
      <c r="CH70">
        <v>116</v>
      </c>
      <c r="CI70">
        <v>114</v>
      </c>
      <c r="CJ70">
        <v>111</v>
      </c>
      <c r="CK70">
        <v>107</v>
      </c>
      <c r="CL70">
        <v>103</v>
      </c>
      <c r="CM70">
        <v>40</v>
      </c>
      <c r="CN70">
        <v>45</v>
      </c>
      <c r="CO70">
        <v>48</v>
      </c>
      <c r="CP70">
        <v>47</v>
      </c>
      <c r="CQ70">
        <v>53</v>
      </c>
      <c r="CR70">
        <v>56</v>
      </c>
      <c r="CS70">
        <v>67</v>
      </c>
      <c r="CT70">
        <v>1</v>
      </c>
      <c r="CU70">
        <v>2</v>
      </c>
      <c r="CV70" t="s">
        <v>616</v>
      </c>
      <c r="CW70" t="s">
        <v>518</v>
      </c>
      <c r="CX70" t="s">
        <v>523</v>
      </c>
      <c r="CY70" t="s">
        <v>506</v>
      </c>
      <c r="CZ70">
        <v>1100</v>
      </c>
      <c r="DA70">
        <v>2015000068</v>
      </c>
      <c r="DB70">
        <v>2015000068</v>
      </c>
      <c r="DC70">
        <v>1</v>
      </c>
      <c r="DD70">
        <v>1</v>
      </c>
      <c r="DF70">
        <v>1</v>
      </c>
      <c r="DG70">
        <v>2</v>
      </c>
      <c r="DI70">
        <v>3</v>
      </c>
      <c r="DJ70">
        <v>2</v>
      </c>
      <c r="DK70">
        <v>1</v>
      </c>
      <c r="DT70">
        <v>5</v>
      </c>
      <c r="DU70">
        <v>88</v>
      </c>
      <c r="DV70">
        <v>88</v>
      </c>
      <c r="DX70">
        <v>1</v>
      </c>
      <c r="DY70">
        <v>1</v>
      </c>
      <c r="DZ70">
        <v>2</v>
      </c>
      <c r="EB70">
        <v>1</v>
      </c>
      <c r="ED70">
        <v>1</v>
      </c>
      <c r="EF70">
        <v>1</v>
      </c>
      <c r="EG70" t="str">
        <f t="shared" si="58"/>
        <v>Yes</v>
      </c>
      <c r="EH70">
        <v>1</v>
      </c>
      <c r="EI70" t="str">
        <f t="shared" si="59"/>
        <v>Yes</v>
      </c>
      <c r="EJ70">
        <v>1</v>
      </c>
      <c r="EK70" t="str">
        <f t="shared" si="60"/>
        <v>Yes</v>
      </c>
      <c r="EL70">
        <v>1</v>
      </c>
      <c r="EM70" t="str">
        <f t="shared" si="61"/>
        <v>Yes</v>
      </c>
      <c r="EN70">
        <v>1</v>
      </c>
      <c r="EO70" t="str">
        <f t="shared" si="62"/>
        <v>Yes</v>
      </c>
      <c r="EP70">
        <v>1</v>
      </c>
      <c r="EQ70" t="str">
        <f t="shared" si="63"/>
        <v>Yes</v>
      </c>
      <c r="ER70">
        <v>1</v>
      </c>
      <c r="ES70" t="str">
        <f t="shared" si="64"/>
        <v>No</v>
      </c>
      <c r="ET70">
        <v>2</v>
      </c>
      <c r="EW70" t="str">
        <f t="shared" si="65"/>
        <v/>
      </c>
      <c r="EX70">
        <v>2</v>
      </c>
      <c r="EY70" t="str">
        <f t="shared" si="66"/>
        <v>No</v>
      </c>
      <c r="EZ70">
        <v>1</v>
      </c>
      <c r="FA70" t="str">
        <f t="shared" si="67"/>
        <v>Yes</v>
      </c>
      <c r="FB70">
        <v>1</v>
      </c>
      <c r="FC70" t="str">
        <f t="shared" si="68"/>
        <v>Yes</v>
      </c>
      <c r="FD70">
        <v>1</v>
      </c>
      <c r="FE70" t="str">
        <f t="shared" si="69"/>
        <v>Yes</v>
      </c>
      <c r="FF70">
        <v>2</v>
      </c>
      <c r="FG70" t="str">
        <f t="shared" si="70"/>
        <v>No</v>
      </c>
      <c r="FH70">
        <v>1</v>
      </c>
      <c r="FI70" t="str">
        <f t="shared" si="71"/>
        <v>Yes</v>
      </c>
      <c r="FJ70">
        <v>1</v>
      </c>
      <c r="FK70" t="str">
        <f t="shared" si="72"/>
        <v>Yes</v>
      </c>
      <c r="FL70">
        <v>30</v>
      </c>
      <c r="FM70">
        <f t="shared" si="73"/>
        <v>30</v>
      </c>
      <c r="FN70">
        <v>1</v>
      </c>
      <c r="FO70" t="str">
        <f t="shared" si="74"/>
        <v>Male</v>
      </c>
      <c r="FP70">
        <v>3</v>
      </c>
      <c r="FQ70" t="str">
        <f t="shared" si="75"/>
        <v>Widowed</v>
      </c>
      <c r="FR70">
        <v>6</v>
      </c>
      <c r="FS70" t="str">
        <f t="shared" si="76"/>
        <v>College Graduate</v>
      </c>
      <c r="FT70">
        <v>1</v>
      </c>
      <c r="FU70" t="str">
        <f t="shared" si="77"/>
        <v>Own</v>
      </c>
      <c r="FV70">
        <v>2</v>
      </c>
      <c r="FZ70">
        <v>1</v>
      </c>
      <c r="GB70">
        <v>1</v>
      </c>
      <c r="GD70">
        <v>8</v>
      </c>
      <c r="GF70">
        <v>88</v>
      </c>
      <c r="GH70">
        <v>5</v>
      </c>
      <c r="GJ70">
        <v>1</v>
      </c>
      <c r="GL70">
        <v>290</v>
      </c>
      <c r="GM70">
        <v>602</v>
      </c>
      <c r="GO70">
        <v>1</v>
      </c>
      <c r="GP70">
        <v>1</v>
      </c>
      <c r="GQ70">
        <v>2</v>
      </c>
      <c r="GR70">
        <v>2</v>
      </c>
      <c r="GS70">
        <v>1</v>
      </c>
      <c r="GT70">
        <v>1</v>
      </c>
      <c r="GU70">
        <v>1</v>
      </c>
      <c r="GV70">
        <v>1</v>
      </c>
      <c r="GW70">
        <v>3</v>
      </c>
      <c r="GY70">
        <v>3</v>
      </c>
      <c r="GZ70">
        <v>3</v>
      </c>
      <c r="HA70">
        <v>888</v>
      </c>
      <c r="HE70">
        <v>555</v>
      </c>
      <c r="HF70">
        <v>303</v>
      </c>
      <c r="HG70">
        <v>310</v>
      </c>
      <c r="HH70">
        <v>302</v>
      </c>
      <c r="HI70">
        <v>305</v>
      </c>
      <c r="HJ70">
        <v>325</v>
      </c>
      <c r="HK70">
        <v>2</v>
      </c>
      <c r="HR70">
        <v>888</v>
      </c>
      <c r="HS70">
        <v>1</v>
      </c>
      <c r="HT70">
        <v>2</v>
      </c>
      <c r="HU70">
        <v>1</v>
      </c>
      <c r="HV70">
        <v>9</v>
      </c>
      <c r="HW70">
        <v>1</v>
      </c>
      <c r="HX70">
        <v>2</v>
      </c>
      <c r="IA70">
        <v>1</v>
      </c>
      <c r="IB70">
        <v>2</v>
      </c>
      <c r="IT70">
        <v>2</v>
      </c>
      <c r="JB70">
        <v>2</v>
      </c>
      <c r="JL70">
        <v>1</v>
      </c>
      <c r="JM70">
        <v>3</v>
      </c>
      <c r="JN70">
        <v>3</v>
      </c>
      <c r="JO70">
        <v>1</v>
      </c>
      <c r="JP70">
        <v>5</v>
      </c>
      <c r="JQ70">
        <v>1</v>
      </c>
      <c r="JR70">
        <v>1</v>
      </c>
      <c r="JS70">
        <v>403</v>
      </c>
      <c r="JT70">
        <v>1</v>
      </c>
      <c r="LC70">
        <v>2</v>
      </c>
      <c r="LE70">
        <v>1</v>
      </c>
      <c r="LF70">
        <v>2</v>
      </c>
      <c r="LG70">
        <v>1</v>
      </c>
      <c r="LO70" t="s">
        <v>507</v>
      </c>
      <c r="LP70">
        <v>1</v>
      </c>
      <c r="LQ70">
        <v>3</v>
      </c>
      <c r="LU70">
        <v>60</v>
      </c>
      <c r="MN70">
        <v>10</v>
      </c>
      <c r="MO70">
        <v>1</v>
      </c>
      <c r="MP70" t="s">
        <v>507</v>
      </c>
      <c r="MQ70" t="s">
        <v>507</v>
      </c>
      <c r="MR70">
        <v>3</v>
      </c>
      <c r="MS70">
        <v>11011</v>
      </c>
      <c r="MT70">
        <v>28.781560200000001</v>
      </c>
      <c r="MU70">
        <v>3</v>
      </c>
      <c r="MV70">
        <v>86.344680589999996</v>
      </c>
      <c r="NA70">
        <v>1</v>
      </c>
      <c r="NB70">
        <v>0.61412468200000003</v>
      </c>
      <c r="NC70">
        <v>111.241464999999</v>
      </c>
      <c r="ND70">
        <v>2</v>
      </c>
      <c r="NE70">
        <v>9</v>
      </c>
      <c r="NF70">
        <v>2</v>
      </c>
      <c r="NG70">
        <v>1</v>
      </c>
      <c r="NH70">
        <v>2</v>
      </c>
      <c r="NI70">
        <v>1</v>
      </c>
      <c r="NJ70">
        <v>1</v>
      </c>
      <c r="NK70">
        <v>1</v>
      </c>
      <c r="NL70">
        <v>3</v>
      </c>
      <c r="NM70">
        <v>1</v>
      </c>
      <c r="NN70">
        <v>3</v>
      </c>
      <c r="NO70">
        <v>3</v>
      </c>
      <c r="NP70">
        <v>2</v>
      </c>
      <c r="NQ70">
        <v>3</v>
      </c>
      <c r="NR70" t="str">
        <f t="shared" si="78"/>
        <v>Asian</v>
      </c>
      <c r="NS70">
        <v>2</v>
      </c>
      <c r="NT70">
        <v>3</v>
      </c>
      <c r="NU70">
        <v>4</v>
      </c>
      <c r="NV70">
        <v>10</v>
      </c>
      <c r="NW70">
        <v>2</v>
      </c>
      <c r="NX70">
        <v>69</v>
      </c>
      <c r="NY70">
        <v>6</v>
      </c>
      <c r="NZ70">
        <v>74</v>
      </c>
      <c r="OB70">
        <v>188</v>
      </c>
      <c r="OC70">
        <v>13154</v>
      </c>
      <c r="OD70">
        <v>3723</v>
      </c>
      <c r="OE70">
        <f t="shared" si="79"/>
        <v>3721</v>
      </c>
      <c r="OF70">
        <v>4</v>
      </c>
      <c r="OG70" t="str">
        <f t="shared" si="80"/>
        <v>Morbid Obese</v>
      </c>
      <c r="OH70">
        <v>2</v>
      </c>
      <c r="OI70">
        <v>1</v>
      </c>
      <c r="OJ70">
        <v>4</v>
      </c>
      <c r="OK70">
        <v>3</v>
      </c>
      <c r="OL70">
        <v>3</v>
      </c>
      <c r="OM70">
        <v>1</v>
      </c>
      <c r="ON70">
        <v>2</v>
      </c>
      <c r="OO70" s="31">
        <v>5.3999999999999896E-79</v>
      </c>
      <c r="OP70">
        <v>1</v>
      </c>
      <c r="OQ70" s="31">
        <v>5.3999999999999896E-79</v>
      </c>
      <c r="OR70">
        <v>1</v>
      </c>
      <c r="OS70" s="31">
        <v>5.3999999999999896E-79</v>
      </c>
      <c r="OT70">
        <v>10</v>
      </c>
      <c r="OU70">
        <v>33</v>
      </c>
      <c r="OV70">
        <v>7</v>
      </c>
      <c r="OW70">
        <v>17</v>
      </c>
      <c r="OX70">
        <v>83</v>
      </c>
      <c r="OY70" s="31">
        <v>5.3999999999999896E-79</v>
      </c>
      <c r="OZ70" s="31">
        <v>5.3999999999999896E-79</v>
      </c>
      <c r="PA70">
        <v>1</v>
      </c>
      <c r="PC70">
        <v>1</v>
      </c>
      <c r="PE70">
        <v>10</v>
      </c>
      <c r="PG70">
        <v>140</v>
      </c>
      <c r="PI70">
        <v>2</v>
      </c>
      <c r="PJ70">
        <v>1</v>
      </c>
      <c r="PK70">
        <v>1</v>
      </c>
      <c r="PL70">
        <v>1</v>
      </c>
      <c r="PM70" s="31">
        <v>5.3999999999999896E-79</v>
      </c>
      <c r="PN70" s="31"/>
      <c r="PO70" s="31">
        <v>5.3999999999999896E-79</v>
      </c>
      <c r="PP70" s="31"/>
      <c r="PQ70">
        <v>2</v>
      </c>
      <c r="PT70">
        <v>2205</v>
      </c>
      <c r="PU70">
        <v>378</v>
      </c>
      <c r="QE70" s="31">
        <v>5.3999999999999896E-79</v>
      </c>
      <c r="QF70" s="31">
        <v>5.3999999999999896E-79</v>
      </c>
      <c r="QP70">
        <v>4</v>
      </c>
      <c r="QQ70">
        <v>2</v>
      </c>
      <c r="QR70">
        <v>3</v>
      </c>
      <c r="QS70">
        <v>3</v>
      </c>
      <c r="QT70">
        <v>2</v>
      </c>
      <c r="QU70">
        <v>2</v>
      </c>
      <c r="QV70">
        <v>4</v>
      </c>
      <c r="QW70">
        <v>2</v>
      </c>
      <c r="QX70">
        <v>1</v>
      </c>
      <c r="QY70">
        <v>2</v>
      </c>
      <c r="QZ70">
        <v>1</v>
      </c>
      <c r="RA70">
        <v>1</v>
      </c>
      <c r="RB70">
        <v>1</v>
      </c>
      <c r="RC70">
        <v>2</v>
      </c>
      <c r="RD70">
        <v>1</v>
      </c>
      <c r="RE70">
        <v>2</v>
      </c>
      <c r="RF70">
        <v>2</v>
      </c>
      <c r="RG70" t="str">
        <f t="shared" si="81"/>
        <v>Disagree</v>
      </c>
      <c r="RH70">
        <v>5</v>
      </c>
      <c r="RI70" t="str">
        <f t="shared" si="82"/>
        <v>NA</v>
      </c>
      <c r="RJ70">
        <v>1</v>
      </c>
      <c r="RK70" t="str">
        <f t="shared" si="82"/>
        <v>Strongly Disagree</v>
      </c>
      <c r="RL70">
        <v>4</v>
      </c>
      <c r="RM70" t="str">
        <f t="shared" si="83"/>
        <v>Strongly Agree</v>
      </c>
      <c r="RN70">
        <v>2</v>
      </c>
      <c r="RO70" t="str">
        <f t="shared" si="83"/>
        <v>Disagree</v>
      </c>
      <c r="RP70">
        <v>3</v>
      </c>
      <c r="RQ70" t="str">
        <f t="shared" si="84"/>
        <v>Agree</v>
      </c>
      <c r="RR70">
        <v>2</v>
      </c>
      <c r="RS70" t="str">
        <f t="shared" si="84"/>
        <v>Disagree</v>
      </c>
      <c r="RT70">
        <v>3</v>
      </c>
      <c r="RU70" t="str">
        <f t="shared" si="85"/>
        <v>Agree</v>
      </c>
      <c r="RV70">
        <v>3</v>
      </c>
      <c r="RW70" t="str">
        <f t="shared" si="85"/>
        <v>Agree</v>
      </c>
      <c r="RX70">
        <v>3</v>
      </c>
      <c r="RY70" t="str">
        <f t="shared" si="86"/>
        <v>Agree</v>
      </c>
      <c r="RZ70">
        <v>2</v>
      </c>
      <c r="SA70" t="str">
        <f t="shared" si="86"/>
        <v>Disagree</v>
      </c>
      <c r="SB70">
        <v>5</v>
      </c>
      <c r="SC70" t="str">
        <f t="shared" si="87"/>
        <v>NA</v>
      </c>
      <c r="SD70">
        <v>1</v>
      </c>
      <c r="SE70" t="str">
        <f t="shared" si="87"/>
        <v>Strongly Disagree</v>
      </c>
    </row>
    <row r="71" spans="1:499" x14ac:dyDescent="0.3">
      <c r="A71">
        <v>68</v>
      </c>
      <c r="B71">
        <v>2020</v>
      </c>
      <c r="C71" t="s">
        <v>641</v>
      </c>
      <c r="D71" s="24">
        <v>18746</v>
      </c>
      <c r="E71">
        <v>70</v>
      </c>
      <c r="F71">
        <v>7</v>
      </c>
      <c r="G71" t="s">
        <v>520</v>
      </c>
      <c r="H71">
        <v>1</v>
      </c>
      <c r="I71" t="str">
        <f t="shared" si="53"/>
        <v>White</v>
      </c>
      <c r="J71">
        <v>1</v>
      </c>
      <c r="K71">
        <v>1</v>
      </c>
      <c r="L71">
        <v>0</v>
      </c>
      <c r="M71">
        <v>0</v>
      </c>
      <c r="N71">
        <v>0</v>
      </c>
      <c r="O71" s="25">
        <v>61</v>
      </c>
      <c r="P71" s="26">
        <f t="shared" si="54"/>
        <v>154.94</v>
      </c>
      <c r="Q71">
        <v>105</v>
      </c>
      <c r="R71" s="26">
        <f t="shared" si="55"/>
        <v>47.627198849999999</v>
      </c>
      <c r="S71" s="27">
        <f t="shared" si="56"/>
        <v>19.839372712204174</v>
      </c>
      <c r="T71" s="27" t="str">
        <f t="shared" si="57"/>
        <v>Underweight</v>
      </c>
      <c r="U71">
        <v>0</v>
      </c>
      <c r="V71">
        <v>3</v>
      </c>
      <c r="W71">
        <v>1</v>
      </c>
      <c r="X71">
        <v>3</v>
      </c>
      <c r="Y71">
        <v>0</v>
      </c>
      <c r="Z71">
        <v>5</v>
      </c>
      <c r="AA71">
        <v>4</v>
      </c>
      <c r="AB71">
        <v>2.93</v>
      </c>
      <c r="AC71">
        <v>7.93</v>
      </c>
      <c r="AD71" t="s">
        <v>500</v>
      </c>
      <c r="AE71" t="s">
        <v>501</v>
      </c>
      <c r="AF71" t="s">
        <v>502</v>
      </c>
      <c r="AG71">
        <v>95</v>
      </c>
      <c r="AH71">
        <v>0</v>
      </c>
      <c r="AI71">
        <v>2</v>
      </c>
      <c r="AJ71">
        <v>25</v>
      </c>
      <c r="AK71">
        <v>70</v>
      </c>
      <c r="AL71">
        <v>0</v>
      </c>
      <c r="AM71">
        <v>0</v>
      </c>
      <c r="AN71" s="28">
        <v>62656</v>
      </c>
      <c r="AO71" s="28">
        <v>62655.7</v>
      </c>
      <c r="AP71" s="28">
        <v>5221.3100000000004</v>
      </c>
      <c r="AQ71">
        <v>95</v>
      </c>
      <c r="AR71">
        <v>7.9</v>
      </c>
      <c r="AS71">
        <v>0</v>
      </c>
      <c r="AT71">
        <v>3</v>
      </c>
      <c r="AU71">
        <v>24</v>
      </c>
      <c r="AW71">
        <v>75</v>
      </c>
      <c r="AX71">
        <v>30</v>
      </c>
      <c r="AY71">
        <v>41</v>
      </c>
      <c r="AZ71">
        <v>6</v>
      </c>
      <c r="BA71">
        <v>25</v>
      </c>
      <c r="BB71">
        <v>5</v>
      </c>
      <c r="BC71">
        <v>10</v>
      </c>
      <c r="BD71">
        <v>3</v>
      </c>
      <c r="BE71">
        <v>7</v>
      </c>
      <c r="BF71">
        <v>13</v>
      </c>
      <c r="BG71">
        <v>3</v>
      </c>
      <c r="BH71">
        <v>20</v>
      </c>
      <c r="BI71">
        <v>16</v>
      </c>
      <c r="BL71">
        <v>1</v>
      </c>
      <c r="BM71" t="s">
        <v>641</v>
      </c>
      <c r="BN71">
        <v>105</v>
      </c>
      <c r="BO71">
        <v>108</v>
      </c>
      <c r="BP71">
        <v>106</v>
      </c>
      <c r="BQ71">
        <v>107</v>
      </c>
      <c r="BR71">
        <v>107</v>
      </c>
      <c r="BS71" s="26">
        <v>230.5</v>
      </c>
      <c r="BT71">
        <v>7.7</v>
      </c>
      <c r="BU71">
        <v>121</v>
      </c>
      <c r="BV71">
        <v>121</v>
      </c>
      <c r="BW71">
        <v>122</v>
      </c>
      <c r="BX71">
        <v>125</v>
      </c>
      <c r="BY71">
        <v>126</v>
      </c>
      <c r="BZ71">
        <v>129</v>
      </c>
      <c r="CA71">
        <v>163</v>
      </c>
      <c r="CB71">
        <v>160</v>
      </c>
      <c r="CC71">
        <v>162</v>
      </c>
      <c r="CD71">
        <v>161</v>
      </c>
      <c r="CE71">
        <v>161</v>
      </c>
      <c r="CF71">
        <v>161</v>
      </c>
      <c r="CG71">
        <v>117</v>
      </c>
      <c r="CH71">
        <v>117</v>
      </c>
      <c r="CI71">
        <v>120</v>
      </c>
      <c r="CJ71">
        <v>122</v>
      </c>
      <c r="CK71">
        <v>118</v>
      </c>
      <c r="CL71">
        <v>120</v>
      </c>
      <c r="CM71">
        <v>43</v>
      </c>
      <c r="CN71">
        <v>44</v>
      </c>
      <c r="CO71">
        <v>41</v>
      </c>
      <c r="CP71">
        <v>40</v>
      </c>
      <c r="CQ71">
        <v>43</v>
      </c>
      <c r="CR71">
        <v>44</v>
      </c>
      <c r="CS71">
        <v>68</v>
      </c>
      <c r="CT71">
        <v>1</v>
      </c>
      <c r="CU71">
        <v>2</v>
      </c>
      <c r="CV71" t="s">
        <v>642</v>
      </c>
      <c r="CW71" t="s">
        <v>518</v>
      </c>
      <c r="CX71" t="s">
        <v>643</v>
      </c>
      <c r="CY71" t="s">
        <v>506</v>
      </c>
      <c r="CZ71">
        <v>1100</v>
      </c>
      <c r="DA71">
        <v>2015000069</v>
      </c>
      <c r="DB71">
        <v>2015000069</v>
      </c>
      <c r="DC71">
        <v>1</v>
      </c>
      <c r="DD71">
        <v>1</v>
      </c>
      <c r="DF71">
        <v>1</v>
      </c>
      <c r="DG71">
        <v>2</v>
      </c>
      <c r="DI71">
        <v>2</v>
      </c>
      <c r="DJ71">
        <v>1</v>
      </c>
      <c r="DK71">
        <v>1</v>
      </c>
      <c r="DT71">
        <v>1</v>
      </c>
      <c r="DU71">
        <v>2</v>
      </c>
      <c r="DV71">
        <v>88</v>
      </c>
      <c r="DW71">
        <v>88</v>
      </c>
      <c r="DX71">
        <v>2</v>
      </c>
      <c r="DY71">
        <v>3</v>
      </c>
      <c r="DZ71">
        <v>2</v>
      </c>
      <c r="EB71">
        <v>1</v>
      </c>
      <c r="ED71">
        <v>3</v>
      </c>
      <c r="EG71" t="str">
        <f t="shared" si="58"/>
        <v/>
      </c>
      <c r="EH71">
        <v>2</v>
      </c>
      <c r="EI71" t="str">
        <f t="shared" si="59"/>
        <v>No</v>
      </c>
      <c r="EK71" t="str">
        <f t="shared" si="60"/>
        <v/>
      </c>
      <c r="EM71" t="str">
        <f t="shared" si="61"/>
        <v/>
      </c>
      <c r="EN71">
        <v>2</v>
      </c>
      <c r="EO71" t="str">
        <f t="shared" si="62"/>
        <v>No</v>
      </c>
      <c r="EP71">
        <v>2</v>
      </c>
      <c r="EQ71" t="str">
        <f t="shared" si="63"/>
        <v>No</v>
      </c>
      <c r="ER71">
        <v>2</v>
      </c>
      <c r="ES71" t="str">
        <f t="shared" si="64"/>
        <v>No</v>
      </c>
      <c r="ET71">
        <v>2</v>
      </c>
      <c r="EW71" t="str">
        <f t="shared" si="65"/>
        <v/>
      </c>
      <c r="EX71">
        <v>2</v>
      </c>
      <c r="EY71" t="str">
        <f t="shared" si="66"/>
        <v>No</v>
      </c>
      <c r="EZ71">
        <v>2</v>
      </c>
      <c r="FA71" t="str">
        <f t="shared" si="67"/>
        <v>No</v>
      </c>
      <c r="FB71">
        <v>2</v>
      </c>
      <c r="FC71" t="str">
        <f t="shared" si="68"/>
        <v>No</v>
      </c>
      <c r="FD71">
        <v>2</v>
      </c>
      <c r="FE71" t="str">
        <f t="shared" si="69"/>
        <v>No</v>
      </c>
      <c r="FF71">
        <v>2</v>
      </c>
      <c r="FG71" t="str">
        <f t="shared" si="70"/>
        <v>No</v>
      </c>
      <c r="FH71">
        <v>2</v>
      </c>
      <c r="FI71" t="str">
        <f t="shared" si="71"/>
        <v>No</v>
      </c>
      <c r="FJ71">
        <v>3</v>
      </c>
      <c r="FK71" t="str">
        <f t="shared" si="72"/>
        <v>No</v>
      </c>
      <c r="FM71" t="str">
        <f t="shared" si="73"/>
        <v/>
      </c>
      <c r="FN71">
        <v>2</v>
      </c>
      <c r="FO71" t="str">
        <f t="shared" si="74"/>
        <v>Female</v>
      </c>
      <c r="FP71">
        <v>1</v>
      </c>
      <c r="FQ71" t="str">
        <f t="shared" si="75"/>
        <v>Married</v>
      </c>
      <c r="FR71">
        <v>5</v>
      </c>
      <c r="FS71" t="str">
        <f t="shared" si="76"/>
        <v>Some College</v>
      </c>
      <c r="FT71">
        <v>1</v>
      </c>
      <c r="FU71" t="str">
        <f t="shared" si="77"/>
        <v>Own</v>
      </c>
      <c r="FV71">
        <v>2</v>
      </c>
      <c r="FZ71">
        <v>1</v>
      </c>
      <c r="GB71">
        <v>2</v>
      </c>
      <c r="GD71">
        <v>2</v>
      </c>
      <c r="GF71">
        <v>3</v>
      </c>
      <c r="GH71">
        <v>8</v>
      </c>
      <c r="GJ71">
        <v>1</v>
      </c>
      <c r="GL71">
        <v>105</v>
      </c>
      <c r="GM71">
        <v>501</v>
      </c>
      <c r="GN71">
        <v>2</v>
      </c>
      <c r="GO71">
        <v>2</v>
      </c>
      <c r="GP71">
        <v>2</v>
      </c>
      <c r="GQ71">
        <v>2</v>
      </c>
      <c r="GR71">
        <v>2</v>
      </c>
      <c r="GS71">
        <v>2</v>
      </c>
      <c r="GT71">
        <v>2</v>
      </c>
      <c r="GU71">
        <v>2</v>
      </c>
      <c r="GV71">
        <v>2</v>
      </c>
      <c r="GZ71">
        <v>3</v>
      </c>
      <c r="HA71">
        <v>888</v>
      </c>
      <c r="HE71">
        <v>555</v>
      </c>
      <c r="HF71">
        <v>101</v>
      </c>
      <c r="HG71">
        <v>202</v>
      </c>
      <c r="HH71">
        <v>555</v>
      </c>
      <c r="HI71">
        <v>302</v>
      </c>
      <c r="HJ71">
        <v>203</v>
      </c>
      <c r="HK71">
        <v>1</v>
      </c>
      <c r="HL71">
        <v>37</v>
      </c>
      <c r="HM71">
        <v>105</v>
      </c>
      <c r="HN71">
        <v>100</v>
      </c>
      <c r="HO71">
        <v>88</v>
      </c>
      <c r="HR71">
        <v>202</v>
      </c>
      <c r="HW71">
        <v>1</v>
      </c>
      <c r="HX71">
        <v>2</v>
      </c>
      <c r="IA71">
        <v>2</v>
      </c>
      <c r="IB71">
        <v>2</v>
      </c>
      <c r="IE71">
        <v>2</v>
      </c>
      <c r="IF71">
        <v>3</v>
      </c>
      <c r="IT71">
        <v>2</v>
      </c>
      <c r="JB71">
        <v>2</v>
      </c>
      <c r="JR71">
        <v>2</v>
      </c>
      <c r="JT71">
        <v>2</v>
      </c>
      <c r="LO71" t="s">
        <v>507</v>
      </c>
      <c r="LP71">
        <v>5</v>
      </c>
      <c r="LQ71">
        <v>5</v>
      </c>
      <c r="LR71">
        <v>3</v>
      </c>
      <c r="LS71">
        <v>10</v>
      </c>
      <c r="MN71">
        <v>10</v>
      </c>
      <c r="MO71">
        <v>1</v>
      </c>
      <c r="MP71" t="s">
        <v>507</v>
      </c>
      <c r="MQ71" t="s">
        <v>507</v>
      </c>
      <c r="MR71">
        <v>3</v>
      </c>
      <c r="MS71">
        <v>11011</v>
      </c>
      <c r="MT71">
        <v>28.781560200000001</v>
      </c>
      <c r="MU71">
        <v>2</v>
      </c>
      <c r="MV71">
        <v>57.563120390000002</v>
      </c>
      <c r="NA71">
        <v>1</v>
      </c>
      <c r="NB71">
        <v>0.61412468200000003</v>
      </c>
      <c r="NC71">
        <v>690.20423770000002</v>
      </c>
      <c r="ND71">
        <v>1</v>
      </c>
      <c r="NE71">
        <v>2</v>
      </c>
      <c r="NF71">
        <v>1</v>
      </c>
      <c r="NG71">
        <v>3</v>
      </c>
      <c r="NI71">
        <v>2</v>
      </c>
      <c r="NJ71">
        <v>1</v>
      </c>
      <c r="NK71">
        <v>1</v>
      </c>
      <c r="NL71">
        <v>3</v>
      </c>
      <c r="NM71">
        <v>2</v>
      </c>
      <c r="NN71">
        <v>1</v>
      </c>
      <c r="NO71">
        <v>1</v>
      </c>
      <c r="NP71">
        <v>2</v>
      </c>
      <c r="NQ71">
        <v>1</v>
      </c>
      <c r="NR71" t="str">
        <f t="shared" si="78"/>
        <v>White</v>
      </c>
      <c r="NS71">
        <v>1</v>
      </c>
      <c r="NT71">
        <v>1</v>
      </c>
      <c r="NU71">
        <v>1</v>
      </c>
      <c r="NV71">
        <v>3</v>
      </c>
      <c r="NW71">
        <v>1</v>
      </c>
      <c r="NX71">
        <v>32</v>
      </c>
      <c r="NY71">
        <v>2</v>
      </c>
      <c r="NZ71">
        <v>61</v>
      </c>
      <c r="OB71">
        <v>155</v>
      </c>
      <c r="OC71">
        <v>4763</v>
      </c>
      <c r="OD71">
        <v>1984</v>
      </c>
      <c r="OE71">
        <f t="shared" si="79"/>
        <v>1982</v>
      </c>
      <c r="OF71">
        <v>2</v>
      </c>
      <c r="OG71" t="str">
        <f t="shared" si="80"/>
        <v>Healthy weight</v>
      </c>
      <c r="OH71">
        <v>1</v>
      </c>
      <c r="OI71">
        <v>4</v>
      </c>
      <c r="OJ71">
        <v>3</v>
      </c>
      <c r="OK71">
        <v>5</v>
      </c>
      <c r="OL71">
        <v>4</v>
      </c>
      <c r="OM71">
        <v>1</v>
      </c>
      <c r="ON71">
        <v>2</v>
      </c>
      <c r="OO71" s="31">
        <v>5.3999999999999896E-79</v>
      </c>
      <c r="OP71">
        <v>1</v>
      </c>
      <c r="OQ71" s="31">
        <v>5.3999999999999896E-79</v>
      </c>
      <c r="OR71">
        <v>1</v>
      </c>
      <c r="OS71" s="31">
        <v>5.3999999999999896E-79</v>
      </c>
      <c r="OT71">
        <v>100</v>
      </c>
      <c r="OU71">
        <v>29</v>
      </c>
      <c r="OV71" s="31">
        <v>5.3999999999999896E-79</v>
      </c>
      <c r="OW71">
        <v>7</v>
      </c>
      <c r="OX71">
        <v>43</v>
      </c>
      <c r="OY71" s="31">
        <v>5.3999999999999896E-79</v>
      </c>
      <c r="OZ71" s="31">
        <v>5.3999999999999896E-79</v>
      </c>
      <c r="PA71">
        <v>1</v>
      </c>
      <c r="PC71">
        <v>1</v>
      </c>
      <c r="PE71">
        <v>100</v>
      </c>
      <c r="PG71">
        <v>79</v>
      </c>
      <c r="PI71">
        <v>1</v>
      </c>
      <c r="PJ71">
        <v>2</v>
      </c>
      <c r="PK71">
        <v>1</v>
      </c>
      <c r="PL71">
        <v>1</v>
      </c>
      <c r="PM71" s="31">
        <v>5.3999999999999896E-79</v>
      </c>
      <c r="PN71" s="31"/>
      <c r="PO71" s="31">
        <v>5.3999999999999896E-79</v>
      </c>
      <c r="PP71" s="31"/>
      <c r="PQ71">
        <v>1</v>
      </c>
      <c r="PR71">
        <v>60</v>
      </c>
      <c r="PS71" s="31">
        <v>5.3999999999999896E-79</v>
      </c>
      <c r="PT71">
        <v>3616</v>
      </c>
      <c r="PU71">
        <v>620</v>
      </c>
      <c r="PV71">
        <v>1</v>
      </c>
      <c r="PW71" s="31">
        <v>5.3999999999999896E-79</v>
      </c>
      <c r="PX71">
        <v>60</v>
      </c>
      <c r="PZ71">
        <v>5000</v>
      </c>
      <c r="QC71">
        <v>300</v>
      </c>
      <c r="QD71" s="31">
        <v>5.3999999999999896E-79</v>
      </c>
      <c r="QE71">
        <v>467</v>
      </c>
      <c r="QF71" s="31">
        <v>5.3999999999999896E-79</v>
      </c>
      <c r="QG71">
        <v>300</v>
      </c>
      <c r="QI71" s="31">
        <v>5.3999999999999896E-79</v>
      </c>
      <c r="QJ71" s="31"/>
      <c r="QK71">
        <v>300</v>
      </c>
      <c r="QM71" s="31">
        <v>5.3999999999999896E-79</v>
      </c>
      <c r="QN71" s="31">
        <v>5.3999999999999896E-79</v>
      </c>
      <c r="QO71" s="31">
        <v>5.3999999999999896E-79</v>
      </c>
      <c r="QP71">
        <v>2</v>
      </c>
      <c r="QQ71">
        <v>1</v>
      </c>
      <c r="QR71">
        <v>1</v>
      </c>
      <c r="QS71">
        <v>2</v>
      </c>
      <c r="QT71">
        <v>2</v>
      </c>
      <c r="QU71">
        <v>2</v>
      </c>
      <c r="QV71">
        <v>2</v>
      </c>
      <c r="QW71">
        <v>2</v>
      </c>
      <c r="QX71">
        <v>3</v>
      </c>
      <c r="QY71">
        <v>3</v>
      </c>
      <c r="QZ71">
        <v>4</v>
      </c>
      <c r="RA71">
        <v>1</v>
      </c>
      <c r="RB71">
        <v>1</v>
      </c>
      <c r="RE71">
        <v>2</v>
      </c>
      <c r="RF71">
        <v>2</v>
      </c>
      <c r="RG71" t="str">
        <f t="shared" si="81"/>
        <v>Disagree</v>
      </c>
      <c r="RH71">
        <v>5</v>
      </c>
      <c r="RI71" t="str">
        <f t="shared" si="82"/>
        <v>NA</v>
      </c>
      <c r="RJ71">
        <v>1</v>
      </c>
      <c r="RK71" t="str">
        <f t="shared" si="82"/>
        <v>Strongly Disagree</v>
      </c>
      <c r="RL71">
        <v>3</v>
      </c>
      <c r="RM71" t="str">
        <f t="shared" si="83"/>
        <v>Agree</v>
      </c>
      <c r="RN71">
        <v>4</v>
      </c>
      <c r="RO71" t="str">
        <f t="shared" si="83"/>
        <v>Strongly Agree</v>
      </c>
      <c r="RP71">
        <v>2</v>
      </c>
      <c r="RQ71" t="str">
        <f t="shared" si="84"/>
        <v>Disagree</v>
      </c>
      <c r="RR71">
        <v>2</v>
      </c>
      <c r="RS71" t="str">
        <f t="shared" si="84"/>
        <v>Disagree</v>
      </c>
      <c r="RT71">
        <v>5</v>
      </c>
      <c r="RU71" t="str">
        <f t="shared" si="85"/>
        <v>NA</v>
      </c>
      <c r="RV71">
        <v>2</v>
      </c>
      <c r="RW71" t="str">
        <f t="shared" si="85"/>
        <v>Disagree</v>
      </c>
      <c r="RX71">
        <v>4</v>
      </c>
      <c r="RY71" t="str">
        <f t="shared" si="86"/>
        <v>Strongly Agree</v>
      </c>
      <c r="RZ71">
        <v>5</v>
      </c>
      <c r="SA71" t="str">
        <f t="shared" si="86"/>
        <v>NA</v>
      </c>
      <c r="SB71">
        <v>5</v>
      </c>
      <c r="SC71" t="str">
        <f t="shared" si="87"/>
        <v>NA</v>
      </c>
      <c r="SD71">
        <v>4</v>
      </c>
      <c r="SE71" t="str">
        <f t="shared" si="87"/>
        <v>Strongly Agree</v>
      </c>
    </row>
    <row r="72" spans="1:499" x14ac:dyDescent="0.3">
      <c r="A72">
        <v>69</v>
      </c>
      <c r="B72">
        <v>2020</v>
      </c>
      <c r="C72" t="s">
        <v>644</v>
      </c>
      <c r="D72" s="24">
        <v>22215</v>
      </c>
      <c r="E72">
        <v>60</v>
      </c>
      <c r="F72">
        <v>6</v>
      </c>
      <c r="G72" t="s">
        <v>499</v>
      </c>
      <c r="H72">
        <v>1</v>
      </c>
      <c r="I72" t="str">
        <f t="shared" si="53"/>
        <v>White</v>
      </c>
      <c r="J72">
        <v>0</v>
      </c>
      <c r="K72">
        <v>1</v>
      </c>
      <c r="L72">
        <v>0</v>
      </c>
      <c r="M72">
        <v>0</v>
      </c>
      <c r="N72">
        <v>0</v>
      </c>
      <c r="O72" s="25">
        <v>71</v>
      </c>
      <c r="P72" s="26">
        <f t="shared" si="54"/>
        <v>180.34</v>
      </c>
      <c r="Q72">
        <v>200</v>
      </c>
      <c r="R72" s="26">
        <f t="shared" si="55"/>
        <v>90.718474000000001</v>
      </c>
      <c r="S72" s="27">
        <f t="shared" si="56"/>
        <v>27.894051959498483</v>
      </c>
      <c r="T72" s="27" t="str">
        <f t="shared" si="57"/>
        <v>Overweight</v>
      </c>
      <c r="U72">
        <v>0</v>
      </c>
      <c r="V72">
        <v>3</v>
      </c>
      <c r="W72">
        <v>0</v>
      </c>
      <c r="X72">
        <v>3</v>
      </c>
      <c r="Y72">
        <v>0</v>
      </c>
      <c r="Z72">
        <v>7</v>
      </c>
      <c r="AA72">
        <v>3</v>
      </c>
      <c r="AB72">
        <v>3.38</v>
      </c>
      <c r="AC72">
        <v>6.38</v>
      </c>
      <c r="AD72" t="s">
        <v>500</v>
      </c>
      <c r="AE72" t="s">
        <v>501</v>
      </c>
      <c r="AF72" t="s">
        <v>502</v>
      </c>
      <c r="AG72">
        <v>85</v>
      </c>
      <c r="AH72">
        <v>1</v>
      </c>
      <c r="AI72">
        <v>0</v>
      </c>
      <c r="AJ72">
        <v>18</v>
      </c>
      <c r="AK72">
        <v>26</v>
      </c>
      <c r="AL72">
        <v>41</v>
      </c>
      <c r="AM72">
        <v>0</v>
      </c>
      <c r="AN72" s="28">
        <v>8279</v>
      </c>
      <c r="AO72" s="28">
        <v>8279.23</v>
      </c>
      <c r="AP72" s="28">
        <v>689.94</v>
      </c>
      <c r="AQ72">
        <v>85</v>
      </c>
      <c r="AR72">
        <v>7.1</v>
      </c>
      <c r="AS72">
        <v>1</v>
      </c>
      <c r="AT72">
        <v>0</v>
      </c>
      <c r="AU72">
        <v>4</v>
      </c>
      <c r="AW72">
        <v>1</v>
      </c>
      <c r="AX72">
        <v>5</v>
      </c>
      <c r="AY72">
        <v>19</v>
      </c>
      <c r="AZ72">
        <v>1</v>
      </c>
      <c r="BC72">
        <v>2</v>
      </c>
      <c r="BE72">
        <v>14</v>
      </c>
      <c r="BG72">
        <v>15</v>
      </c>
      <c r="BH72">
        <v>5</v>
      </c>
      <c r="BM72" t="s">
        <v>644</v>
      </c>
      <c r="BN72">
        <v>200</v>
      </c>
      <c r="BO72">
        <v>201</v>
      </c>
      <c r="BP72">
        <v>203</v>
      </c>
      <c r="BQ72">
        <v>205</v>
      </c>
      <c r="BR72">
        <v>205</v>
      </c>
      <c r="BS72" s="26">
        <v>240.9</v>
      </c>
      <c r="BT72">
        <v>8.6999999999999993</v>
      </c>
      <c r="BU72">
        <v>118</v>
      </c>
      <c r="BV72">
        <v>119</v>
      </c>
      <c r="BW72">
        <v>122</v>
      </c>
      <c r="BX72">
        <v>122</v>
      </c>
      <c r="BY72">
        <v>125</v>
      </c>
      <c r="BZ72">
        <v>128</v>
      </c>
      <c r="CA72">
        <v>160</v>
      </c>
      <c r="CB72">
        <v>157</v>
      </c>
      <c r="CC72">
        <v>156</v>
      </c>
      <c r="CD72">
        <v>153</v>
      </c>
      <c r="CE72">
        <v>153</v>
      </c>
      <c r="CF72">
        <v>157</v>
      </c>
      <c r="CG72">
        <v>122</v>
      </c>
      <c r="CH72">
        <v>123</v>
      </c>
      <c r="CI72">
        <v>127</v>
      </c>
      <c r="CJ72">
        <v>130</v>
      </c>
      <c r="CK72">
        <v>136</v>
      </c>
      <c r="CL72">
        <v>142</v>
      </c>
      <c r="CM72">
        <v>50</v>
      </c>
      <c r="CN72">
        <v>50</v>
      </c>
      <c r="CO72">
        <v>52</v>
      </c>
      <c r="CP72">
        <v>56</v>
      </c>
      <c r="CQ72">
        <v>57</v>
      </c>
      <c r="CR72">
        <v>55</v>
      </c>
      <c r="CS72">
        <v>69</v>
      </c>
      <c r="CT72">
        <v>1</v>
      </c>
      <c r="CU72">
        <v>2</v>
      </c>
      <c r="CV72" t="s">
        <v>630</v>
      </c>
      <c r="CW72" t="s">
        <v>518</v>
      </c>
      <c r="CX72" t="s">
        <v>631</v>
      </c>
      <c r="CY72" t="s">
        <v>506</v>
      </c>
      <c r="CZ72">
        <v>1100</v>
      </c>
      <c r="DA72">
        <v>2015000070</v>
      </c>
      <c r="DB72">
        <v>2015000070</v>
      </c>
      <c r="DC72">
        <v>1</v>
      </c>
      <c r="DD72">
        <v>1</v>
      </c>
      <c r="DF72">
        <v>1</v>
      </c>
      <c r="DG72">
        <v>2</v>
      </c>
      <c r="DI72">
        <v>2</v>
      </c>
      <c r="DJ72">
        <v>1</v>
      </c>
      <c r="DK72">
        <v>1</v>
      </c>
      <c r="DT72">
        <v>4</v>
      </c>
      <c r="DU72">
        <v>88</v>
      </c>
      <c r="DV72">
        <v>88</v>
      </c>
      <c r="DX72">
        <v>1</v>
      </c>
      <c r="DY72">
        <v>1</v>
      </c>
      <c r="DZ72">
        <v>2</v>
      </c>
      <c r="EB72">
        <v>1</v>
      </c>
      <c r="ED72">
        <v>1</v>
      </c>
      <c r="EF72">
        <v>1</v>
      </c>
      <c r="EG72" t="str">
        <f t="shared" si="58"/>
        <v>Yes</v>
      </c>
      <c r="EH72">
        <v>1</v>
      </c>
      <c r="EI72" t="str">
        <f t="shared" si="59"/>
        <v>Yes</v>
      </c>
      <c r="EJ72">
        <v>1</v>
      </c>
      <c r="EK72" t="str">
        <f t="shared" si="60"/>
        <v>Yes</v>
      </c>
      <c r="EL72">
        <v>1</v>
      </c>
      <c r="EM72" t="str">
        <f t="shared" si="61"/>
        <v>Yes</v>
      </c>
      <c r="EN72">
        <v>1</v>
      </c>
      <c r="EO72" t="str">
        <f t="shared" si="62"/>
        <v>Yes</v>
      </c>
      <c r="EP72">
        <v>2</v>
      </c>
      <c r="EQ72" t="str">
        <f t="shared" si="63"/>
        <v>No</v>
      </c>
      <c r="ER72">
        <v>2</v>
      </c>
      <c r="ES72" t="str">
        <f t="shared" si="64"/>
        <v>No</v>
      </c>
      <c r="ET72">
        <v>2</v>
      </c>
      <c r="EW72" t="str">
        <f t="shared" si="65"/>
        <v/>
      </c>
      <c r="EX72">
        <v>2</v>
      </c>
      <c r="EY72" t="str">
        <f t="shared" si="66"/>
        <v>No</v>
      </c>
      <c r="EZ72">
        <v>2</v>
      </c>
      <c r="FA72" t="str">
        <f t="shared" si="67"/>
        <v>No</v>
      </c>
      <c r="FB72">
        <v>2</v>
      </c>
      <c r="FC72" t="str">
        <f t="shared" si="68"/>
        <v>No</v>
      </c>
      <c r="FD72">
        <v>2</v>
      </c>
      <c r="FE72" t="str">
        <f t="shared" si="69"/>
        <v>No</v>
      </c>
      <c r="FF72">
        <v>2</v>
      </c>
      <c r="FG72" t="str">
        <f t="shared" si="70"/>
        <v>No</v>
      </c>
      <c r="FH72">
        <v>2</v>
      </c>
      <c r="FI72" t="str">
        <f t="shared" si="71"/>
        <v>Yes</v>
      </c>
      <c r="FJ72">
        <v>1</v>
      </c>
      <c r="FK72" t="str">
        <f t="shared" si="72"/>
        <v>Yes</v>
      </c>
      <c r="FL72">
        <v>65</v>
      </c>
      <c r="FM72">
        <f t="shared" si="73"/>
        <v>65</v>
      </c>
      <c r="FN72">
        <v>1</v>
      </c>
      <c r="FO72" t="str">
        <f t="shared" si="74"/>
        <v>Male</v>
      </c>
      <c r="FP72">
        <v>1</v>
      </c>
      <c r="FQ72" t="str">
        <f t="shared" si="75"/>
        <v>Married</v>
      </c>
      <c r="FR72">
        <v>2</v>
      </c>
      <c r="FS72" t="str">
        <f t="shared" si="76"/>
        <v>Some Elementary School</v>
      </c>
      <c r="FT72">
        <v>1</v>
      </c>
      <c r="FU72" t="str">
        <f t="shared" si="77"/>
        <v>Own</v>
      </c>
      <c r="FV72">
        <v>2</v>
      </c>
      <c r="FZ72">
        <v>2</v>
      </c>
      <c r="GB72">
        <v>2</v>
      </c>
      <c r="GD72">
        <v>7</v>
      </c>
      <c r="GF72">
        <v>88</v>
      </c>
      <c r="GH72">
        <v>4</v>
      </c>
      <c r="GJ72">
        <v>2</v>
      </c>
      <c r="GL72">
        <v>200</v>
      </c>
      <c r="GM72">
        <v>511</v>
      </c>
      <c r="GO72">
        <v>2</v>
      </c>
      <c r="GP72">
        <v>2</v>
      </c>
      <c r="GQ72">
        <v>2</v>
      </c>
      <c r="GR72">
        <v>1</v>
      </c>
      <c r="GS72">
        <v>2</v>
      </c>
      <c r="GT72">
        <v>2</v>
      </c>
      <c r="GU72">
        <v>2</v>
      </c>
      <c r="GV72">
        <v>1</v>
      </c>
      <c r="GW72">
        <v>3</v>
      </c>
      <c r="GY72">
        <v>7</v>
      </c>
      <c r="GZ72">
        <v>2</v>
      </c>
      <c r="HA72">
        <v>888</v>
      </c>
      <c r="HE72">
        <v>308</v>
      </c>
      <c r="HF72">
        <v>310</v>
      </c>
      <c r="HG72">
        <v>315</v>
      </c>
      <c r="HH72">
        <v>310</v>
      </c>
      <c r="HI72">
        <v>315</v>
      </c>
      <c r="HJ72">
        <v>310</v>
      </c>
      <c r="HK72">
        <v>2</v>
      </c>
      <c r="HR72">
        <v>888</v>
      </c>
      <c r="HW72">
        <v>1</v>
      </c>
      <c r="HX72">
        <v>1</v>
      </c>
      <c r="HY72">
        <v>92014</v>
      </c>
      <c r="HZ72">
        <v>1</v>
      </c>
      <c r="IA72">
        <v>7</v>
      </c>
      <c r="IB72">
        <v>2</v>
      </c>
      <c r="IT72">
        <v>2</v>
      </c>
      <c r="JB72">
        <v>7</v>
      </c>
      <c r="JL72">
        <v>2</v>
      </c>
      <c r="JR72">
        <v>1</v>
      </c>
      <c r="JS72">
        <v>306</v>
      </c>
      <c r="JT72">
        <v>2</v>
      </c>
      <c r="LC72">
        <v>2</v>
      </c>
      <c r="LE72">
        <v>1</v>
      </c>
      <c r="LF72">
        <v>2</v>
      </c>
      <c r="LG72">
        <v>4</v>
      </c>
      <c r="LO72" t="s">
        <v>507</v>
      </c>
      <c r="LP72">
        <v>5</v>
      </c>
      <c r="LQ72">
        <v>5</v>
      </c>
      <c r="LT72">
        <v>1</v>
      </c>
      <c r="LU72">
        <v>70</v>
      </c>
      <c r="MN72">
        <v>10</v>
      </c>
      <c r="MO72">
        <v>1</v>
      </c>
      <c r="MP72" t="s">
        <v>507</v>
      </c>
      <c r="MQ72" t="s">
        <v>507</v>
      </c>
      <c r="MR72">
        <v>2</v>
      </c>
      <c r="MS72">
        <v>11011</v>
      </c>
      <c r="MT72">
        <v>28.781560200000001</v>
      </c>
      <c r="MU72">
        <v>2</v>
      </c>
      <c r="MV72">
        <v>57.563120390000002</v>
      </c>
      <c r="NA72">
        <v>9</v>
      </c>
      <c r="NC72">
        <v>604.10583240000005</v>
      </c>
      <c r="ND72">
        <v>2</v>
      </c>
      <c r="NE72">
        <v>9</v>
      </c>
      <c r="NF72">
        <v>2</v>
      </c>
      <c r="NG72">
        <v>1</v>
      </c>
      <c r="NH72">
        <v>2</v>
      </c>
      <c r="NI72">
        <v>1</v>
      </c>
      <c r="NJ72">
        <v>1</v>
      </c>
      <c r="NK72">
        <v>1</v>
      </c>
      <c r="NL72">
        <v>3</v>
      </c>
      <c r="NM72">
        <v>2</v>
      </c>
      <c r="NN72">
        <v>1</v>
      </c>
      <c r="NO72">
        <v>1</v>
      </c>
      <c r="NP72">
        <v>2</v>
      </c>
      <c r="NQ72">
        <v>1</v>
      </c>
      <c r="NR72" t="str">
        <f t="shared" si="78"/>
        <v>White</v>
      </c>
      <c r="NS72">
        <v>1</v>
      </c>
      <c r="NT72">
        <v>1</v>
      </c>
      <c r="NU72">
        <v>1</v>
      </c>
      <c r="NV72">
        <v>12</v>
      </c>
      <c r="NW72">
        <v>2</v>
      </c>
      <c r="NX72">
        <v>78</v>
      </c>
      <c r="NY72">
        <v>6</v>
      </c>
      <c r="NZ72">
        <v>71</v>
      </c>
      <c r="OB72">
        <v>180</v>
      </c>
      <c r="OC72">
        <v>9072</v>
      </c>
      <c r="OD72">
        <v>2789</v>
      </c>
      <c r="OE72">
        <f t="shared" si="79"/>
        <v>2800</v>
      </c>
      <c r="OF72">
        <v>3</v>
      </c>
      <c r="OG72" t="str">
        <f t="shared" si="80"/>
        <v>Obese</v>
      </c>
      <c r="OH72">
        <v>2</v>
      </c>
      <c r="OI72">
        <v>1</v>
      </c>
      <c r="OJ72">
        <v>1</v>
      </c>
      <c r="OK72">
        <v>2</v>
      </c>
      <c r="OL72">
        <v>3</v>
      </c>
      <c r="OM72">
        <v>1</v>
      </c>
      <c r="ON72">
        <v>2</v>
      </c>
      <c r="OO72" s="31">
        <v>5.3999999999999896E-79</v>
      </c>
      <c r="OP72">
        <v>1</v>
      </c>
      <c r="OQ72" s="31">
        <v>5.3999999999999896E-79</v>
      </c>
      <c r="OR72">
        <v>1</v>
      </c>
      <c r="OS72">
        <v>27</v>
      </c>
      <c r="OT72">
        <v>33</v>
      </c>
      <c r="OU72">
        <v>50</v>
      </c>
      <c r="OV72">
        <v>33</v>
      </c>
      <c r="OW72">
        <v>50</v>
      </c>
      <c r="OX72">
        <v>33</v>
      </c>
      <c r="OY72" s="31">
        <v>5.3999999999999896E-79</v>
      </c>
      <c r="OZ72" s="31">
        <v>5.3999999999999896E-79</v>
      </c>
      <c r="PA72">
        <v>1</v>
      </c>
      <c r="PC72">
        <v>1</v>
      </c>
      <c r="PE72">
        <v>60</v>
      </c>
      <c r="PG72">
        <v>166</v>
      </c>
      <c r="PI72">
        <v>2</v>
      </c>
      <c r="PJ72">
        <v>1</v>
      </c>
      <c r="PK72">
        <v>1</v>
      </c>
      <c r="PL72">
        <v>1</v>
      </c>
      <c r="PM72" s="31">
        <v>5.3999999999999896E-79</v>
      </c>
      <c r="PN72" s="31"/>
      <c r="PO72" s="31">
        <v>5.3999999999999896E-79</v>
      </c>
      <c r="PP72" s="31"/>
      <c r="PQ72">
        <v>2</v>
      </c>
      <c r="PT72">
        <v>1710</v>
      </c>
      <c r="PU72">
        <v>293</v>
      </c>
      <c r="QE72" s="31">
        <v>5.3999999999999896E-79</v>
      </c>
      <c r="QF72" s="31">
        <v>5.3999999999999896E-79</v>
      </c>
      <c r="QP72">
        <v>4</v>
      </c>
      <c r="QQ72">
        <v>2</v>
      </c>
      <c r="QR72">
        <v>3</v>
      </c>
      <c r="QS72">
        <v>3</v>
      </c>
      <c r="QT72">
        <v>2</v>
      </c>
      <c r="QU72">
        <v>2</v>
      </c>
      <c r="QV72">
        <v>4</v>
      </c>
      <c r="QW72">
        <v>2</v>
      </c>
      <c r="QX72">
        <v>3</v>
      </c>
      <c r="QY72">
        <v>3</v>
      </c>
      <c r="QZ72">
        <v>4</v>
      </c>
      <c r="RA72">
        <v>1</v>
      </c>
      <c r="RB72">
        <v>1</v>
      </c>
      <c r="RC72">
        <v>1</v>
      </c>
      <c r="RD72">
        <v>9</v>
      </c>
      <c r="RE72">
        <v>2</v>
      </c>
      <c r="RF72">
        <v>1</v>
      </c>
      <c r="RG72" t="str">
        <f t="shared" si="81"/>
        <v>Strongly Disagree</v>
      </c>
      <c r="RH72">
        <v>3</v>
      </c>
      <c r="RI72" t="str">
        <f t="shared" si="82"/>
        <v>Agree</v>
      </c>
      <c r="RJ72">
        <v>3</v>
      </c>
      <c r="RK72" t="str">
        <f t="shared" si="82"/>
        <v>Agree</v>
      </c>
      <c r="RL72">
        <v>1</v>
      </c>
      <c r="RM72" t="str">
        <f t="shared" si="83"/>
        <v>Strongly Disagree</v>
      </c>
      <c r="RN72">
        <v>5</v>
      </c>
      <c r="RO72" t="str">
        <f t="shared" si="83"/>
        <v>NA</v>
      </c>
      <c r="RP72">
        <v>2</v>
      </c>
      <c r="RQ72" t="str">
        <f t="shared" si="84"/>
        <v>Disagree</v>
      </c>
      <c r="RR72">
        <v>2</v>
      </c>
      <c r="RS72" t="str">
        <f t="shared" si="84"/>
        <v>Disagree</v>
      </c>
      <c r="RT72">
        <v>2</v>
      </c>
      <c r="RU72" t="str">
        <f t="shared" si="85"/>
        <v>Disagree</v>
      </c>
      <c r="RV72">
        <v>1</v>
      </c>
      <c r="RW72" t="str">
        <f t="shared" si="85"/>
        <v>Strongly Disagree</v>
      </c>
      <c r="RX72">
        <v>1</v>
      </c>
      <c r="RY72" t="str">
        <f t="shared" si="86"/>
        <v>Strongly Disagree</v>
      </c>
      <c r="RZ72">
        <v>4</v>
      </c>
      <c r="SA72" t="str">
        <f t="shared" si="86"/>
        <v>Strongly Agree</v>
      </c>
      <c r="SB72">
        <v>5</v>
      </c>
      <c r="SC72" t="str">
        <f t="shared" si="87"/>
        <v>NA</v>
      </c>
      <c r="SD72">
        <v>5</v>
      </c>
      <c r="SE72" t="str">
        <f t="shared" si="87"/>
        <v>NA</v>
      </c>
    </row>
    <row r="73" spans="1:499" x14ac:dyDescent="0.3">
      <c r="A73">
        <v>70</v>
      </c>
      <c r="B73">
        <v>2020</v>
      </c>
      <c r="C73" t="s">
        <v>645</v>
      </c>
      <c r="D73" s="24">
        <v>19358</v>
      </c>
      <c r="E73">
        <v>68</v>
      </c>
      <c r="F73">
        <v>6</v>
      </c>
      <c r="G73" t="s">
        <v>499</v>
      </c>
      <c r="H73">
        <v>1</v>
      </c>
      <c r="I73" t="str">
        <f t="shared" si="53"/>
        <v>White</v>
      </c>
      <c r="J73">
        <v>0</v>
      </c>
      <c r="K73">
        <v>1</v>
      </c>
      <c r="L73">
        <v>0</v>
      </c>
      <c r="M73">
        <v>0</v>
      </c>
      <c r="N73">
        <v>1</v>
      </c>
      <c r="O73" s="25">
        <v>68</v>
      </c>
      <c r="P73" s="26">
        <f t="shared" si="54"/>
        <v>172.72</v>
      </c>
      <c r="Q73">
        <v>7777</v>
      </c>
      <c r="R73" s="26">
        <f t="shared" si="55"/>
        <v>3527.5878614900003</v>
      </c>
      <c r="S73" s="27">
        <f t="shared" si="56"/>
        <v>1182.4766697348057</v>
      </c>
      <c r="T73" s="27" t="str">
        <f t="shared" si="57"/>
        <v>Morbidly Obese</v>
      </c>
      <c r="U73">
        <v>0</v>
      </c>
      <c r="V73">
        <v>3</v>
      </c>
      <c r="W73">
        <v>1</v>
      </c>
      <c r="X73">
        <v>3</v>
      </c>
      <c r="Y73">
        <v>1</v>
      </c>
      <c r="Z73">
        <v>7</v>
      </c>
      <c r="AA73">
        <v>3.8</v>
      </c>
      <c r="AB73">
        <v>3.56</v>
      </c>
      <c r="AC73">
        <v>9.36</v>
      </c>
      <c r="AD73" t="s">
        <v>500</v>
      </c>
      <c r="AE73" t="s">
        <v>501</v>
      </c>
      <c r="AF73" t="s">
        <v>502</v>
      </c>
      <c r="AG73">
        <v>21</v>
      </c>
      <c r="AH73">
        <v>0</v>
      </c>
      <c r="AI73">
        <v>0</v>
      </c>
      <c r="AJ73">
        <v>8</v>
      </c>
      <c r="AK73">
        <v>13</v>
      </c>
      <c r="AL73">
        <v>0</v>
      </c>
      <c r="AM73">
        <v>0</v>
      </c>
      <c r="AN73" s="28">
        <v>1949</v>
      </c>
      <c r="AO73" s="28">
        <v>1948.56</v>
      </c>
      <c r="AP73" s="28">
        <v>194.86</v>
      </c>
      <c r="AQ73">
        <v>21</v>
      </c>
      <c r="AR73">
        <v>2.1</v>
      </c>
      <c r="AS73">
        <v>0</v>
      </c>
      <c r="AT73">
        <v>0</v>
      </c>
      <c r="AU73">
        <v>7</v>
      </c>
      <c r="AW73">
        <v>1</v>
      </c>
      <c r="AX73">
        <v>1</v>
      </c>
      <c r="AY73">
        <v>11</v>
      </c>
      <c r="AZ73">
        <v>2</v>
      </c>
      <c r="BB73">
        <v>1</v>
      </c>
      <c r="BG73">
        <v>7</v>
      </c>
      <c r="BH73">
        <v>7</v>
      </c>
      <c r="BM73" t="s">
        <v>645</v>
      </c>
      <c r="BN73">
        <v>7777</v>
      </c>
      <c r="BO73">
        <v>7774</v>
      </c>
      <c r="BP73">
        <v>7776</v>
      </c>
      <c r="BQ73">
        <v>7772</v>
      </c>
      <c r="BR73">
        <v>7773</v>
      </c>
      <c r="BS73" s="26">
        <v>285.60000000000002</v>
      </c>
      <c r="BT73">
        <v>6.7</v>
      </c>
      <c r="BU73">
        <v>111</v>
      </c>
      <c r="BV73">
        <v>113</v>
      </c>
      <c r="BW73">
        <v>114</v>
      </c>
      <c r="BX73">
        <v>117</v>
      </c>
      <c r="BY73">
        <v>116</v>
      </c>
      <c r="BZ73">
        <v>119</v>
      </c>
      <c r="CA73">
        <v>153</v>
      </c>
      <c r="CB73">
        <v>153</v>
      </c>
      <c r="CC73">
        <v>155</v>
      </c>
      <c r="CD73">
        <v>158</v>
      </c>
      <c r="CE73">
        <v>160</v>
      </c>
      <c r="CF73">
        <v>162</v>
      </c>
      <c r="CG73">
        <v>112</v>
      </c>
      <c r="CH73">
        <v>110</v>
      </c>
      <c r="CI73">
        <v>109</v>
      </c>
      <c r="CJ73">
        <v>112</v>
      </c>
      <c r="CK73">
        <v>111</v>
      </c>
      <c r="CL73">
        <v>113</v>
      </c>
      <c r="CM73">
        <v>44</v>
      </c>
      <c r="CN73">
        <v>50</v>
      </c>
      <c r="CO73">
        <v>53</v>
      </c>
      <c r="CP73">
        <v>51</v>
      </c>
      <c r="CQ73">
        <v>52</v>
      </c>
      <c r="CR73">
        <v>57</v>
      </c>
      <c r="CS73">
        <v>70</v>
      </c>
      <c r="CT73">
        <v>1</v>
      </c>
      <c r="CU73">
        <v>2</v>
      </c>
      <c r="CV73" t="s">
        <v>628</v>
      </c>
      <c r="CW73" t="s">
        <v>518</v>
      </c>
      <c r="CX73" t="s">
        <v>540</v>
      </c>
      <c r="CY73" t="s">
        <v>506</v>
      </c>
      <c r="CZ73">
        <v>1100</v>
      </c>
      <c r="DA73">
        <v>2015000071</v>
      </c>
      <c r="DB73">
        <v>2015000071</v>
      </c>
      <c r="DC73">
        <v>1</v>
      </c>
      <c r="DD73">
        <v>1</v>
      </c>
      <c r="DF73">
        <v>1</v>
      </c>
      <c r="DG73">
        <v>2</v>
      </c>
      <c r="DI73">
        <v>2</v>
      </c>
      <c r="DJ73">
        <v>1</v>
      </c>
      <c r="DK73">
        <v>1</v>
      </c>
      <c r="DT73">
        <v>2</v>
      </c>
      <c r="DU73">
        <v>88</v>
      </c>
      <c r="DV73">
        <v>10</v>
      </c>
      <c r="DW73">
        <v>88</v>
      </c>
      <c r="DX73">
        <v>1</v>
      </c>
      <c r="DY73">
        <v>1</v>
      </c>
      <c r="DZ73">
        <v>2</v>
      </c>
      <c r="EB73">
        <v>2</v>
      </c>
      <c r="ED73">
        <v>1</v>
      </c>
      <c r="EF73">
        <v>1</v>
      </c>
      <c r="EG73" t="str">
        <f t="shared" si="58"/>
        <v>Yes</v>
      </c>
      <c r="EH73">
        <v>1</v>
      </c>
      <c r="EI73" t="str">
        <f t="shared" si="59"/>
        <v>Yes</v>
      </c>
      <c r="EJ73">
        <v>2</v>
      </c>
      <c r="EK73" t="str">
        <f t="shared" si="60"/>
        <v>No</v>
      </c>
      <c r="EL73">
        <v>2</v>
      </c>
      <c r="EM73" t="str">
        <f t="shared" si="61"/>
        <v>No</v>
      </c>
      <c r="EN73">
        <v>2</v>
      </c>
      <c r="EO73" t="str">
        <f t="shared" si="62"/>
        <v>No</v>
      </c>
      <c r="EP73">
        <v>2</v>
      </c>
      <c r="EQ73" t="str">
        <f t="shared" si="63"/>
        <v>No</v>
      </c>
      <c r="ER73">
        <v>2</v>
      </c>
      <c r="ES73" t="str">
        <f t="shared" si="64"/>
        <v>No</v>
      </c>
      <c r="ET73">
        <v>2</v>
      </c>
      <c r="EW73" t="str">
        <f t="shared" si="65"/>
        <v/>
      </c>
      <c r="EX73">
        <v>2</v>
      </c>
      <c r="EY73" t="str">
        <f t="shared" si="66"/>
        <v>No</v>
      </c>
      <c r="EZ73">
        <v>2</v>
      </c>
      <c r="FA73" t="str">
        <f t="shared" si="67"/>
        <v>No</v>
      </c>
      <c r="FB73">
        <v>2</v>
      </c>
      <c r="FC73" t="str">
        <f t="shared" si="68"/>
        <v>Yes</v>
      </c>
      <c r="FD73">
        <v>1</v>
      </c>
      <c r="FE73" t="str">
        <f t="shared" si="69"/>
        <v>Yes</v>
      </c>
      <c r="FF73">
        <v>1</v>
      </c>
      <c r="FG73" t="str">
        <f t="shared" si="70"/>
        <v>Yes</v>
      </c>
      <c r="FH73">
        <v>2</v>
      </c>
      <c r="FI73" t="str">
        <f t="shared" si="71"/>
        <v>No</v>
      </c>
      <c r="FJ73">
        <v>3</v>
      </c>
      <c r="FK73" t="str">
        <f t="shared" si="72"/>
        <v>No</v>
      </c>
      <c r="FM73" t="str">
        <f t="shared" si="73"/>
        <v/>
      </c>
      <c r="FN73">
        <v>2</v>
      </c>
      <c r="FO73" t="str">
        <f t="shared" si="74"/>
        <v>Female</v>
      </c>
      <c r="FP73">
        <v>1</v>
      </c>
      <c r="FQ73" t="str">
        <f t="shared" si="75"/>
        <v>Married</v>
      </c>
      <c r="FR73">
        <v>5</v>
      </c>
      <c r="FS73" t="str">
        <f t="shared" si="76"/>
        <v>Some College</v>
      </c>
      <c r="FT73">
        <v>1</v>
      </c>
      <c r="FU73" t="str">
        <f t="shared" si="77"/>
        <v>Own</v>
      </c>
      <c r="FV73">
        <v>2</v>
      </c>
      <c r="FZ73">
        <v>1</v>
      </c>
      <c r="GB73">
        <v>2</v>
      </c>
      <c r="GD73">
        <v>1</v>
      </c>
      <c r="GF73">
        <v>88</v>
      </c>
      <c r="GH73">
        <v>6</v>
      </c>
      <c r="GJ73">
        <v>1</v>
      </c>
      <c r="GL73">
        <v>7777</v>
      </c>
      <c r="GM73">
        <v>508</v>
      </c>
      <c r="GO73">
        <v>1</v>
      </c>
      <c r="GP73">
        <v>2</v>
      </c>
      <c r="GQ73">
        <v>2</v>
      </c>
      <c r="GR73">
        <v>2</v>
      </c>
      <c r="GS73">
        <v>1</v>
      </c>
      <c r="GT73">
        <v>2</v>
      </c>
      <c r="GU73">
        <v>2</v>
      </c>
      <c r="GV73">
        <v>2</v>
      </c>
      <c r="GZ73">
        <v>3</v>
      </c>
      <c r="HA73">
        <v>201</v>
      </c>
      <c r="HB73">
        <v>1</v>
      </c>
      <c r="HC73">
        <v>88</v>
      </c>
      <c r="HD73">
        <v>1</v>
      </c>
      <c r="HE73">
        <v>315</v>
      </c>
      <c r="HF73">
        <v>310</v>
      </c>
      <c r="HG73">
        <v>320</v>
      </c>
      <c r="HH73">
        <v>315</v>
      </c>
      <c r="HI73">
        <v>305</v>
      </c>
      <c r="HJ73">
        <v>330</v>
      </c>
      <c r="HK73">
        <v>2</v>
      </c>
      <c r="HR73">
        <v>888</v>
      </c>
      <c r="HS73">
        <v>1</v>
      </c>
      <c r="HT73">
        <v>2</v>
      </c>
      <c r="HU73">
        <v>3</v>
      </c>
      <c r="HV73">
        <v>6</v>
      </c>
      <c r="HW73">
        <v>1</v>
      </c>
      <c r="HX73">
        <v>2</v>
      </c>
      <c r="IA73">
        <v>2</v>
      </c>
      <c r="IB73">
        <v>2</v>
      </c>
      <c r="IE73">
        <v>1</v>
      </c>
      <c r="IF73">
        <v>3</v>
      </c>
      <c r="IT73">
        <v>2</v>
      </c>
      <c r="JB73">
        <v>2</v>
      </c>
      <c r="JL73">
        <v>2</v>
      </c>
      <c r="JR73">
        <v>1</v>
      </c>
      <c r="JS73">
        <v>410</v>
      </c>
      <c r="JT73">
        <v>1</v>
      </c>
      <c r="LC73">
        <v>1</v>
      </c>
      <c r="LD73">
        <v>5</v>
      </c>
      <c r="LE73">
        <v>1</v>
      </c>
      <c r="LF73">
        <v>2</v>
      </c>
      <c r="LG73">
        <v>4</v>
      </c>
      <c r="LO73" t="s">
        <v>507</v>
      </c>
      <c r="LP73">
        <v>3</v>
      </c>
      <c r="LQ73">
        <v>3</v>
      </c>
      <c r="LR73">
        <v>2</v>
      </c>
      <c r="LS73">
        <v>40</v>
      </c>
      <c r="MN73">
        <v>10</v>
      </c>
      <c r="MO73">
        <v>1</v>
      </c>
      <c r="MP73" t="s">
        <v>507</v>
      </c>
      <c r="MQ73" t="s">
        <v>507</v>
      </c>
      <c r="MR73">
        <v>1</v>
      </c>
      <c r="MS73">
        <v>11011</v>
      </c>
      <c r="MT73">
        <v>28.781560200000001</v>
      </c>
      <c r="MU73">
        <v>2</v>
      </c>
      <c r="MV73">
        <v>57.563120390000002</v>
      </c>
      <c r="NA73">
        <v>1</v>
      </c>
      <c r="NB73">
        <v>0.61412468200000003</v>
      </c>
      <c r="NC73">
        <v>233.70760240000001</v>
      </c>
      <c r="ND73">
        <v>1</v>
      </c>
      <c r="NE73">
        <v>1</v>
      </c>
      <c r="NF73">
        <v>2</v>
      </c>
      <c r="NG73">
        <v>1</v>
      </c>
      <c r="NH73">
        <v>1</v>
      </c>
      <c r="NI73">
        <v>2</v>
      </c>
      <c r="NJ73">
        <v>1</v>
      </c>
      <c r="NK73">
        <v>1</v>
      </c>
      <c r="NL73">
        <v>3</v>
      </c>
      <c r="NM73">
        <v>1</v>
      </c>
      <c r="NN73">
        <v>1</v>
      </c>
      <c r="NO73">
        <v>1</v>
      </c>
      <c r="NP73">
        <v>2</v>
      </c>
      <c r="NQ73">
        <v>1</v>
      </c>
      <c r="NR73" t="str">
        <f t="shared" si="78"/>
        <v>White</v>
      </c>
      <c r="NS73">
        <v>1</v>
      </c>
      <c r="NT73">
        <v>1</v>
      </c>
      <c r="NU73">
        <v>1</v>
      </c>
      <c r="NV73">
        <v>9</v>
      </c>
      <c r="NW73">
        <v>1</v>
      </c>
      <c r="NX73">
        <v>62</v>
      </c>
      <c r="NY73">
        <v>5</v>
      </c>
      <c r="NZ73">
        <v>68</v>
      </c>
      <c r="OB73">
        <v>173</v>
      </c>
      <c r="OE73">
        <f t="shared" si="79"/>
        <v>0</v>
      </c>
      <c r="OG73" t="b">
        <f t="shared" si="80"/>
        <v>0</v>
      </c>
      <c r="OH73">
        <v>9</v>
      </c>
      <c r="OI73">
        <v>1</v>
      </c>
      <c r="OJ73">
        <v>3</v>
      </c>
      <c r="OK73">
        <v>4</v>
      </c>
      <c r="OL73">
        <v>4</v>
      </c>
      <c r="OM73">
        <v>1</v>
      </c>
      <c r="ON73">
        <v>1</v>
      </c>
      <c r="OO73">
        <v>3</v>
      </c>
      <c r="OP73">
        <v>1</v>
      </c>
      <c r="OQ73">
        <v>23</v>
      </c>
      <c r="OR73">
        <v>1</v>
      </c>
      <c r="OS73">
        <v>50</v>
      </c>
      <c r="OT73">
        <v>33</v>
      </c>
      <c r="OU73">
        <v>67</v>
      </c>
      <c r="OV73">
        <v>50</v>
      </c>
      <c r="OW73">
        <v>17</v>
      </c>
      <c r="OX73">
        <v>100</v>
      </c>
      <c r="OY73" s="31">
        <v>5.3999999999999896E-79</v>
      </c>
      <c r="OZ73" s="31">
        <v>5.3999999999999896E-79</v>
      </c>
      <c r="PA73">
        <v>1</v>
      </c>
      <c r="PC73">
        <v>1</v>
      </c>
      <c r="PE73">
        <v>83</v>
      </c>
      <c r="PG73">
        <v>234</v>
      </c>
      <c r="PI73">
        <v>2</v>
      </c>
      <c r="PJ73">
        <v>1</v>
      </c>
      <c r="PK73">
        <v>1</v>
      </c>
      <c r="PL73">
        <v>1</v>
      </c>
      <c r="PM73" s="31">
        <v>5.3999999999999896E-79</v>
      </c>
      <c r="PN73" s="31"/>
      <c r="PO73" s="31">
        <v>5.3999999999999896E-79</v>
      </c>
      <c r="PP73" s="31"/>
      <c r="PQ73">
        <v>2</v>
      </c>
      <c r="PT73">
        <v>2506</v>
      </c>
      <c r="PU73">
        <v>430</v>
      </c>
      <c r="QE73" s="31">
        <v>5.3999999999999896E-79</v>
      </c>
      <c r="QF73" s="31">
        <v>5.3999999999999896E-79</v>
      </c>
      <c r="QP73">
        <v>4</v>
      </c>
      <c r="QQ73">
        <v>2</v>
      </c>
      <c r="QR73">
        <v>3</v>
      </c>
      <c r="QS73">
        <v>3</v>
      </c>
      <c r="QT73">
        <v>2</v>
      </c>
      <c r="QU73">
        <v>2</v>
      </c>
      <c r="QV73">
        <v>4</v>
      </c>
      <c r="QW73">
        <v>2</v>
      </c>
      <c r="QX73">
        <v>1</v>
      </c>
      <c r="QY73">
        <v>2</v>
      </c>
      <c r="QZ73">
        <v>3</v>
      </c>
      <c r="RA73">
        <v>1</v>
      </c>
      <c r="RB73">
        <v>1</v>
      </c>
      <c r="RE73">
        <v>2</v>
      </c>
      <c r="RF73">
        <v>5</v>
      </c>
      <c r="RG73" t="str">
        <f t="shared" si="81"/>
        <v>NA</v>
      </c>
      <c r="RH73">
        <v>3</v>
      </c>
      <c r="RI73" t="str">
        <f t="shared" si="82"/>
        <v>Agree</v>
      </c>
      <c r="RJ73">
        <v>1</v>
      </c>
      <c r="RK73" t="str">
        <f t="shared" si="82"/>
        <v>Strongly Disagree</v>
      </c>
      <c r="RL73">
        <v>2</v>
      </c>
      <c r="RM73" t="str">
        <f t="shared" si="83"/>
        <v>Disagree</v>
      </c>
      <c r="RN73">
        <v>5</v>
      </c>
      <c r="RO73" t="str">
        <f t="shared" si="83"/>
        <v>NA</v>
      </c>
      <c r="RP73">
        <v>4</v>
      </c>
      <c r="RQ73" t="str">
        <f t="shared" si="84"/>
        <v>Strongly Agree</v>
      </c>
      <c r="RR73">
        <v>1</v>
      </c>
      <c r="RS73" t="str">
        <f t="shared" si="84"/>
        <v>Strongly Disagree</v>
      </c>
      <c r="RT73">
        <v>4</v>
      </c>
      <c r="RU73" t="str">
        <f t="shared" si="85"/>
        <v>Strongly Agree</v>
      </c>
      <c r="RV73">
        <v>3</v>
      </c>
      <c r="RW73" t="str">
        <f t="shared" si="85"/>
        <v>Agree</v>
      </c>
      <c r="RX73">
        <v>5</v>
      </c>
      <c r="RY73" t="str">
        <f t="shared" si="86"/>
        <v>NA</v>
      </c>
      <c r="RZ73">
        <v>5</v>
      </c>
      <c r="SA73" t="str">
        <f t="shared" si="86"/>
        <v>NA</v>
      </c>
      <c r="SB73">
        <v>2</v>
      </c>
      <c r="SC73" t="str">
        <f t="shared" si="87"/>
        <v>Disagree</v>
      </c>
      <c r="SD73">
        <v>5</v>
      </c>
      <c r="SE73" t="str">
        <f t="shared" si="87"/>
        <v>NA</v>
      </c>
    </row>
    <row r="74" spans="1:499" x14ac:dyDescent="0.3">
      <c r="A74">
        <v>71</v>
      </c>
      <c r="B74">
        <v>2020</v>
      </c>
      <c r="C74" t="s">
        <v>646</v>
      </c>
      <c r="D74" s="24">
        <v>15026</v>
      </c>
      <c r="E74">
        <v>80</v>
      </c>
      <c r="F74">
        <v>8</v>
      </c>
      <c r="G74" t="s">
        <v>499</v>
      </c>
      <c r="H74">
        <v>1</v>
      </c>
      <c r="I74" t="str">
        <f t="shared" si="53"/>
        <v>White</v>
      </c>
      <c r="J74">
        <v>1</v>
      </c>
      <c r="K74">
        <v>1</v>
      </c>
      <c r="L74">
        <v>1</v>
      </c>
      <c r="M74">
        <v>1</v>
      </c>
      <c r="N74">
        <v>0</v>
      </c>
      <c r="O74" s="25">
        <v>60</v>
      </c>
      <c r="P74" s="26">
        <f t="shared" si="54"/>
        <v>152.4</v>
      </c>
      <c r="Q74">
        <v>140</v>
      </c>
      <c r="R74" s="26">
        <f t="shared" si="55"/>
        <v>63.502931800000006</v>
      </c>
      <c r="S74" s="27">
        <f t="shared" si="56"/>
        <v>27.341594763745082</v>
      </c>
      <c r="T74" s="27" t="str">
        <f t="shared" si="57"/>
        <v>Overweight</v>
      </c>
      <c r="U74">
        <v>1</v>
      </c>
      <c r="V74">
        <v>3</v>
      </c>
      <c r="W74">
        <v>0</v>
      </c>
      <c r="X74">
        <v>0</v>
      </c>
      <c r="Y74">
        <v>0</v>
      </c>
      <c r="Z74">
        <v>5</v>
      </c>
      <c r="AA74">
        <v>5</v>
      </c>
      <c r="AB74">
        <v>0</v>
      </c>
      <c r="AC74">
        <v>5</v>
      </c>
      <c r="AD74" t="s">
        <v>509</v>
      </c>
      <c r="AE74" t="s">
        <v>510</v>
      </c>
      <c r="AF74" t="s">
        <v>511</v>
      </c>
      <c r="AG74">
        <v>55</v>
      </c>
      <c r="AH74">
        <v>0</v>
      </c>
      <c r="AI74">
        <v>0</v>
      </c>
      <c r="AJ74">
        <v>6</v>
      </c>
      <c r="AK74">
        <v>49</v>
      </c>
      <c r="AL74">
        <v>0</v>
      </c>
      <c r="AM74">
        <v>0</v>
      </c>
      <c r="AN74" s="28">
        <v>10429</v>
      </c>
      <c r="AO74" s="28">
        <v>10428.799999999999</v>
      </c>
      <c r="AP74" s="28">
        <v>869.07</v>
      </c>
      <c r="AQ74">
        <v>55</v>
      </c>
      <c r="AR74">
        <v>4.5999999999999996</v>
      </c>
      <c r="AS74">
        <v>0</v>
      </c>
      <c r="AT74">
        <v>0</v>
      </c>
      <c r="AU74">
        <v>18</v>
      </c>
      <c r="AX74">
        <v>28</v>
      </c>
      <c r="AY74">
        <v>14</v>
      </c>
      <c r="BA74">
        <v>4</v>
      </c>
      <c r="BB74">
        <v>2</v>
      </c>
      <c r="BC74">
        <v>4</v>
      </c>
      <c r="BE74">
        <v>8</v>
      </c>
      <c r="BG74">
        <v>25</v>
      </c>
      <c r="BL74">
        <v>7</v>
      </c>
      <c r="BM74" t="s">
        <v>646</v>
      </c>
      <c r="BN74">
        <v>140</v>
      </c>
      <c r="BO74">
        <v>139</v>
      </c>
      <c r="BP74">
        <v>138</v>
      </c>
      <c r="BQ74">
        <v>141</v>
      </c>
      <c r="BR74">
        <v>142</v>
      </c>
      <c r="BS74" s="26">
        <v>156.9</v>
      </c>
      <c r="BT74">
        <v>7.7</v>
      </c>
      <c r="BU74">
        <v>84</v>
      </c>
      <c r="BV74">
        <v>83</v>
      </c>
      <c r="BW74">
        <v>84</v>
      </c>
      <c r="BX74">
        <v>86</v>
      </c>
      <c r="BY74">
        <v>86</v>
      </c>
      <c r="BZ74">
        <v>89</v>
      </c>
      <c r="CA74">
        <v>124</v>
      </c>
      <c r="CB74">
        <v>121</v>
      </c>
      <c r="CC74">
        <v>121</v>
      </c>
      <c r="CD74">
        <v>118</v>
      </c>
      <c r="CE74">
        <v>120</v>
      </c>
      <c r="CF74">
        <v>119</v>
      </c>
      <c r="CG74">
        <v>183</v>
      </c>
      <c r="CH74">
        <v>189</v>
      </c>
      <c r="CI74">
        <v>190</v>
      </c>
      <c r="CJ74">
        <v>193</v>
      </c>
      <c r="CK74">
        <v>197</v>
      </c>
      <c r="CL74">
        <v>195</v>
      </c>
      <c r="CM74">
        <v>60</v>
      </c>
      <c r="CN74">
        <v>56</v>
      </c>
      <c r="CO74">
        <v>61</v>
      </c>
      <c r="CP74">
        <v>68</v>
      </c>
      <c r="CQ74">
        <v>67</v>
      </c>
      <c r="CR74">
        <v>64</v>
      </c>
      <c r="CS74">
        <v>71</v>
      </c>
      <c r="CT74">
        <v>1</v>
      </c>
      <c r="CU74">
        <v>2</v>
      </c>
      <c r="CV74" t="s">
        <v>618</v>
      </c>
      <c r="CW74" t="s">
        <v>518</v>
      </c>
      <c r="CX74" t="s">
        <v>585</v>
      </c>
      <c r="CY74" t="s">
        <v>506</v>
      </c>
      <c r="CZ74">
        <v>1100</v>
      </c>
      <c r="DA74">
        <v>2015000072</v>
      </c>
      <c r="DB74">
        <v>2015000072</v>
      </c>
      <c r="DC74">
        <v>1</v>
      </c>
      <c r="DD74">
        <v>1</v>
      </c>
      <c r="DF74">
        <v>1</v>
      </c>
      <c r="DG74">
        <v>2</v>
      </c>
      <c r="DI74">
        <v>2</v>
      </c>
      <c r="DJ74">
        <v>1</v>
      </c>
      <c r="DK74">
        <v>1</v>
      </c>
      <c r="DT74">
        <v>4</v>
      </c>
      <c r="DU74">
        <v>20</v>
      </c>
      <c r="DV74">
        <v>20</v>
      </c>
      <c r="DW74">
        <v>25</v>
      </c>
      <c r="DX74">
        <v>1</v>
      </c>
      <c r="DY74">
        <v>1</v>
      </c>
      <c r="DZ74">
        <v>2</v>
      </c>
      <c r="EB74">
        <v>1</v>
      </c>
      <c r="ED74">
        <v>1</v>
      </c>
      <c r="EF74">
        <v>1</v>
      </c>
      <c r="EG74" t="str">
        <f t="shared" si="58"/>
        <v>Yes</v>
      </c>
      <c r="EH74">
        <v>1</v>
      </c>
      <c r="EI74" t="str">
        <f t="shared" si="59"/>
        <v>Yes</v>
      </c>
      <c r="EJ74">
        <v>1</v>
      </c>
      <c r="EK74" t="str">
        <f t="shared" si="60"/>
        <v>Yes</v>
      </c>
      <c r="EL74">
        <v>1</v>
      </c>
      <c r="EM74" t="str">
        <f t="shared" si="61"/>
        <v>Yes</v>
      </c>
      <c r="EN74">
        <v>2</v>
      </c>
      <c r="EO74" t="str">
        <f t="shared" si="62"/>
        <v>No</v>
      </c>
      <c r="EP74">
        <v>2</v>
      </c>
      <c r="EQ74" t="str">
        <f t="shared" si="63"/>
        <v>No</v>
      </c>
      <c r="ER74">
        <v>2</v>
      </c>
      <c r="ES74" t="str">
        <f t="shared" si="64"/>
        <v>No</v>
      </c>
      <c r="ET74">
        <v>2</v>
      </c>
      <c r="EW74" t="str">
        <f t="shared" si="65"/>
        <v/>
      </c>
      <c r="EX74">
        <v>2</v>
      </c>
      <c r="EY74" t="str">
        <f t="shared" si="66"/>
        <v>No</v>
      </c>
      <c r="EZ74">
        <v>2</v>
      </c>
      <c r="FA74" t="str">
        <f t="shared" si="67"/>
        <v>No</v>
      </c>
      <c r="FB74">
        <v>2</v>
      </c>
      <c r="FC74" t="str">
        <f t="shared" si="68"/>
        <v>Yes</v>
      </c>
      <c r="FD74">
        <v>1</v>
      </c>
      <c r="FE74" t="str">
        <f t="shared" si="69"/>
        <v>Yes</v>
      </c>
      <c r="FF74">
        <v>1</v>
      </c>
      <c r="FG74" t="str">
        <f t="shared" si="70"/>
        <v>Yes</v>
      </c>
      <c r="FH74">
        <v>2</v>
      </c>
      <c r="FI74" t="str">
        <f t="shared" si="71"/>
        <v>No</v>
      </c>
      <c r="FJ74">
        <v>1</v>
      </c>
      <c r="FK74" t="str">
        <f t="shared" si="72"/>
        <v>Yes</v>
      </c>
      <c r="FL74">
        <v>98</v>
      </c>
      <c r="FM74" t="str">
        <f t="shared" si="73"/>
        <v>Do not Know</v>
      </c>
      <c r="FN74">
        <v>2</v>
      </c>
      <c r="FO74" t="str">
        <f t="shared" si="74"/>
        <v>Female</v>
      </c>
      <c r="FP74">
        <v>1</v>
      </c>
      <c r="FQ74" t="str">
        <f t="shared" si="75"/>
        <v>Married</v>
      </c>
      <c r="FR74">
        <v>4</v>
      </c>
      <c r="FS74" t="str">
        <f t="shared" si="76"/>
        <v>High School Graduate</v>
      </c>
      <c r="FT74">
        <v>1</v>
      </c>
      <c r="FU74" t="str">
        <f t="shared" si="77"/>
        <v>Own</v>
      </c>
      <c r="FV74">
        <v>1</v>
      </c>
      <c r="FX74">
        <v>2</v>
      </c>
      <c r="FZ74">
        <v>1</v>
      </c>
      <c r="GB74">
        <v>2</v>
      </c>
      <c r="GD74">
        <v>8</v>
      </c>
      <c r="GF74">
        <v>88</v>
      </c>
      <c r="GH74">
        <v>7</v>
      </c>
      <c r="GJ74">
        <v>1</v>
      </c>
      <c r="GL74">
        <v>140</v>
      </c>
      <c r="GM74">
        <v>500</v>
      </c>
      <c r="GO74">
        <v>1</v>
      </c>
      <c r="GP74">
        <v>1</v>
      </c>
      <c r="GQ74">
        <v>2</v>
      </c>
      <c r="GR74">
        <v>1</v>
      </c>
      <c r="GS74">
        <v>1</v>
      </c>
      <c r="GT74">
        <v>2</v>
      </c>
      <c r="GU74">
        <v>2</v>
      </c>
      <c r="GV74">
        <v>1</v>
      </c>
      <c r="GW74">
        <v>1</v>
      </c>
      <c r="GX74">
        <v>2</v>
      </c>
      <c r="GZ74">
        <v>3</v>
      </c>
      <c r="HA74">
        <v>202</v>
      </c>
      <c r="HB74">
        <v>1</v>
      </c>
      <c r="HC74">
        <v>88</v>
      </c>
      <c r="HD74">
        <v>1</v>
      </c>
      <c r="HE74">
        <v>207</v>
      </c>
      <c r="HF74">
        <v>315</v>
      </c>
      <c r="HG74">
        <v>320</v>
      </c>
      <c r="HH74">
        <v>310</v>
      </c>
      <c r="HI74">
        <v>310</v>
      </c>
      <c r="HJ74">
        <v>101</v>
      </c>
      <c r="HK74">
        <v>2</v>
      </c>
      <c r="HR74">
        <v>888</v>
      </c>
      <c r="HS74">
        <v>1</v>
      </c>
      <c r="HT74">
        <v>1</v>
      </c>
      <c r="HU74">
        <v>1</v>
      </c>
      <c r="HV74">
        <v>8</v>
      </c>
      <c r="HW74">
        <v>1</v>
      </c>
      <c r="HX74">
        <v>1</v>
      </c>
      <c r="HY74">
        <v>92014</v>
      </c>
      <c r="HZ74">
        <v>1</v>
      </c>
      <c r="IA74">
        <v>1</v>
      </c>
      <c r="IB74">
        <v>2</v>
      </c>
      <c r="IT74">
        <v>2</v>
      </c>
      <c r="JB74">
        <v>2</v>
      </c>
      <c r="JL74">
        <v>2</v>
      </c>
      <c r="JR74">
        <v>1</v>
      </c>
      <c r="JS74">
        <v>403</v>
      </c>
      <c r="JT74">
        <v>1</v>
      </c>
      <c r="LC74">
        <v>2</v>
      </c>
      <c r="LE74">
        <v>1</v>
      </c>
      <c r="LF74">
        <v>2</v>
      </c>
      <c r="LG74">
        <v>4</v>
      </c>
      <c r="LO74" t="s">
        <v>507</v>
      </c>
      <c r="LP74">
        <v>4</v>
      </c>
      <c r="LQ74">
        <v>5</v>
      </c>
      <c r="LU74">
        <v>40</v>
      </c>
      <c r="MN74">
        <v>10</v>
      </c>
      <c r="MO74">
        <v>1</v>
      </c>
      <c r="MP74" t="s">
        <v>507</v>
      </c>
      <c r="MQ74" t="s">
        <v>507</v>
      </c>
      <c r="MR74">
        <v>5</v>
      </c>
      <c r="MS74">
        <v>11011</v>
      </c>
      <c r="MT74">
        <v>28.781560200000001</v>
      </c>
      <c r="MU74">
        <v>1</v>
      </c>
      <c r="MV74">
        <v>28.781560200000001</v>
      </c>
      <c r="NA74">
        <v>1</v>
      </c>
      <c r="NB74">
        <v>0.61412468200000003</v>
      </c>
      <c r="NC74">
        <v>113.7949509</v>
      </c>
      <c r="ND74">
        <v>2</v>
      </c>
      <c r="NE74">
        <v>1</v>
      </c>
      <c r="NF74">
        <v>2</v>
      </c>
      <c r="NG74">
        <v>1</v>
      </c>
      <c r="NH74">
        <v>2</v>
      </c>
      <c r="NI74">
        <v>2</v>
      </c>
      <c r="NJ74">
        <v>1</v>
      </c>
      <c r="NK74">
        <v>1</v>
      </c>
      <c r="NL74">
        <v>3</v>
      </c>
      <c r="NM74">
        <v>1</v>
      </c>
      <c r="NN74">
        <v>1</v>
      </c>
      <c r="NO74">
        <v>1</v>
      </c>
      <c r="NP74">
        <v>2</v>
      </c>
      <c r="NQ74">
        <v>1</v>
      </c>
      <c r="NR74" t="str">
        <f t="shared" si="78"/>
        <v>White</v>
      </c>
      <c r="NS74">
        <v>1</v>
      </c>
      <c r="NT74">
        <v>1</v>
      </c>
      <c r="NU74">
        <v>1</v>
      </c>
      <c r="NV74">
        <v>8</v>
      </c>
      <c r="NW74">
        <v>1</v>
      </c>
      <c r="NX74">
        <v>55</v>
      </c>
      <c r="NY74">
        <v>5</v>
      </c>
      <c r="NZ74">
        <v>60</v>
      </c>
      <c r="OB74">
        <v>152</v>
      </c>
      <c r="OC74">
        <v>6350</v>
      </c>
      <c r="OD74">
        <v>2734</v>
      </c>
      <c r="OE74">
        <f t="shared" si="79"/>
        <v>2748</v>
      </c>
      <c r="OF74">
        <v>3</v>
      </c>
      <c r="OG74" t="str">
        <f t="shared" si="80"/>
        <v>Obese</v>
      </c>
      <c r="OH74">
        <v>2</v>
      </c>
      <c r="OI74">
        <v>1</v>
      </c>
      <c r="OJ74">
        <v>2</v>
      </c>
      <c r="OK74">
        <v>5</v>
      </c>
      <c r="OL74">
        <v>1</v>
      </c>
      <c r="OM74">
        <v>2</v>
      </c>
      <c r="ON74">
        <v>1</v>
      </c>
      <c r="OO74">
        <v>7</v>
      </c>
      <c r="OP74">
        <v>1</v>
      </c>
      <c r="OQ74">
        <v>47</v>
      </c>
      <c r="OR74">
        <v>1</v>
      </c>
      <c r="OS74">
        <v>100</v>
      </c>
      <c r="OT74">
        <v>50</v>
      </c>
      <c r="OU74">
        <v>67</v>
      </c>
      <c r="OV74">
        <v>33</v>
      </c>
      <c r="OW74">
        <v>33</v>
      </c>
      <c r="OX74">
        <v>100</v>
      </c>
      <c r="OY74" s="31">
        <v>5.3999999999999896E-79</v>
      </c>
      <c r="OZ74" s="31">
        <v>5.3999999999999896E-79</v>
      </c>
      <c r="PA74">
        <v>1</v>
      </c>
      <c r="PC74">
        <v>1</v>
      </c>
      <c r="PE74">
        <v>150</v>
      </c>
      <c r="PG74">
        <v>233</v>
      </c>
      <c r="PI74">
        <v>1</v>
      </c>
      <c r="PJ74">
        <v>1</v>
      </c>
      <c r="PK74">
        <v>1</v>
      </c>
      <c r="PL74">
        <v>1</v>
      </c>
      <c r="PM74" s="31">
        <v>5.3999999999999896E-79</v>
      </c>
      <c r="PN74" s="31"/>
      <c r="PO74" s="31">
        <v>5.3999999999999896E-79</v>
      </c>
      <c r="PP74" s="31"/>
      <c r="PQ74">
        <v>2</v>
      </c>
      <c r="PT74">
        <v>2765</v>
      </c>
      <c r="PU74">
        <v>474</v>
      </c>
      <c r="QE74" s="31">
        <v>5.3999999999999896E-79</v>
      </c>
      <c r="QF74" s="31">
        <v>5.3999999999999896E-79</v>
      </c>
      <c r="QP74">
        <v>4</v>
      </c>
      <c r="QQ74">
        <v>2</v>
      </c>
      <c r="QR74">
        <v>3</v>
      </c>
      <c r="QS74">
        <v>3</v>
      </c>
      <c r="QT74">
        <v>2</v>
      </c>
      <c r="QU74">
        <v>2</v>
      </c>
      <c r="QV74">
        <v>4</v>
      </c>
      <c r="QW74">
        <v>2</v>
      </c>
      <c r="QX74">
        <v>1</v>
      </c>
      <c r="QY74">
        <v>1</v>
      </c>
      <c r="QZ74">
        <v>1</v>
      </c>
      <c r="RA74">
        <v>1</v>
      </c>
      <c r="RB74">
        <v>1</v>
      </c>
      <c r="RE74">
        <v>2</v>
      </c>
      <c r="RF74">
        <v>1</v>
      </c>
      <c r="RG74" t="str">
        <f t="shared" si="81"/>
        <v>Strongly Disagree</v>
      </c>
      <c r="RH74">
        <v>5</v>
      </c>
      <c r="RI74" t="str">
        <f t="shared" si="82"/>
        <v>NA</v>
      </c>
      <c r="RJ74">
        <v>3</v>
      </c>
      <c r="RK74" t="str">
        <f t="shared" si="82"/>
        <v>Agree</v>
      </c>
      <c r="RL74">
        <v>2</v>
      </c>
      <c r="RM74" t="str">
        <f t="shared" si="83"/>
        <v>Disagree</v>
      </c>
      <c r="RN74">
        <v>5</v>
      </c>
      <c r="RO74" t="str">
        <f t="shared" si="83"/>
        <v>NA</v>
      </c>
      <c r="RP74">
        <v>4</v>
      </c>
      <c r="RQ74" t="str">
        <f t="shared" si="84"/>
        <v>Strongly Agree</v>
      </c>
      <c r="RR74">
        <v>5</v>
      </c>
      <c r="RS74" t="str">
        <f t="shared" si="84"/>
        <v>NA</v>
      </c>
      <c r="RT74">
        <v>3</v>
      </c>
      <c r="RU74" t="str">
        <f t="shared" si="85"/>
        <v>Agree</v>
      </c>
      <c r="RV74">
        <v>1</v>
      </c>
      <c r="RW74" t="str">
        <f t="shared" si="85"/>
        <v>Strongly Disagree</v>
      </c>
      <c r="RX74">
        <v>5</v>
      </c>
      <c r="RY74" t="str">
        <f t="shared" si="86"/>
        <v>NA</v>
      </c>
      <c r="RZ74">
        <v>4</v>
      </c>
      <c r="SA74" t="str">
        <f t="shared" si="86"/>
        <v>Strongly Agree</v>
      </c>
      <c r="SB74">
        <v>3</v>
      </c>
      <c r="SC74" t="str">
        <f t="shared" si="87"/>
        <v>Agree</v>
      </c>
      <c r="SD74">
        <v>1</v>
      </c>
      <c r="SE74" t="str">
        <f t="shared" si="87"/>
        <v>Strongly Disagree</v>
      </c>
    </row>
    <row r="75" spans="1:499" x14ac:dyDescent="0.3">
      <c r="A75">
        <v>72</v>
      </c>
      <c r="B75">
        <v>2020</v>
      </c>
      <c r="C75" t="s">
        <v>647</v>
      </c>
      <c r="D75" s="24">
        <v>13425</v>
      </c>
      <c r="E75">
        <v>84</v>
      </c>
      <c r="F75">
        <v>8</v>
      </c>
      <c r="G75" t="s">
        <v>499</v>
      </c>
      <c r="H75">
        <v>1</v>
      </c>
      <c r="I75" t="str">
        <f t="shared" si="53"/>
        <v>White</v>
      </c>
      <c r="J75">
        <v>0</v>
      </c>
      <c r="K75">
        <v>0</v>
      </c>
      <c r="L75">
        <v>0</v>
      </c>
      <c r="M75">
        <v>0</v>
      </c>
      <c r="N75">
        <v>0</v>
      </c>
      <c r="O75" s="25">
        <v>69</v>
      </c>
      <c r="P75" s="26">
        <f t="shared" si="54"/>
        <v>175.26</v>
      </c>
      <c r="Q75">
        <v>210</v>
      </c>
      <c r="R75" s="26">
        <f t="shared" si="55"/>
        <v>95.254397699999998</v>
      </c>
      <c r="S75" s="27">
        <f t="shared" si="56"/>
        <v>31.011260601601229</v>
      </c>
      <c r="T75" s="27" t="str">
        <f t="shared" si="57"/>
        <v>Obese</v>
      </c>
      <c r="U75">
        <v>0</v>
      </c>
      <c r="V75">
        <v>3</v>
      </c>
      <c r="W75">
        <v>1</v>
      </c>
      <c r="X75">
        <v>2</v>
      </c>
      <c r="Y75">
        <v>0</v>
      </c>
      <c r="Z75">
        <v>4</v>
      </c>
      <c r="AA75">
        <v>5.4</v>
      </c>
      <c r="AB75">
        <v>2.83</v>
      </c>
      <c r="AC75">
        <v>9.23</v>
      </c>
      <c r="AD75" t="s">
        <v>500</v>
      </c>
      <c r="AE75" t="s">
        <v>501</v>
      </c>
      <c r="AF75" t="s">
        <v>502</v>
      </c>
      <c r="AG75">
        <v>6</v>
      </c>
      <c r="AH75">
        <v>0</v>
      </c>
      <c r="AI75">
        <v>0</v>
      </c>
      <c r="AJ75">
        <v>1</v>
      </c>
      <c r="AK75">
        <v>5</v>
      </c>
      <c r="AL75">
        <v>0</v>
      </c>
      <c r="AM75">
        <v>0</v>
      </c>
      <c r="AN75" s="28">
        <v>358</v>
      </c>
      <c r="AO75" s="28">
        <v>357.78</v>
      </c>
      <c r="AP75" s="28">
        <v>178.89</v>
      </c>
      <c r="AQ75">
        <v>6</v>
      </c>
      <c r="AR75">
        <v>3</v>
      </c>
      <c r="AS75">
        <v>0</v>
      </c>
      <c r="AT75">
        <v>0</v>
      </c>
      <c r="AU75">
        <v>2</v>
      </c>
      <c r="AW75">
        <v>4</v>
      </c>
      <c r="AX75">
        <v>2</v>
      </c>
      <c r="AY75">
        <v>4</v>
      </c>
      <c r="BC75">
        <v>1</v>
      </c>
      <c r="BD75">
        <v>2</v>
      </c>
      <c r="BE75">
        <v>1</v>
      </c>
      <c r="BI75">
        <v>2</v>
      </c>
      <c r="BM75" t="s">
        <v>647</v>
      </c>
      <c r="BN75">
        <v>210</v>
      </c>
      <c r="BO75">
        <v>213</v>
      </c>
      <c r="BP75">
        <v>214</v>
      </c>
      <c r="BQ75">
        <v>217</v>
      </c>
      <c r="BR75">
        <v>217</v>
      </c>
      <c r="BS75" s="26">
        <v>267.89999999999998</v>
      </c>
      <c r="BT75">
        <v>8.6999999999999993</v>
      </c>
      <c r="BU75">
        <v>105</v>
      </c>
      <c r="BV75">
        <v>105</v>
      </c>
      <c r="BW75">
        <v>106</v>
      </c>
      <c r="BX75">
        <v>110</v>
      </c>
      <c r="BY75">
        <v>109</v>
      </c>
      <c r="BZ75">
        <v>109</v>
      </c>
      <c r="CA75">
        <v>147</v>
      </c>
      <c r="CB75">
        <v>144</v>
      </c>
      <c r="CC75">
        <v>144</v>
      </c>
      <c r="CD75">
        <v>143</v>
      </c>
      <c r="CE75">
        <v>140</v>
      </c>
      <c r="CF75">
        <v>144</v>
      </c>
      <c r="CG75">
        <v>155</v>
      </c>
      <c r="CH75">
        <v>161</v>
      </c>
      <c r="CI75">
        <v>162</v>
      </c>
      <c r="CJ75">
        <v>164</v>
      </c>
      <c r="CK75">
        <v>167</v>
      </c>
      <c r="CL75">
        <v>165</v>
      </c>
      <c r="CM75">
        <v>42</v>
      </c>
      <c r="CN75">
        <v>44</v>
      </c>
      <c r="CO75">
        <v>46</v>
      </c>
      <c r="CP75">
        <v>46</v>
      </c>
      <c r="CQ75">
        <v>46</v>
      </c>
      <c r="CR75">
        <v>52</v>
      </c>
      <c r="CS75">
        <v>72</v>
      </c>
      <c r="CT75">
        <v>1</v>
      </c>
      <c r="CU75">
        <v>2</v>
      </c>
      <c r="CV75" t="s">
        <v>648</v>
      </c>
      <c r="CW75" t="s">
        <v>518</v>
      </c>
      <c r="CX75" t="s">
        <v>604</v>
      </c>
      <c r="CY75" t="s">
        <v>506</v>
      </c>
      <c r="CZ75">
        <v>1100</v>
      </c>
      <c r="DA75">
        <v>2015000073</v>
      </c>
      <c r="DB75">
        <v>2015000073</v>
      </c>
      <c r="DC75">
        <v>1</v>
      </c>
      <c r="DD75">
        <v>1</v>
      </c>
      <c r="DF75">
        <v>1</v>
      </c>
      <c r="DG75">
        <v>2</v>
      </c>
      <c r="DI75">
        <v>3</v>
      </c>
      <c r="DJ75">
        <v>2</v>
      </c>
      <c r="DK75">
        <v>1</v>
      </c>
      <c r="DT75">
        <v>2</v>
      </c>
      <c r="DU75">
        <v>2</v>
      </c>
      <c r="DV75">
        <v>10</v>
      </c>
      <c r="DW75">
        <v>88</v>
      </c>
      <c r="DX75">
        <v>2</v>
      </c>
      <c r="DY75">
        <v>3</v>
      </c>
      <c r="DZ75">
        <v>2</v>
      </c>
      <c r="EB75">
        <v>4</v>
      </c>
      <c r="ED75">
        <v>7</v>
      </c>
      <c r="EG75" t="str">
        <f t="shared" si="58"/>
        <v/>
      </c>
      <c r="EH75">
        <v>2</v>
      </c>
      <c r="EI75" t="str">
        <f t="shared" si="59"/>
        <v>No</v>
      </c>
      <c r="EK75" t="str">
        <f t="shared" si="60"/>
        <v/>
      </c>
      <c r="EM75" t="str">
        <f t="shared" si="61"/>
        <v/>
      </c>
      <c r="EN75">
        <v>2</v>
      </c>
      <c r="EO75" t="str">
        <f t="shared" si="62"/>
        <v>No</v>
      </c>
      <c r="EP75">
        <v>2</v>
      </c>
      <c r="EQ75" t="str">
        <f t="shared" si="63"/>
        <v>No</v>
      </c>
      <c r="ER75">
        <v>2</v>
      </c>
      <c r="ES75" t="str">
        <f t="shared" si="64"/>
        <v>No</v>
      </c>
      <c r="ET75">
        <v>2</v>
      </c>
      <c r="EW75" t="str">
        <f t="shared" si="65"/>
        <v/>
      </c>
      <c r="EX75">
        <v>2</v>
      </c>
      <c r="EY75" t="str">
        <f t="shared" si="66"/>
        <v>No</v>
      </c>
      <c r="EZ75">
        <v>2</v>
      </c>
      <c r="FA75" t="str">
        <f t="shared" si="67"/>
        <v>No</v>
      </c>
      <c r="FB75">
        <v>2</v>
      </c>
      <c r="FC75" t="str">
        <f t="shared" si="68"/>
        <v>No</v>
      </c>
      <c r="FD75">
        <v>2</v>
      </c>
      <c r="FE75" t="str">
        <f t="shared" si="69"/>
        <v>No</v>
      </c>
      <c r="FF75">
        <v>2</v>
      </c>
      <c r="FG75" t="str">
        <f t="shared" si="70"/>
        <v>No</v>
      </c>
      <c r="FH75">
        <v>2</v>
      </c>
      <c r="FI75" t="str">
        <f t="shared" si="71"/>
        <v>Yes</v>
      </c>
      <c r="FJ75">
        <v>3</v>
      </c>
      <c r="FK75" t="str">
        <f t="shared" si="72"/>
        <v>No</v>
      </c>
      <c r="FM75" t="str">
        <f t="shared" si="73"/>
        <v/>
      </c>
      <c r="FN75">
        <v>1</v>
      </c>
      <c r="FO75" t="str">
        <f t="shared" si="74"/>
        <v>Male</v>
      </c>
      <c r="FP75">
        <v>5</v>
      </c>
      <c r="FQ75" t="str">
        <f t="shared" si="75"/>
        <v>Never Married</v>
      </c>
      <c r="FR75">
        <v>3</v>
      </c>
      <c r="FS75" t="str">
        <f t="shared" si="76"/>
        <v>Some High School</v>
      </c>
      <c r="FT75">
        <v>3</v>
      </c>
      <c r="FU75" t="str">
        <f t="shared" si="77"/>
        <v>Other Arrangement</v>
      </c>
      <c r="FV75">
        <v>2</v>
      </c>
      <c r="FZ75">
        <v>1</v>
      </c>
      <c r="GB75">
        <v>2</v>
      </c>
      <c r="GD75">
        <v>3</v>
      </c>
      <c r="GF75">
        <v>88</v>
      </c>
      <c r="GH75">
        <v>77</v>
      </c>
      <c r="GJ75">
        <v>1</v>
      </c>
      <c r="GL75">
        <v>210</v>
      </c>
      <c r="GM75">
        <v>509</v>
      </c>
      <c r="GO75">
        <v>2</v>
      </c>
      <c r="GP75">
        <v>2</v>
      </c>
      <c r="GQ75">
        <v>2</v>
      </c>
      <c r="GR75">
        <v>2</v>
      </c>
      <c r="GS75">
        <v>2</v>
      </c>
      <c r="GT75">
        <v>2</v>
      </c>
      <c r="GU75">
        <v>2</v>
      </c>
      <c r="GV75">
        <v>2</v>
      </c>
      <c r="GZ75">
        <v>3</v>
      </c>
      <c r="HA75">
        <v>888</v>
      </c>
      <c r="HE75">
        <v>555</v>
      </c>
      <c r="HF75">
        <v>306</v>
      </c>
      <c r="HG75">
        <v>315</v>
      </c>
      <c r="HH75">
        <v>303</v>
      </c>
      <c r="HI75">
        <v>301</v>
      </c>
      <c r="HJ75">
        <v>320</v>
      </c>
      <c r="HK75">
        <v>1</v>
      </c>
      <c r="HL75">
        <v>67</v>
      </c>
      <c r="HM75">
        <v>102</v>
      </c>
      <c r="HN75">
        <v>40</v>
      </c>
      <c r="HO75">
        <v>64</v>
      </c>
      <c r="HP75">
        <v>106</v>
      </c>
      <c r="HQ75">
        <v>30</v>
      </c>
      <c r="HR75">
        <v>888</v>
      </c>
      <c r="HW75">
        <v>1</v>
      </c>
      <c r="HX75">
        <v>2</v>
      </c>
      <c r="IA75">
        <v>2</v>
      </c>
      <c r="IB75">
        <v>2</v>
      </c>
      <c r="IE75">
        <v>2</v>
      </c>
      <c r="IF75">
        <v>3</v>
      </c>
      <c r="IT75">
        <v>1</v>
      </c>
      <c r="IU75">
        <v>1</v>
      </c>
      <c r="IV75">
        <v>3</v>
      </c>
      <c r="IW75">
        <v>1</v>
      </c>
      <c r="IX75">
        <v>5</v>
      </c>
      <c r="IY75">
        <v>1</v>
      </c>
      <c r="IZ75">
        <v>1</v>
      </c>
      <c r="JA75">
        <v>6</v>
      </c>
      <c r="JL75">
        <v>2</v>
      </c>
      <c r="JR75">
        <v>2</v>
      </c>
      <c r="JT75">
        <v>2</v>
      </c>
      <c r="LO75" t="s">
        <v>507</v>
      </c>
      <c r="LQ75">
        <v>4</v>
      </c>
      <c r="LT75">
        <v>2</v>
      </c>
      <c r="LU75">
        <v>40</v>
      </c>
      <c r="MN75">
        <v>10</v>
      </c>
      <c r="MO75">
        <v>1</v>
      </c>
      <c r="MP75" t="s">
        <v>507</v>
      </c>
      <c r="MQ75" t="s">
        <v>507</v>
      </c>
      <c r="MR75">
        <v>3</v>
      </c>
      <c r="MS75">
        <v>11011</v>
      </c>
      <c r="MT75">
        <v>28.781560200000001</v>
      </c>
      <c r="MU75">
        <v>3</v>
      </c>
      <c r="MV75">
        <v>86.344680589999996</v>
      </c>
      <c r="NA75">
        <v>1</v>
      </c>
      <c r="NB75">
        <v>0.61412468200000003</v>
      </c>
      <c r="NC75">
        <v>752.97492669999997</v>
      </c>
      <c r="ND75">
        <v>1</v>
      </c>
      <c r="NE75">
        <v>2</v>
      </c>
      <c r="NF75">
        <v>9</v>
      </c>
      <c r="NG75">
        <v>3</v>
      </c>
      <c r="NI75">
        <v>2</v>
      </c>
      <c r="NJ75">
        <v>1</v>
      </c>
      <c r="NK75">
        <v>1</v>
      </c>
      <c r="NL75">
        <v>3</v>
      </c>
      <c r="NM75">
        <v>2</v>
      </c>
      <c r="NN75">
        <v>1</v>
      </c>
      <c r="NO75">
        <v>1</v>
      </c>
      <c r="NP75">
        <v>2</v>
      </c>
      <c r="NQ75">
        <v>1</v>
      </c>
      <c r="NR75" t="str">
        <f t="shared" si="78"/>
        <v>White</v>
      </c>
      <c r="NS75">
        <v>1</v>
      </c>
      <c r="NT75">
        <v>1</v>
      </c>
      <c r="NU75">
        <v>1</v>
      </c>
      <c r="NV75">
        <v>6</v>
      </c>
      <c r="NW75">
        <v>1</v>
      </c>
      <c r="NX75">
        <v>49</v>
      </c>
      <c r="NY75">
        <v>4</v>
      </c>
      <c r="NZ75">
        <v>69</v>
      </c>
      <c r="OB75">
        <v>175</v>
      </c>
      <c r="OC75">
        <v>9525</v>
      </c>
      <c r="OD75">
        <v>3101</v>
      </c>
      <c r="OE75">
        <f t="shared" si="79"/>
        <v>3110</v>
      </c>
      <c r="OF75">
        <v>4</v>
      </c>
      <c r="OG75" t="str">
        <f t="shared" si="80"/>
        <v>Morbid Obese</v>
      </c>
      <c r="OH75">
        <v>2</v>
      </c>
      <c r="OI75">
        <v>1</v>
      </c>
      <c r="OJ75">
        <v>1</v>
      </c>
      <c r="OK75">
        <v>9</v>
      </c>
      <c r="OL75">
        <v>4</v>
      </c>
      <c r="OM75">
        <v>1</v>
      </c>
      <c r="ON75">
        <v>2</v>
      </c>
      <c r="OO75" s="31">
        <v>5.3999999999999896E-79</v>
      </c>
      <c r="OP75">
        <v>1</v>
      </c>
      <c r="OQ75" s="31">
        <v>5.3999999999999896E-79</v>
      </c>
      <c r="OR75">
        <v>1</v>
      </c>
      <c r="OS75" s="31">
        <v>5.3999999999999896E-79</v>
      </c>
      <c r="OT75">
        <v>20</v>
      </c>
      <c r="OU75">
        <v>50</v>
      </c>
      <c r="OV75">
        <v>10</v>
      </c>
      <c r="OW75">
        <v>3</v>
      </c>
      <c r="OX75">
        <v>67</v>
      </c>
      <c r="OY75" s="31">
        <v>5.3999999999999896E-79</v>
      </c>
      <c r="OZ75" s="31">
        <v>5.3999999999999896E-79</v>
      </c>
      <c r="PA75">
        <v>1</v>
      </c>
      <c r="PC75">
        <v>1</v>
      </c>
      <c r="PE75">
        <v>20</v>
      </c>
      <c r="PG75">
        <v>130</v>
      </c>
      <c r="PI75">
        <v>2</v>
      </c>
      <c r="PJ75">
        <v>1</v>
      </c>
      <c r="PK75">
        <v>1</v>
      </c>
      <c r="PL75">
        <v>1</v>
      </c>
      <c r="PM75" s="31">
        <v>5.3999999999999896E-79</v>
      </c>
      <c r="PN75" s="31"/>
      <c r="PO75" s="31">
        <v>5.3999999999999896E-79</v>
      </c>
      <c r="PP75" s="31"/>
      <c r="PQ75">
        <v>1</v>
      </c>
      <c r="PR75" s="31">
        <v>5.3999999999999896E-79</v>
      </c>
      <c r="PS75">
        <v>35</v>
      </c>
      <c r="PT75">
        <v>3305</v>
      </c>
      <c r="PU75">
        <v>567</v>
      </c>
      <c r="PV75" s="31">
        <v>5.3999999999999896E-79</v>
      </c>
      <c r="PW75">
        <v>1</v>
      </c>
      <c r="PX75">
        <v>40</v>
      </c>
      <c r="PY75">
        <v>30</v>
      </c>
      <c r="PZ75">
        <v>2000</v>
      </c>
      <c r="QA75">
        <v>6000</v>
      </c>
      <c r="QC75" s="31">
        <v>5.3999999999999896E-79</v>
      </c>
      <c r="QD75">
        <v>180</v>
      </c>
      <c r="QE75" s="31">
        <v>5.3999999999999896E-79</v>
      </c>
      <c r="QF75" s="31">
        <v>5.3999999999999896E-79</v>
      </c>
      <c r="QG75" s="31">
        <v>5.3999999999999896E-79</v>
      </c>
      <c r="QH75" s="31"/>
      <c r="QI75">
        <v>180</v>
      </c>
      <c r="QK75">
        <v>180</v>
      </c>
      <c r="QM75" s="31">
        <v>5.3999999999999896E-79</v>
      </c>
      <c r="QN75" s="31">
        <v>5.3999999999999896E-79</v>
      </c>
      <c r="QO75" s="31">
        <v>5.3999999999999896E-79</v>
      </c>
      <c r="QP75">
        <v>2</v>
      </c>
      <c r="QQ75">
        <v>1</v>
      </c>
      <c r="QR75">
        <v>1</v>
      </c>
      <c r="QS75">
        <v>2</v>
      </c>
      <c r="QT75">
        <v>2</v>
      </c>
      <c r="QU75">
        <v>2</v>
      </c>
      <c r="QV75">
        <v>2</v>
      </c>
      <c r="QW75">
        <v>2</v>
      </c>
      <c r="QX75">
        <v>3</v>
      </c>
      <c r="QY75">
        <v>3</v>
      </c>
      <c r="QZ75">
        <v>4</v>
      </c>
      <c r="RA75">
        <v>1</v>
      </c>
      <c r="RB75">
        <v>1</v>
      </c>
      <c r="RE75">
        <v>2</v>
      </c>
      <c r="RF75">
        <v>1</v>
      </c>
      <c r="RG75" t="str">
        <f t="shared" si="81"/>
        <v>Strongly Disagree</v>
      </c>
      <c r="RH75">
        <v>5</v>
      </c>
      <c r="RI75" t="str">
        <f t="shared" si="82"/>
        <v>NA</v>
      </c>
      <c r="RJ75">
        <v>4</v>
      </c>
      <c r="RK75" t="str">
        <f t="shared" si="82"/>
        <v>Strongly Agree</v>
      </c>
      <c r="RL75">
        <v>4</v>
      </c>
      <c r="RM75" t="str">
        <f t="shared" si="83"/>
        <v>Strongly Agree</v>
      </c>
      <c r="RN75">
        <v>2</v>
      </c>
      <c r="RO75" t="str">
        <f t="shared" si="83"/>
        <v>Disagree</v>
      </c>
      <c r="RP75">
        <v>4</v>
      </c>
      <c r="RQ75" t="str">
        <f t="shared" si="84"/>
        <v>Strongly Agree</v>
      </c>
      <c r="RR75">
        <v>5</v>
      </c>
      <c r="RS75" t="str">
        <f t="shared" si="84"/>
        <v>NA</v>
      </c>
      <c r="RT75">
        <v>5</v>
      </c>
      <c r="RU75" t="str">
        <f t="shared" si="85"/>
        <v>NA</v>
      </c>
      <c r="RV75">
        <v>3</v>
      </c>
      <c r="RW75" t="str">
        <f t="shared" si="85"/>
        <v>Agree</v>
      </c>
      <c r="RX75">
        <v>3</v>
      </c>
      <c r="RY75" t="str">
        <f t="shared" si="86"/>
        <v>Agree</v>
      </c>
      <c r="RZ75">
        <v>1</v>
      </c>
      <c r="SA75" t="str">
        <f t="shared" si="86"/>
        <v>Strongly Disagree</v>
      </c>
      <c r="SB75">
        <v>4</v>
      </c>
      <c r="SC75" t="str">
        <f t="shared" si="87"/>
        <v>Strongly Agree</v>
      </c>
      <c r="SD75">
        <v>4</v>
      </c>
      <c r="SE75" t="str">
        <f t="shared" si="87"/>
        <v>Strongly Agree</v>
      </c>
    </row>
    <row r="76" spans="1:499" x14ac:dyDescent="0.3">
      <c r="A76">
        <v>73</v>
      </c>
      <c r="B76">
        <v>2020</v>
      </c>
      <c r="C76" t="s">
        <v>649</v>
      </c>
      <c r="D76" s="24">
        <v>14693</v>
      </c>
      <c r="E76">
        <v>81</v>
      </c>
      <c r="F76">
        <v>8</v>
      </c>
      <c r="G76" t="s">
        <v>520</v>
      </c>
      <c r="H76">
        <v>2</v>
      </c>
      <c r="I76" t="str">
        <f t="shared" si="53"/>
        <v>Black</v>
      </c>
      <c r="J76">
        <v>0</v>
      </c>
      <c r="K76">
        <v>1</v>
      </c>
      <c r="L76">
        <v>1</v>
      </c>
      <c r="M76">
        <v>1</v>
      </c>
      <c r="N76">
        <v>1</v>
      </c>
      <c r="O76" s="25">
        <v>65</v>
      </c>
      <c r="P76" s="26">
        <f t="shared" si="54"/>
        <v>165.1</v>
      </c>
      <c r="Q76">
        <v>162</v>
      </c>
      <c r="R76" s="26">
        <f t="shared" si="55"/>
        <v>73.48196394</v>
      </c>
      <c r="S76" s="27">
        <f t="shared" si="56"/>
        <v>26.95793417788019</v>
      </c>
      <c r="T76" s="27" t="str">
        <f t="shared" si="57"/>
        <v>Overweight</v>
      </c>
      <c r="U76">
        <v>1</v>
      </c>
      <c r="V76">
        <v>3</v>
      </c>
      <c r="W76">
        <v>0</v>
      </c>
      <c r="X76">
        <v>2</v>
      </c>
      <c r="Y76">
        <v>1</v>
      </c>
      <c r="Z76">
        <v>7</v>
      </c>
      <c r="AA76">
        <v>5.0999999999999996</v>
      </c>
      <c r="AB76">
        <v>2.09</v>
      </c>
      <c r="AC76">
        <v>8.19</v>
      </c>
      <c r="AD76" t="s">
        <v>500</v>
      </c>
      <c r="AE76" t="s">
        <v>510</v>
      </c>
      <c r="AF76" t="s">
        <v>521</v>
      </c>
      <c r="AG76">
        <v>22</v>
      </c>
      <c r="AH76">
        <v>0</v>
      </c>
      <c r="AI76">
        <v>0</v>
      </c>
      <c r="AJ76">
        <v>2</v>
      </c>
      <c r="AK76">
        <v>20</v>
      </c>
      <c r="AL76">
        <v>0</v>
      </c>
      <c r="AM76">
        <v>0</v>
      </c>
      <c r="AN76" s="28">
        <v>3148</v>
      </c>
      <c r="AO76" s="28">
        <v>3147.89</v>
      </c>
      <c r="AP76" s="28">
        <v>393.49</v>
      </c>
      <c r="AQ76">
        <v>22</v>
      </c>
      <c r="AR76">
        <v>2.8</v>
      </c>
      <c r="AS76">
        <v>0</v>
      </c>
      <c r="AT76">
        <v>0</v>
      </c>
      <c r="AU76">
        <v>8</v>
      </c>
      <c r="AX76">
        <v>4</v>
      </c>
      <c r="AY76">
        <v>5</v>
      </c>
      <c r="AZ76">
        <v>1</v>
      </c>
      <c r="BB76">
        <v>2</v>
      </c>
      <c r="BC76">
        <v>2</v>
      </c>
      <c r="BD76">
        <v>4</v>
      </c>
      <c r="BE76">
        <v>7</v>
      </c>
      <c r="BG76">
        <v>1</v>
      </c>
      <c r="BL76">
        <v>1</v>
      </c>
      <c r="BM76" t="s">
        <v>649</v>
      </c>
      <c r="BN76">
        <v>162</v>
      </c>
      <c r="BO76">
        <v>162</v>
      </c>
      <c r="BP76">
        <v>162</v>
      </c>
      <c r="BQ76">
        <v>158</v>
      </c>
      <c r="BR76">
        <v>159</v>
      </c>
      <c r="BS76" s="26">
        <v>201.8</v>
      </c>
      <c r="BT76">
        <v>7.7</v>
      </c>
      <c r="BU76">
        <v>106</v>
      </c>
      <c r="BV76">
        <v>106</v>
      </c>
      <c r="BW76">
        <v>108</v>
      </c>
      <c r="BX76">
        <v>112</v>
      </c>
      <c r="BY76">
        <v>113</v>
      </c>
      <c r="BZ76">
        <v>113</v>
      </c>
      <c r="CA76">
        <v>146</v>
      </c>
      <c r="CB76">
        <v>144</v>
      </c>
      <c r="CC76">
        <v>143</v>
      </c>
      <c r="CD76">
        <v>141</v>
      </c>
      <c r="CE76">
        <v>141</v>
      </c>
      <c r="CF76">
        <v>142</v>
      </c>
      <c r="CG76">
        <v>147</v>
      </c>
      <c r="CH76">
        <v>153</v>
      </c>
      <c r="CI76">
        <v>157</v>
      </c>
      <c r="CJ76">
        <v>161</v>
      </c>
      <c r="CK76">
        <v>166</v>
      </c>
      <c r="CL76">
        <v>169</v>
      </c>
      <c r="CM76">
        <v>47</v>
      </c>
      <c r="CN76">
        <v>45</v>
      </c>
      <c r="CO76">
        <v>51</v>
      </c>
      <c r="CP76">
        <v>54</v>
      </c>
      <c r="CQ76">
        <v>52</v>
      </c>
      <c r="CR76">
        <v>50</v>
      </c>
      <c r="CS76">
        <v>73</v>
      </c>
      <c r="CT76">
        <v>1</v>
      </c>
      <c r="CU76">
        <v>2</v>
      </c>
      <c r="CV76" t="s">
        <v>633</v>
      </c>
      <c r="CW76" t="s">
        <v>572</v>
      </c>
      <c r="CX76" t="s">
        <v>504</v>
      </c>
      <c r="CY76" t="s">
        <v>506</v>
      </c>
      <c r="CZ76">
        <v>1200</v>
      </c>
      <c r="DA76">
        <v>2015000074</v>
      </c>
      <c r="DB76">
        <v>2015000074</v>
      </c>
      <c r="DC76">
        <v>1</v>
      </c>
      <c r="DD76">
        <v>1</v>
      </c>
      <c r="DF76">
        <v>1</v>
      </c>
      <c r="DG76">
        <v>2</v>
      </c>
      <c r="DI76">
        <v>3</v>
      </c>
      <c r="DJ76">
        <v>1</v>
      </c>
      <c r="DK76">
        <v>2</v>
      </c>
      <c r="DT76">
        <v>3</v>
      </c>
      <c r="DU76">
        <v>88</v>
      </c>
      <c r="DV76">
        <v>88</v>
      </c>
      <c r="DX76">
        <v>2</v>
      </c>
      <c r="DY76">
        <v>3</v>
      </c>
      <c r="DZ76">
        <v>1</v>
      </c>
      <c r="EB76">
        <v>4</v>
      </c>
      <c r="ED76">
        <v>3</v>
      </c>
      <c r="EG76" t="str">
        <f t="shared" si="58"/>
        <v/>
      </c>
      <c r="EH76">
        <v>2</v>
      </c>
      <c r="EI76" t="str">
        <f t="shared" si="59"/>
        <v>No</v>
      </c>
      <c r="EK76" t="str">
        <f t="shared" si="60"/>
        <v/>
      </c>
      <c r="EM76" t="str">
        <f t="shared" si="61"/>
        <v/>
      </c>
      <c r="EN76">
        <v>2</v>
      </c>
      <c r="EO76" t="str">
        <f t="shared" si="62"/>
        <v>No</v>
      </c>
      <c r="EP76">
        <v>2</v>
      </c>
      <c r="EQ76" t="str">
        <f t="shared" si="63"/>
        <v>No</v>
      </c>
      <c r="ER76">
        <v>1</v>
      </c>
      <c r="ES76" t="str">
        <f t="shared" si="64"/>
        <v>No</v>
      </c>
      <c r="ET76">
        <v>2</v>
      </c>
      <c r="EW76" t="str">
        <f t="shared" si="65"/>
        <v/>
      </c>
      <c r="EX76">
        <v>2</v>
      </c>
      <c r="EY76" t="str">
        <f t="shared" si="66"/>
        <v>No</v>
      </c>
      <c r="EZ76">
        <v>1</v>
      </c>
      <c r="FA76" t="str">
        <f t="shared" si="67"/>
        <v>Yes</v>
      </c>
      <c r="FB76">
        <v>2</v>
      </c>
      <c r="FC76" t="str">
        <f t="shared" si="68"/>
        <v>No</v>
      </c>
      <c r="FD76">
        <v>2</v>
      </c>
      <c r="FE76" t="str">
        <f t="shared" si="69"/>
        <v>No</v>
      </c>
      <c r="FF76">
        <v>2</v>
      </c>
      <c r="FG76" t="str">
        <f t="shared" si="70"/>
        <v>No</v>
      </c>
      <c r="FH76">
        <v>2</v>
      </c>
      <c r="FI76" t="str">
        <f t="shared" si="71"/>
        <v>No</v>
      </c>
      <c r="FJ76">
        <v>3</v>
      </c>
      <c r="FK76" t="str">
        <f t="shared" si="72"/>
        <v>No</v>
      </c>
      <c r="FM76" t="str">
        <f t="shared" si="73"/>
        <v/>
      </c>
      <c r="FN76">
        <v>2</v>
      </c>
      <c r="FO76" t="str">
        <f t="shared" si="74"/>
        <v>Female</v>
      </c>
      <c r="FP76">
        <v>6</v>
      </c>
      <c r="FQ76" t="str">
        <f t="shared" si="75"/>
        <v>A member of unmarried couple</v>
      </c>
      <c r="FR76">
        <v>3</v>
      </c>
      <c r="FS76" t="str">
        <f t="shared" si="76"/>
        <v>Some High School</v>
      </c>
      <c r="FT76">
        <v>2</v>
      </c>
      <c r="FU76" t="str">
        <f t="shared" si="77"/>
        <v>Rent</v>
      </c>
      <c r="FV76">
        <v>2</v>
      </c>
      <c r="FZ76">
        <v>1</v>
      </c>
      <c r="GB76">
        <v>2</v>
      </c>
      <c r="GD76">
        <v>1</v>
      </c>
      <c r="GF76">
        <v>88</v>
      </c>
      <c r="GH76">
        <v>1</v>
      </c>
      <c r="GJ76">
        <v>1</v>
      </c>
      <c r="GL76">
        <v>162</v>
      </c>
      <c r="GM76">
        <v>505</v>
      </c>
      <c r="GN76">
        <v>2</v>
      </c>
      <c r="GO76">
        <v>2</v>
      </c>
      <c r="GP76">
        <v>2</v>
      </c>
      <c r="GQ76">
        <v>2</v>
      </c>
      <c r="GR76">
        <v>2</v>
      </c>
      <c r="GS76">
        <v>2</v>
      </c>
      <c r="GT76">
        <v>2</v>
      </c>
      <c r="GU76">
        <v>2</v>
      </c>
      <c r="GV76">
        <v>1</v>
      </c>
      <c r="GW76">
        <v>3</v>
      </c>
      <c r="GY76">
        <v>6</v>
      </c>
      <c r="GZ76">
        <v>3</v>
      </c>
      <c r="HA76">
        <v>888</v>
      </c>
      <c r="IE76">
        <v>2</v>
      </c>
      <c r="IF76">
        <v>3</v>
      </c>
      <c r="LO76" t="s">
        <v>507</v>
      </c>
      <c r="MN76">
        <v>10</v>
      </c>
      <c r="MO76">
        <v>1</v>
      </c>
      <c r="MP76" t="s">
        <v>507</v>
      </c>
      <c r="MQ76" t="s">
        <v>507</v>
      </c>
      <c r="MR76">
        <v>1</v>
      </c>
      <c r="MS76">
        <v>11011</v>
      </c>
      <c r="MT76">
        <v>28.781560200000001</v>
      </c>
      <c r="MU76">
        <v>3</v>
      </c>
      <c r="MV76">
        <v>86.344680589999996</v>
      </c>
      <c r="NA76">
        <v>1</v>
      </c>
      <c r="NB76">
        <v>0.61412468200000003</v>
      </c>
      <c r="NC76">
        <v>965.38541480000004</v>
      </c>
      <c r="ND76">
        <v>1</v>
      </c>
      <c r="NE76">
        <v>2</v>
      </c>
      <c r="NF76">
        <v>1</v>
      </c>
      <c r="NG76">
        <v>3</v>
      </c>
      <c r="NI76">
        <v>2</v>
      </c>
      <c r="NJ76">
        <v>1</v>
      </c>
      <c r="NK76">
        <v>1</v>
      </c>
      <c r="NL76">
        <v>3</v>
      </c>
      <c r="NM76">
        <v>2</v>
      </c>
      <c r="NN76">
        <v>2</v>
      </c>
      <c r="NO76">
        <v>2</v>
      </c>
      <c r="NP76">
        <v>2</v>
      </c>
      <c r="NQ76">
        <v>2</v>
      </c>
      <c r="NR76" t="str">
        <f t="shared" si="78"/>
        <v>Black</v>
      </c>
      <c r="NS76">
        <v>2</v>
      </c>
      <c r="NT76">
        <v>2</v>
      </c>
      <c r="NU76">
        <v>2</v>
      </c>
      <c r="NV76">
        <v>4</v>
      </c>
      <c r="NW76">
        <v>1</v>
      </c>
      <c r="NX76">
        <v>36</v>
      </c>
      <c r="NY76">
        <v>3</v>
      </c>
      <c r="NZ76">
        <v>65</v>
      </c>
      <c r="OB76">
        <v>165</v>
      </c>
      <c r="OC76">
        <v>7348</v>
      </c>
      <c r="OD76">
        <v>2696</v>
      </c>
      <c r="OE76">
        <f t="shared" si="79"/>
        <v>2698</v>
      </c>
      <c r="OF76">
        <v>3</v>
      </c>
      <c r="OG76" t="str">
        <f t="shared" si="80"/>
        <v>Obese</v>
      </c>
      <c r="OH76">
        <v>2</v>
      </c>
      <c r="OI76">
        <v>1</v>
      </c>
      <c r="OJ76">
        <v>1</v>
      </c>
      <c r="OK76">
        <v>1</v>
      </c>
      <c r="OL76">
        <v>3</v>
      </c>
      <c r="OM76">
        <v>1</v>
      </c>
      <c r="ON76">
        <v>2</v>
      </c>
      <c r="OO76" s="31">
        <v>5.3999999999999896E-79</v>
      </c>
      <c r="OP76">
        <v>1</v>
      </c>
      <c r="OQ76" s="31">
        <v>5.3999999999999896E-79</v>
      </c>
      <c r="OR76">
        <v>1</v>
      </c>
      <c r="OY76">
        <v>2</v>
      </c>
      <c r="OZ76">
        <v>4</v>
      </c>
      <c r="PA76" s="31">
        <v>5.3999999999999896E-79</v>
      </c>
      <c r="PB76" s="31"/>
      <c r="PC76" s="31">
        <v>5.3999999999999896E-79</v>
      </c>
      <c r="PD76" s="31"/>
      <c r="PI76">
        <v>9</v>
      </c>
      <c r="PJ76">
        <v>9</v>
      </c>
      <c r="PK76">
        <v>1</v>
      </c>
      <c r="PL76">
        <v>1</v>
      </c>
      <c r="PM76">
        <v>1</v>
      </c>
      <c r="PO76">
        <v>1</v>
      </c>
      <c r="PQ76">
        <v>9</v>
      </c>
      <c r="PT76">
        <v>3468</v>
      </c>
      <c r="PU76">
        <v>595</v>
      </c>
      <c r="QF76">
        <v>9</v>
      </c>
      <c r="QP76">
        <v>9</v>
      </c>
      <c r="QQ76">
        <v>9</v>
      </c>
      <c r="QR76">
        <v>9</v>
      </c>
      <c r="QS76">
        <v>9</v>
      </c>
      <c r="QT76">
        <v>9</v>
      </c>
      <c r="QU76">
        <v>9</v>
      </c>
      <c r="QV76">
        <v>9</v>
      </c>
      <c r="QW76">
        <v>9</v>
      </c>
      <c r="QX76">
        <v>3</v>
      </c>
      <c r="QY76">
        <v>3</v>
      </c>
      <c r="QZ76">
        <v>4</v>
      </c>
      <c r="RA76">
        <v>9</v>
      </c>
      <c r="RB76">
        <v>9</v>
      </c>
      <c r="RF76">
        <v>3</v>
      </c>
      <c r="RG76" t="str">
        <f t="shared" si="81"/>
        <v>Agree</v>
      </c>
      <c r="RH76">
        <v>1</v>
      </c>
      <c r="RI76" t="str">
        <f t="shared" si="82"/>
        <v>Strongly Disagree</v>
      </c>
      <c r="RJ76">
        <v>1</v>
      </c>
      <c r="RK76" t="str">
        <f t="shared" si="82"/>
        <v>Strongly Disagree</v>
      </c>
      <c r="RL76">
        <v>2</v>
      </c>
      <c r="RM76" t="str">
        <f t="shared" si="83"/>
        <v>Disagree</v>
      </c>
      <c r="RN76">
        <v>1</v>
      </c>
      <c r="RO76" t="str">
        <f t="shared" si="83"/>
        <v>Strongly Disagree</v>
      </c>
      <c r="RP76">
        <v>3</v>
      </c>
      <c r="RQ76" t="str">
        <f t="shared" si="84"/>
        <v>Agree</v>
      </c>
      <c r="RR76">
        <v>4</v>
      </c>
      <c r="RS76" t="str">
        <f t="shared" si="84"/>
        <v>Strongly Agree</v>
      </c>
      <c r="RT76">
        <v>4</v>
      </c>
      <c r="RU76" t="str">
        <f t="shared" si="85"/>
        <v>Strongly Agree</v>
      </c>
      <c r="RV76">
        <v>2</v>
      </c>
      <c r="RW76" t="str">
        <f t="shared" si="85"/>
        <v>Disagree</v>
      </c>
      <c r="RX76">
        <v>3</v>
      </c>
      <c r="RY76" t="str">
        <f t="shared" si="86"/>
        <v>Agree</v>
      </c>
      <c r="RZ76">
        <v>4</v>
      </c>
      <c r="SA76" t="str">
        <f t="shared" si="86"/>
        <v>Strongly Agree</v>
      </c>
      <c r="SB76">
        <v>3</v>
      </c>
      <c r="SC76" t="str">
        <f t="shared" si="87"/>
        <v>Agree</v>
      </c>
      <c r="SD76">
        <v>3</v>
      </c>
      <c r="SE76" t="str">
        <f t="shared" si="87"/>
        <v>Agree</v>
      </c>
    </row>
    <row r="77" spans="1:499" x14ac:dyDescent="0.3">
      <c r="A77">
        <v>74</v>
      </c>
      <c r="B77">
        <v>2020</v>
      </c>
      <c r="C77" t="s">
        <v>650</v>
      </c>
      <c r="D77" s="24">
        <v>11992</v>
      </c>
      <c r="E77">
        <v>88</v>
      </c>
      <c r="F77">
        <v>8</v>
      </c>
      <c r="G77" t="s">
        <v>499</v>
      </c>
      <c r="H77">
        <v>1</v>
      </c>
      <c r="I77" t="str">
        <f t="shared" si="53"/>
        <v>White</v>
      </c>
      <c r="J77">
        <v>0</v>
      </c>
      <c r="K77">
        <v>1</v>
      </c>
      <c r="L77">
        <v>0</v>
      </c>
      <c r="M77">
        <v>1</v>
      </c>
      <c r="N77">
        <v>1</v>
      </c>
      <c r="O77" s="25">
        <v>72</v>
      </c>
      <c r="P77" s="26">
        <f t="shared" si="54"/>
        <v>182.88</v>
      </c>
      <c r="Q77">
        <v>230</v>
      </c>
      <c r="R77" s="26">
        <f t="shared" si="55"/>
        <v>104.32624510000001</v>
      </c>
      <c r="S77" s="27">
        <f t="shared" si="56"/>
        <v>31.19328767689171</v>
      </c>
      <c r="T77" s="27" t="str">
        <f t="shared" si="57"/>
        <v>Obese</v>
      </c>
      <c r="U77">
        <v>0</v>
      </c>
      <c r="V77">
        <v>3</v>
      </c>
      <c r="W77">
        <v>1</v>
      </c>
      <c r="X77">
        <v>2</v>
      </c>
      <c r="Y77">
        <v>1</v>
      </c>
      <c r="Z77">
        <v>5</v>
      </c>
      <c r="AA77">
        <v>5.8</v>
      </c>
      <c r="AB77">
        <v>2.02</v>
      </c>
      <c r="AC77">
        <v>9.82</v>
      </c>
      <c r="AD77" t="s">
        <v>500</v>
      </c>
      <c r="AE77" t="s">
        <v>510</v>
      </c>
      <c r="AF77" t="s">
        <v>521</v>
      </c>
      <c r="AG77">
        <v>27</v>
      </c>
      <c r="AH77">
        <v>1</v>
      </c>
      <c r="AI77">
        <v>0</v>
      </c>
      <c r="AJ77">
        <v>6</v>
      </c>
      <c r="AK77">
        <v>21</v>
      </c>
      <c r="AL77">
        <v>0</v>
      </c>
      <c r="AM77">
        <v>0</v>
      </c>
      <c r="AN77" s="28">
        <v>9807</v>
      </c>
      <c r="AO77" s="28">
        <v>9807.02</v>
      </c>
      <c r="AP77" s="28">
        <v>980.7</v>
      </c>
      <c r="AQ77">
        <v>27</v>
      </c>
      <c r="AR77">
        <v>2.7</v>
      </c>
      <c r="AS77">
        <v>1</v>
      </c>
      <c r="AT77">
        <v>0</v>
      </c>
      <c r="AU77">
        <v>6</v>
      </c>
      <c r="AW77">
        <v>2</v>
      </c>
      <c r="AX77">
        <v>5</v>
      </c>
      <c r="AY77">
        <v>3</v>
      </c>
      <c r="AZ77">
        <v>7</v>
      </c>
      <c r="BA77">
        <v>9</v>
      </c>
      <c r="BB77">
        <v>10</v>
      </c>
      <c r="BC77">
        <v>4</v>
      </c>
      <c r="BD77">
        <v>12</v>
      </c>
      <c r="BE77">
        <v>4</v>
      </c>
      <c r="BF77">
        <v>3</v>
      </c>
      <c r="BG77">
        <v>8</v>
      </c>
      <c r="BM77" t="s">
        <v>650</v>
      </c>
      <c r="BN77">
        <v>230</v>
      </c>
      <c r="BO77">
        <v>231</v>
      </c>
      <c r="BP77">
        <v>232</v>
      </c>
      <c r="BQ77">
        <v>233</v>
      </c>
      <c r="BR77">
        <v>233</v>
      </c>
      <c r="BS77" s="26">
        <v>243.7</v>
      </c>
      <c r="BT77">
        <v>7.7</v>
      </c>
      <c r="BU77">
        <v>110</v>
      </c>
      <c r="BV77">
        <v>112</v>
      </c>
      <c r="BW77">
        <v>113</v>
      </c>
      <c r="BX77">
        <v>113</v>
      </c>
      <c r="BY77">
        <v>114</v>
      </c>
      <c r="BZ77">
        <v>116</v>
      </c>
      <c r="CA77">
        <v>152</v>
      </c>
      <c r="CB77">
        <v>153</v>
      </c>
      <c r="CC77">
        <v>153</v>
      </c>
      <c r="CD77">
        <v>155</v>
      </c>
      <c r="CE77">
        <v>153</v>
      </c>
      <c r="CF77">
        <v>156</v>
      </c>
      <c r="CG77">
        <v>113</v>
      </c>
      <c r="CH77">
        <v>116</v>
      </c>
      <c r="CI77">
        <v>116</v>
      </c>
      <c r="CJ77">
        <v>117</v>
      </c>
      <c r="CK77">
        <v>120</v>
      </c>
      <c r="CL77">
        <v>121</v>
      </c>
      <c r="CM77">
        <v>40</v>
      </c>
      <c r="CN77">
        <v>45</v>
      </c>
      <c r="CO77">
        <v>50</v>
      </c>
      <c r="CP77">
        <v>48</v>
      </c>
      <c r="CQ77">
        <v>53</v>
      </c>
      <c r="CR77">
        <v>54</v>
      </c>
      <c r="CS77">
        <v>74</v>
      </c>
      <c r="CT77">
        <v>1</v>
      </c>
      <c r="CU77">
        <v>2</v>
      </c>
      <c r="CV77" t="s">
        <v>639</v>
      </c>
      <c r="CW77" t="s">
        <v>518</v>
      </c>
      <c r="CX77" t="s">
        <v>614</v>
      </c>
      <c r="CY77" t="s">
        <v>506</v>
      </c>
      <c r="CZ77">
        <v>1100</v>
      </c>
      <c r="DA77">
        <v>2015000075</v>
      </c>
      <c r="DB77">
        <v>2015000075</v>
      </c>
      <c r="DC77">
        <v>1</v>
      </c>
      <c r="DD77">
        <v>1</v>
      </c>
      <c r="DF77">
        <v>1</v>
      </c>
      <c r="DG77">
        <v>2</v>
      </c>
      <c r="DI77">
        <v>1</v>
      </c>
      <c r="DJ77">
        <v>1</v>
      </c>
      <c r="DK77" s="31">
        <v>5.3999999999999896E-79</v>
      </c>
      <c r="DT77">
        <v>1</v>
      </c>
      <c r="DU77">
        <v>88</v>
      </c>
      <c r="DV77">
        <v>88</v>
      </c>
      <c r="DX77">
        <v>1</v>
      </c>
      <c r="DY77">
        <v>2</v>
      </c>
      <c r="DZ77">
        <v>2</v>
      </c>
      <c r="EB77">
        <v>1</v>
      </c>
      <c r="ED77">
        <v>3</v>
      </c>
      <c r="EG77" t="str">
        <f t="shared" si="58"/>
        <v/>
      </c>
      <c r="EH77">
        <v>1</v>
      </c>
      <c r="EI77" t="str">
        <f t="shared" si="59"/>
        <v>Yes</v>
      </c>
      <c r="EJ77">
        <v>1</v>
      </c>
      <c r="EK77" t="str">
        <f t="shared" si="60"/>
        <v>Yes</v>
      </c>
      <c r="EL77">
        <v>1</v>
      </c>
      <c r="EM77" t="str">
        <f t="shared" si="61"/>
        <v>Yes</v>
      </c>
      <c r="EN77">
        <v>2</v>
      </c>
      <c r="EO77" t="str">
        <f t="shared" si="62"/>
        <v>No</v>
      </c>
      <c r="EP77">
        <v>2</v>
      </c>
      <c r="EQ77" t="str">
        <f t="shared" si="63"/>
        <v>No</v>
      </c>
      <c r="ER77">
        <v>2</v>
      </c>
      <c r="ES77" t="str">
        <f t="shared" si="64"/>
        <v>No</v>
      </c>
      <c r="ET77">
        <v>2</v>
      </c>
      <c r="EW77" t="str">
        <f t="shared" si="65"/>
        <v/>
      </c>
      <c r="EX77">
        <v>1</v>
      </c>
      <c r="EY77" t="str">
        <f t="shared" si="66"/>
        <v>Yes</v>
      </c>
      <c r="EZ77">
        <v>2</v>
      </c>
      <c r="FA77" t="str">
        <f t="shared" si="67"/>
        <v>No</v>
      </c>
      <c r="FB77">
        <v>2</v>
      </c>
      <c r="FC77" t="str">
        <f t="shared" si="68"/>
        <v>No</v>
      </c>
      <c r="FD77">
        <v>2</v>
      </c>
      <c r="FE77" t="str">
        <f t="shared" si="69"/>
        <v>No</v>
      </c>
      <c r="FF77">
        <v>2</v>
      </c>
      <c r="FG77" t="str">
        <f t="shared" si="70"/>
        <v>No</v>
      </c>
      <c r="FH77">
        <v>2</v>
      </c>
      <c r="FI77" t="str">
        <f t="shared" si="71"/>
        <v>Yes</v>
      </c>
      <c r="FJ77">
        <v>3</v>
      </c>
      <c r="FK77" t="str">
        <f t="shared" si="72"/>
        <v>No</v>
      </c>
      <c r="FM77" t="str">
        <f t="shared" si="73"/>
        <v/>
      </c>
      <c r="FN77">
        <v>1</v>
      </c>
      <c r="FO77" t="str">
        <f t="shared" si="74"/>
        <v>Male</v>
      </c>
      <c r="FP77">
        <v>1</v>
      </c>
      <c r="FQ77" t="str">
        <f t="shared" si="75"/>
        <v>Married</v>
      </c>
      <c r="FR77">
        <v>6</v>
      </c>
      <c r="FS77" t="str">
        <f t="shared" si="76"/>
        <v>College Graduate</v>
      </c>
      <c r="FT77">
        <v>1</v>
      </c>
      <c r="FU77" t="str">
        <f t="shared" si="77"/>
        <v>Own</v>
      </c>
      <c r="FV77">
        <v>2</v>
      </c>
      <c r="FZ77">
        <v>1</v>
      </c>
      <c r="GB77">
        <v>1</v>
      </c>
      <c r="GD77">
        <v>7</v>
      </c>
      <c r="GF77">
        <v>88</v>
      </c>
      <c r="GH77">
        <v>8</v>
      </c>
      <c r="GJ77">
        <v>1</v>
      </c>
      <c r="GL77">
        <v>230</v>
      </c>
      <c r="GM77">
        <v>600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1</v>
      </c>
      <c r="GW77">
        <v>3</v>
      </c>
      <c r="GY77">
        <v>7</v>
      </c>
      <c r="GZ77">
        <v>3</v>
      </c>
      <c r="HA77">
        <v>888</v>
      </c>
      <c r="HE77">
        <v>330</v>
      </c>
      <c r="HF77">
        <v>330</v>
      </c>
      <c r="HG77">
        <v>202</v>
      </c>
      <c r="HH77">
        <v>204</v>
      </c>
      <c r="HI77">
        <v>330</v>
      </c>
      <c r="HJ77">
        <v>330</v>
      </c>
      <c r="HK77">
        <v>1</v>
      </c>
      <c r="HL77">
        <v>18</v>
      </c>
      <c r="HM77">
        <v>104</v>
      </c>
      <c r="HN77">
        <v>100</v>
      </c>
      <c r="HO77">
        <v>64</v>
      </c>
      <c r="HP77">
        <v>107</v>
      </c>
      <c r="HQ77">
        <v>15</v>
      </c>
      <c r="HR77">
        <v>102</v>
      </c>
      <c r="HW77">
        <v>1</v>
      </c>
      <c r="HX77">
        <v>1</v>
      </c>
      <c r="HY77">
        <v>102014</v>
      </c>
      <c r="HZ77">
        <v>5</v>
      </c>
      <c r="IA77">
        <v>1</v>
      </c>
      <c r="IB77">
        <v>7</v>
      </c>
      <c r="IE77">
        <v>1</v>
      </c>
      <c r="IF77">
        <v>3</v>
      </c>
      <c r="IT77">
        <v>1</v>
      </c>
      <c r="IU77">
        <v>7</v>
      </c>
      <c r="IV77">
        <v>3</v>
      </c>
      <c r="IW77">
        <v>2</v>
      </c>
      <c r="IX77">
        <v>13</v>
      </c>
      <c r="IY77">
        <v>1</v>
      </c>
      <c r="IZ77">
        <v>1</v>
      </c>
      <c r="JA77">
        <v>6</v>
      </c>
      <c r="JL77">
        <v>2</v>
      </c>
      <c r="JR77">
        <v>1</v>
      </c>
      <c r="JS77">
        <v>430</v>
      </c>
      <c r="JT77">
        <v>2</v>
      </c>
      <c r="LC77">
        <v>1</v>
      </c>
      <c r="LD77">
        <v>5</v>
      </c>
      <c r="LE77">
        <v>1</v>
      </c>
      <c r="LF77">
        <v>2</v>
      </c>
      <c r="LG77">
        <v>3</v>
      </c>
      <c r="LO77" t="s">
        <v>507</v>
      </c>
      <c r="LP77">
        <v>5</v>
      </c>
      <c r="LQ77">
        <v>5</v>
      </c>
      <c r="LT77">
        <v>2</v>
      </c>
      <c r="LU77">
        <v>40</v>
      </c>
      <c r="MN77">
        <v>10</v>
      </c>
      <c r="MO77">
        <v>1</v>
      </c>
      <c r="MP77" t="s">
        <v>507</v>
      </c>
      <c r="MQ77" t="s">
        <v>507</v>
      </c>
      <c r="MR77">
        <v>2</v>
      </c>
      <c r="MS77">
        <v>11011</v>
      </c>
      <c r="MT77">
        <v>28.781560200000001</v>
      </c>
      <c r="MU77">
        <v>1</v>
      </c>
      <c r="MV77">
        <v>28.781560200000001</v>
      </c>
      <c r="NA77">
        <v>1</v>
      </c>
      <c r="NB77">
        <v>0.61412468200000003</v>
      </c>
      <c r="NC77">
        <v>89.902835859999996</v>
      </c>
      <c r="ND77">
        <v>1</v>
      </c>
      <c r="NE77">
        <v>9</v>
      </c>
      <c r="NF77">
        <v>1</v>
      </c>
      <c r="NG77">
        <v>1</v>
      </c>
      <c r="NH77">
        <v>2</v>
      </c>
      <c r="NI77">
        <v>2</v>
      </c>
      <c r="NJ77">
        <v>1</v>
      </c>
      <c r="NK77">
        <v>1</v>
      </c>
      <c r="NL77">
        <v>3</v>
      </c>
      <c r="NM77">
        <v>2</v>
      </c>
      <c r="NN77">
        <v>1</v>
      </c>
      <c r="NO77">
        <v>1</v>
      </c>
      <c r="NP77">
        <v>2</v>
      </c>
      <c r="NQ77">
        <v>1</v>
      </c>
      <c r="NR77" t="str">
        <f t="shared" si="78"/>
        <v>White</v>
      </c>
      <c r="NS77">
        <v>1</v>
      </c>
      <c r="NT77">
        <v>1</v>
      </c>
      <c r="NU77">
        <v>1</v>
      </c>
      <c r="NV77">
        <v>12</v>
      </c>
      <c r="NW77">
        <v>2</v>
      </c>
      <c r="NX77">
        <v>79</v>
      </c>
      <c r="NY77">
        <v>6</v>
      </c>
      <c r="NZ77">
        <v>72</v>
      </c>
      <c r="OB77">
        <v>183</v>
      </c>
      <c r="OC77">
        <v>10433</v>
      </c>
      <c r="OD77">
        <v>3119</v>
      </c>
      <c r="OE77">
        <f t="shared" si="79"/>
        <v>3115</v>
      </c>
      <c r="OF77">
        <v>4</v>
      </c>
      <c r="OG77" t="str">
        <f t="shared" si="80"/>
        <v>Morbid Obese</v>
      </c>
      <c r="OH77">
        <v>2</v>
      </c>
      <c r="OI77">
        <v>1</v>
      </c>
      <c r="OJ77">
        <v>4</v>
      </c>
      <c r="OK77">
        <v>5</v>
      </c>
      <c r="OL77">
        <v>3</v>
      </c>
      <c r="OM77">
        <v>1</v>
      </c>
      <c r="ON77">
        <v>2</v>
      </c>
      <c r="OO77" s="31">
        <v>5.3999999999999896E-79</v>
      </c>
      <c r="OP77">
        <v>1</v>
      </c>
      <c r="OQ77" s="31">
        <v>5.3999999999999896E-79</v>
      </c>
      <c r="OR77">
        <v>1</v>
      </c>
      <c r="OS77">
        <v>100</v>
      </c>
      <c r="OT77">
        <v>100</v>
      </c>
      <c r="OU77">
        <v>29</v>
      </c>
      <c r="OV77">
        <v>57</v>
      </c>
      <c r="OW77">
        <v>100</v>
      </c>
      <c r="OX77">
        <v>100</v>
      </c>
      <c r="OY77" s="31">
        <v>5.3999999999999896E-79</v>
      </c>
      <c r="OZ77" s="31">
        <v>5.3999999999999896E-79</v>
      </c>
      <c r="PA77">
        <v>1</v>
      </c>
      <c r="PC77">
        <v>1</v>
      </c>
      <c r="PE77">
        <v>200</v>
      </c>
      <c r="PG77">
        <v>286</v>
      </c>
      <c r="PI77">
        <v>1</v>
      </c>
      <c r="PJ77">
        <v>1</v>
      </c>
      <c r="PK77">
        <v>1</v>
      </c>
      <c r="PL77">
        <v>1</v>
      </c>
      <c r="PM77" s="31">
        <v>5.3999999999999896E-79</v>
      </c>
      <c r="PN77" s="31"/>
      <c r="PO77" s="31">
        <v>5.3999999999999896E-79</v>
      </c>
      <c r="PP77" s="31"/>
      <c r="PQ77">
        <v>1</v>
      </c>
      <c r="PR77">
        <v>50</v>
      </c>
      <c r="PS77">
        <v>35</v>
      </c>
      <c r="PT77">
        <v>1655</v>
      </c>
      <c r="PU77">
        <v>284</v>
      </c>
      <c r="PV77">
        <v>2</v>
      </c>
      <c r="PW77">
        <v>2</v>
      </c>
      <c r="PX77">
        <v>60</v>
      </c>
      <c r="PY77">
        <v>15</v>
      </c>
      <c r="PZ77">
        <v>4000</v>
      </c>
      <c r="QA77">
        <v>7000</v>
      </c>
      <c r="QC77">
        <v>240</v>
      </c>
      <c r="QD77">
        <v>105</v>
      </c>
      <c r="QE77">
        <v>2000</v>
      </c>
      <c r="QF77" s="31">
        <v>5.3999999999999896E-79</v>
      </c>
      <c r="QG77">
        <v>480</v>
      </c>
      <c r="QI77">
        <v>210</v>
      </c>
      <c r="QK77">
        <v>690</v>
      </c>
      <c r="QM77">
        <v>240</v>
      </c>
      <c r="QN77">
        <v>105</v>
      </c>
      <c r="QO77">
        <v>345</v>
      </c>
      <c r="QP77">
        <v>1</v>
      </c>
      <c r="QQ77">
        <v>1</v>
      </c>
      <c r="QR77">
        <v>1</v>
      </c>
      <c r="QS77">
        <v>1</v>
      </c>
      <c r="QT77">
        <v>1</v>
      </c>
      <c r="QU77">
        <v>1</v>
      </c>
      <c r="QV77">
        <v>1</v>
      </c>
      <c r="QW77">
        <v>1</v>
      </c>
      <c r="QX77">
        <v>3</v>
      </c>
      <c r="QY77">
        <v>3</v>
      </c>
      <c r="QZ77">
        <v>4</v>
      </c>
      <c r="RA77">
        <v>1</v>
      </c>
      <c r="RB77">
        <v>1</v>
      </c>
      <c r="RC77">
        <v>1</v>
      </c>
      <c r="RD77">
        <v>1</v>
      </c>
      <c r="RE77">
        <v>9</v>
      </c>
      <c r="RF77">
        <v>5</v>
      </c>
      <c r="RG77" t="str">
        <f t="shared" si="81"/>
        <v>NA</v>
      </c>
      <c r="RH77">
        <v>3</v>
      </c>
      <c r="RI77" t="str">
        <f t="shared" si="82"/>
        <v>Agree</v>
      </c>
      <c r="RJ77">
        <v>5</v>
      </c>
      <c r="RK77" t="str">
        <f t="shared" si="82"/>
        <v>NA</v>
      </c>
      <c r="RL77">
        <v>5</v>
      </c>
      <c r="RM77" t="str">
        <f t="shared" si="83"/>
        <v>NA</v>
      </c>
      <c r="RN77">
        <v>3</v>
      </c>
      <c r="RO77" t="str">
        <f t="shared" si="83"/>
        <v>Agree</v>
      </c>
      <c r="RP77">
        <v>3</v>
      </c>
      <c r="RQ77" t="str">
        <f t="shared" si="84"/>
        <v>Agree</v>
      </c>
      <c r="RR77">
        <v>4</v>
      </c>
      <c r="RS77" t="str">
        <f t="shared" si="84"/>
        <v>Strongly Agree</v>
      </c>
      <c r="RT77">
        <v>3</v>
      </c>
      <c r="RU77" t="str">
        <f t="shared" si="85"/>
        <v>Agree</v>
      </c>
      <c r="RV77">
        <v>3</v>
      </c>
      <c r="RW77" t="str">
        <f t="shared" si="85"/>
        <v>Agree</v>
      </c>
      <c r="RX77">
        <v>2</v>
      </c>
      <c r="RY77" t="str">
        <f t="shared" si="86"/>
        <v>Disagree</v>
      </c>
      <c r="RZ77">
        <v>2</v>
      </c>
      <c r="SA77" t="str">
        <f t="shared" si="86"/>
        <v>Disagree</v>
      </c>
      <c r="SB77">
        <v>4</v>
      </c>
      <c r="SC77" t="str">
        <f t="shared" si="87"/>
        <v>Strongly Agree</v>
      </c>
      <c r="SD77">
        <v>5</v>
      </c>
      <c r="SE77" t="str">
        <f t="shared" si="87"/>
        <v>NA</v>
      </c>
    </row>
    <row r="78" spans="1:499" x14ac:dyDescent="0.3">
      <c r="A78">
        <v>75</v>
      </c>
      <c r="B78">
        <v>2020</v>
      </c>
      <c r="C78" t="s">
        <v>651</v>
      </c>
      <c r="D78" s="24">
        <v>43970</v>
      </c>
      <c r="E78">
        <v>101</v>
      </c>
      <c r="F78">
        <v>10</v>
      </c>
      <c r="G78" t="s">
        <v>520</v>
      </c>
      <c r="H78">
        <v>2</v>
      </c>
      <c r="I78" t="str">
        <f t="shared" si="53"/>
        <v>Black</v>
      </c>
      <c r="J78">
        <v>0</v>
      </c>
      <c r="K78">
        <v>1</v>
      </c>
      <c r="L78">
        <v>0</v>
      </c>
      <c r="M78">
        <v>1</v>
      </c>
      <c r="N78">
        <v>0</v>
      </c>
      <c r="O78" s="25">
        <v>64</v>
      </c>
      <c r="P78" s="26">
        <f t="shared" si="54"/>
        <v>162.56</v>
      </c>
      <c r="Q78">
        <v>196</v>
      </c>
      <c r="R78" s="26">
        <f t="shared" si="55"/>
        <v>88.904104520000004</v>
      </c>
      <c r="S78" s="27">
        <f t="shared" si="56"/>
        <v>33.642977931951961</v>
      </c>
      <c r="T78" s="27" t="str">
        <f t="shared" si="57"/>
        <v>Obese</v>
      </c>
      <c r="U78">
        <v>0</v>
      </c>
      <c r="V78">
        <v>3</v>
      </c>
      <c r="W78">
        <v>0</v>
      </c>
      <c r="X78">
        <v>2</v>
      </c>
      <c r="Y78">
        <v>0</v>
      </c>
      <c r="Z78">
        <v>6</v>
      </c>
      <c r="AA78">
        <v>0</v>
      </c>
      <c r="AB78">
        <v>2.12</v>
      </c>
      <c r="AC78">
        <v>2.12</v>
      </c>
      <c r="AD78" t="s">
        <v>500</v>
      </c>
      <c r="AE78" t="s">
        <v>510</v>
      </c>
      <c r="AF78" t="s">
        <v>521</v>
      </c>
      <c r="AG78">
        <v>19</v>
      </c>
      <c r="AH78">
        <v>1</v>
      </c>
      <c r="AI78">
        <v>0</v>
      </c>
      <c r="AJ78">
        <v>2</v>
      </c>
      <c r="AK78">
        <v>17</v>
      </c>
      <c r="AL78">
        <v>0</v>
      </c>
      <c r="AM78">
        <v>0</v>
      </c>
      <c r="AN78" s="28">
        <v>1809</v>
      </c>
      <c r="AO78" s="28">
        <v>1808.59</v>
      </c>
      <c r="AP78" s="28">
        <v>180.86</v>
      </c>
      <c r="AQ78">
        <v>19</v>
      </c>
      <c r="AR78">
        <v>1.9</v>
      </c>
      <c r="AS78">
        <v>1</v>
      </c>
      <c r="AT78">
        <v>0</v>
      </c>
      <c r="AU78">
        <v>7</v>
      </c>
      <c r="AW78">
        <v>1</v>
      </c>
      <c r="AX78">
        <v>3</v>
      </c>
      <c r="AY78">
        <v>10</v>
      </c>
      <c r="AZ78">
        <v>3</v>
      </c>
      <c r="BB78">
        <v>1</v>
      </c>
      <c r="BE78">
        <v>1</v>
      </c>
      <c r="BF78">
        <v>4</v>
      </c>
      <c r="BG78">
        <v>4</v>
      </c>
      <c r="BH78">
        <v>4</v>
      </c>
      <c r="BI78">
        <v>1</v>
      </c>
      <c r="BL78">
        <v>3</v>
      </c>
      <c r="BM78" t="s">
        <v>651</v>
      </c>
      <c r="BN78">
        <v>196</v>
      </c>
      <c r="BO78">
        <v>197</v>
      </c>
      <c r="BP78">
        <v>195</v>
      </c>
      <c r="BQ78">
        <v>196</v>
      </c>
      <c r="BR78">
        <v>196</v>
      </c>
      <c r="BS78" s="26">
        <v>202.2</v>
      </c>
      <c r="BT78">
        <v>6.7</v>
      </c>
      <c r="BU78">
        <v>96</v>
      </c>
      <c r="BV78">
        <v>98</v>
      </c>
      <c r="BW78">
        <v>99</v>
      </c>
      <c r="BX78">
        <v>101</v>
      </c>
      <c r="BY78">
        <v>100</v>
      </c>
      <c r="BZ78">
        <v>103</v>
      </c>
      <c r="CA78">
        <v>134</v>
      </c>
      <c r="CB78">
        <v>131</v>
      </c>
      <c r="CC78">
        <v>133</v>
      </c>
      <c r="CD78">
        <v>136</v>
      </c>
      <c r="CE78">
        <v>136</v>
      </c>
      <c r="CF78">
        <v>135</v>
      </c>
      <c r="CG78">
        <v>164</v>
      </c>
      <c r="CH78">
        <v>167</v>
      </c>
      <c r="CI78">
        <v>172</v>
      </c>
      <c r="CJ78">
        <v>173</v>
      </c>
      <c r="CK78">
        <v>175</v>
      </c>
      <c r="CL78">
        <v>180</v>
      </c>
      <c r="CM78">
        <v>65</v>
      </c>
      <c r="CN78">
        <v>71</v>
      </c>
      <c r="CO78">
        <v>75</v>
      </c>
      <c r="CP78">
        <v>81</v>
      </c>
      <c r="CQ78">
        <v>87</v>
      </c>
      <c r="CR78">
        <v>92</v>
      </c>
      <c r="CS78">
        <v>75</v>
      </c>
      <c r="CT78">
        <v>1</v>
      </c>
      <c r="CU78">
        <v>2</v>
      </c>
      <c r="CV78" t="s">
        <v>618</v>
      </c>
      <c r="CW78" t="s">
        <v>518</v>
      </c>
      <c r="CX78" t="s">
        <v>585</v>
      </c>
      <c r="CY78" t="s">
        <v>506</v>
      </c>
      <c r="CZ78">
        <v>1100</v>
      </c>
      <c r="DA78">
        <v>2015000076</v>
      </c>
      <c r="DB78">
        <v>2015000076</v>
      </c>
      <c r="DC78">
        <v>1</v>
      </c>
      <c r="DD78">
        <v>1</v>
      </c>
      <c r="DF78">
        <v>1</v>
      </c>
      <c r="DG78">
        <v>2</v>
      </c>
      <c r="DI78">
        <v>1</v>
      </c>
      <c r="DJ78" s="31">
        <v>5.3999999999999896E-79</v>
      </c>
      <c r="DK78">
        <v>1</v>
      </c>
      <c r="DT78">
        <v>4</v>
      </c>
      <c r="DU78">
        <v>7</v>
      </c>
      <c r="DV78">
        <v>88</v>
      </c>
      <c r="DW78">
        <v>5</v>
      </c>
      <c r="DX78">
        <v>1</v>
      </c>
      <c r="DY78">
        <v>1</v>
      </c>
      <c r="DZ78">
        <v>2</v>
      </c>
      <c r="EB78">
        <v>1</v>
      </c>
      <c r="ED78">
        <v>1</v>
      </c>
      <c r="EF78">
        <v>1</v>
      </c>
      <c r="EG78" t="str">
        <f t="shared" si="58"/>
        <v>Yes</v>
      </c>
      <c r="EH78">
        <v>1</v>
      </c>
      <c r="EI78" t="str">
        <f t="shared" si="59"/>
        <v>Yes</v>
      </c>
      <c r="EJ78">
        <v>1</v>
      </c>
      <c r="EK78" t="str">
        <f t="shared" si="60"/>
        <v>Yes</v>
      </c>
      <c r="EL78">
        <v>1</v>
      </c>
      <c r="EM78" t="str">
        <f t="shared" si="61"/>
        <v>Yes</v>
      </c>
      <c r="EN78">
        <v>2</v>
      </c>
      <c r="EO78" t="str">
        <f t="shared" si="62"/>
        <v>No</v>
      </c>
      <c r="EP78">
        <v>2</v>
      </c>
      <c r="EQ78" t="str">
        <f t="shared" si="63"/>
        <v>No</v>
      </c>
      <c r="ER78">
        <v>1</v>
      </c>
      <c r="ES78" t="str">
        <f t="shared" si="64"/>
        <v>No</v>
      </c>
      <c r="ET78">
        <v>2</v>
      </c>
      <c r="EW78" t="str">
        <f t="shared" si="65"/>
        <v/>
      </c>
      <c r="EX78">
        <v>2</v>
      </c>
      <c r="EY78" t="str">
        <f t="shared" si="66"/>
        <v>No</v>
      </c>
      <c r="EZ78">
        <v>1</v>
      </c>
      <c r="FA78" t="str">
        <f t="shared" si="67"/>
        <v>Yes</v>
      </c>
      <c r="FB78">
        <v>2</v>
      </c>
      <c r="FC78" t="str">
        <f t="shared" si="68"/>
        <v>Yes</v>
      </c>
      <c r="FD78">
        <v>1</v>
      </c>
      <c r="FE78" t="str">
        <f t="shared" si="69"/>
        <v>Yes</v>
      </c>
      <c r="FF78">
        <v>2</v>
      </c>
      <c r="FG78" t="str">
        <f t="shared" si="70"/>
        <v>No</v>
      </c>
      <c r="FH78">
        <v>2</v>
      </c>
      <c r="FI78" t="str">
        <f t="shared" si="71"/>
        <v>No</v>
      </c>
      <c r="FJ78">
        <v>1</v>
      </c>
      <c r="FK78" t="str">
        <f t="shared" si="72"/>
        <v>Yes</v>
      </c>
      <c r="FL78">
        <v>98</v>
      </c>
      <c r="FM78" t="str">
        <f t="shared" si="73"/>
        <v>Do not Know</v>
      </c>
      <c r="FN78">
        <v>2</v>
      </c>
      <c r="FO78" t="str">
        <f t="shared" si="74"/>
        <v>Female</v>
      </c>
      <c r="FP78">
        <v>5</v>
      </c>
      <c r="FQ78" t="str">
        <f t="shared" si="75"/>
        <v>Never Married</v>
      </c>
      <c r="FR78">
        <v>5</v>
      </c>
      <c r="FS78" t="str">
        <f t="shared" si="76"/>
        <v>Some College</v>
      </c>
      <c r="FT78">
        <v>2</v>
      </c>
      <c r="FU78" t="str">
        <f t="shared" si="77"/>
        <v>Rent</v>
      </c>
      <c r="FV78">
        <v>2</v>
      </c>
      <c r="FZ78">
        <v>1</v>
      </c>
      <c r="GB78">
        <v>2</v>
      </c>
      <c r="GD78">
        <v>8</v>
      </c>
      <c r="GF78">
        <v>88</v>
      </c>
      <c r="GH78">
        <v>4</v>
      </c>
      <c r="GJ78">
        <v>1</v>
      </c>
      <c r="GL78">
        <v>196</v>
      </c>
      <c r="GM78">
        <v>504</v>
      </c>
      <c r="GO78">
        <v>1</v>
      </c>
      <c r="GP78">
        <v>1</v>
      </c>
      <c r="GQ78">
        <v>1</v>
      </c>
      <c r="GR78">
        <v>2</v>
      </c>
      <c r="GS78">
        <v>1</v>
      </c>
      <c r="GT78">
        <v>2</v>
      </c>
      <c r="GU78">
        <v>2</v>
      </c>
      <c r="GV78">
        <v>1</v>
      </c>
      <c r="GW78">
        <v>2</v>
      </c>
      <c r="GX78">
        <v>1</v>
      </c>
      <c r="GZ78">
        <v>3</v>
      </c>
      <c r="HA78">
        <v>888</v>
      </c>
      <c r="HE78">
        <v>301</v>
      </c>
      <c r="HF78">
        <v>307</v>
      </c>
      <c r="HG78">
        <v>201</v>
      </c>
      <c r="HH78">
        <v>201</v>
      </c>
      <c r="HI78">
        <v>201</v>
      </c>
      <c r="HJ78">
        <v>202</v>
      </c>
      <c r="HK78">
        <v>1</v>
      </c>
      <c r="HL78">
        <v>64</v>
      </c>
      <c r="HM78">
        <v>107</v>
      </c>
      <c r="HN78">
        <v>12</v>
      </c>
      <c r="HO78">
        <v>98</v>
      </c>
      <c r="HP78">
        <v>101</v>
      </c>
      <c r="HQ78">
        <v>777</v>
      </c>
      <c r="HR78">
        <v>888</v>
      </c>
      <c r="HS78">
        <v>1</v>
      </c>
      <c r="HT78">
        <v>1</v>
      </c>
      <c r="HU78">
        <v>2</v>
      </c>
      <c r="HV78">
        <v>5</v>
      </c>
      <c r="HW78">
        <v>2</v>
      </c>
      <c r="HX78">
        <v>1</v>
      </c>
      <c r="HY78">
        <v>112014</v>
      </c>
      <c r="HZ78">
        <v>1</v>
      </c>
      <c r="IA78">
        <v>1</v>
      </c>
      <c r="IB78">
        <v>1</v>
      </c>
      <c r="IC78">
        <v>772000</v>
      </c>
      <c r="ID78">
        <v>1</v>
      </c>
      <c r="IT78">
        <v>2</v>
      </c>
      <c r="JB78">
        <v>2</v>
      </c>
      <c r="JL78">
        <v>1</v>
      </c>
      <c r="JM78">
        <v>3</v>
      </c>
      <c r="JN78">
        <v>5</v>
      </c>
      <c r="JP78">
        <v>3</v>
      </c>
      <c r="JQ78">
        <v>1</v>
      </c>
      <c r="JR78">
        <v>1</v>
      </c>
      <c r="JS78">
        <v>777</v>
      </c>
      <c r="JT78">
        <v>1</v>
      </c>
      <c r="LC78">
        <v>2</v>
      </c>
      <c r="LE78">
        <v>1</v>
      </c>
      <c r="LF78">
        <v>2</v>
      </c>
      <c r="LG78">
        <v>2</v>
      </c>
      <c r="LO78" t="s">
        <v>507</v>
      </c>
      <c r="LP78">
        <v>3</v>
      </c>
      <c r="LQ78">
        <v>3</v>
      </c>
      <c r="LU78">
        <v>40</v>
      </c>
      <c r="MN78">
        <v>10</v>
      </c>
      <c r="MO78">
        <v>1</v>
      </c>
      <c r="MP78" t="s">
        <v>507</v>
      </c>
      <c r="MQ78" t="s">
        <v>652</v>
      </c>
      <c r="MR78">
        <v>2</v>
      </c>
      <c r="MS78">
        <v>11012</v>
      </c>
      <c r="MT78">
        <v>43.24467104</v>
      </c>
      <c r="MU78">
        <v>1</v>
      </c>
      <c r="MV78">
        <v>43.24467104</v>
      </c>
      <c r="NA78">
        <v>1</v>
      </c>
      <c r="NB78">
        <v>0.61412468200000003</v>
      </c>
      <c r="NC78">
        <v>122.9992259</v>
      </c>
      <c r="ND78">
        <v>2</v>
      </c>
      <c r="NE78">
        <v>1</v>
      </c>
      <c r="NF78">
        <v>2</v>
      </c>
      <c r="NG78">
        <v>1</v>
      </c>
      <c r="NH78">
        <v>2</v>
      </c>
      <c r="NI78">
        <v>2</v>
      </c>
      <c r="NJ78">
        <v>1</v>
      </c>
      <c r="NK78">
        <v>1</v>
      </c>
      <c r="NL78">
        <v>3</v>
      </c>
      <c r="NM78">
        <v>1</v>
      </c>
      <c r="NN78">
        <v>2</v>
      </c>
      <c r="NO78">
        <v>2</v>
      </c>
      <c r="NP78">
        <v>2</v>
      </c>
      <c r="NQ78">
        <v>2</v>
      </c>
      <c r="NR78" t="str">
        <f t="shared" si="78"/>
        <v>Black</v>
      </c>
      <c r="NS78">
        <v>2</v>
      </c>
      <c r="NT78">
        <v>2</v>
      </c>
      <c r="NU78">
        <v>2</v>
      </c>
      <c r="NV78">
        <v>9</v>
      </c>
      <c r="NW78">
        <v>1</v>
      </c>
      <c r="NX78">
        <v>63</v>
      </c>
      <c r="NY78">
        <v>5</v>
      </c>
      <c r="NZ78">
        <v>64</v>
      </c>
      <c r="OB78">
        <v>163</v>
      </c>
      <c r="OC78">
        <v>8890</v>
      </c>
      <c r="OD78">
        <v>3364</v>
      </c>
      <c r="OE78">
        <f t="shared" si="79"/>
        <v>3346</v>
      </c>
      <c r="OF78">
        <v>4</v>
      </c>
      <c r="OG78" t="str">
        <f t="shared" si="80"/>
        <v>Morbid Obese</v>
      </c>
      <c r="OH78">
        <v>2</v>
      </c>
      <c r="OI78">
        <v>1</v>
      </c>
      <c r="OJ78">
        <v>3</v>
      </c>
      <c r="OK78">
        <v>2</v>
      </c>
      <c r="OL78">
        <v>2</v>
      </c>
      <c r="OM78">
        <v>2</v>
      </c>
      <c r="ON78">
        <v>2</v>
      </c>
      <c r="OO78" s="31">
        <v>5.3999999999999896E-79</v>
      </c>
      <c r="OP78">
        <v>1</v>
      </c>
      <c r="OQ78" s="31">
        <v>5.3999999999999896E-79</v>
      </c>
      <c r="OR78">
        <v>1</v>
      </c>
      <c r="OS78">
        <v>3</v>
      </c>
      <c r="OT78">
        <v>23</v>
      </c>
      <c r="OU78">
        <v>14</v>
      </c>
      <c r="OV78">
        <v>14</v>
      </c>
      <c r="OW78">
        <v>14</v>
      </c>
      <c r="OX78">
        <v>29</v>
      </c>
      <c r="OY78" s="31">
        <v>5.3999999999999896E-79</v>
      </c>
      <c r="OZ78" s="31">
        <v>5.3999999999999896E-79</v>
      </c>
      <c r="PA78">
        <v>1</v>
      </c>
      <c r="PC78">
        <v>1</v>
      </c>
      <c r="PE78">
        <v>26</v>
      </c>
      <c r="PG78">
        <v>71</v>
      </c>
      <c r="PI78">
        <v>2</v>
      </c>
      <c r="PJ78">
        <v>2</v>
      </c>
      <c r="PK78">
        <v>1</v>
      </c>
      <c r="PL78">
        <v>1</v>
      </c>
      <c r="PM78" s="31">
        <v>5.3999999999999896E-79</v>
      </c>
      <c r="PN78" s="31"/>
      <c r="PO78" s="31">
        <v>5.3999999999999896E-79</v>
      </c>
      <c r="PP78" s="31"/>
      <c r="PQ78">
        <v>1</v>
      </c>
      <c r="PR78">
        <v>35</v>
      </c>
      <c r="PS78">
        <v>45</v>
      </c>
      <c r="PT78">
        <v>2469</v>
      </c>
      <c r="PU78">
        <v>423</v>
      </c>
      <c r="PV78">
        <v>1</v>
      </c>
      <c r="PW78">
        <v>2</v>
      </c>
      <c r="PX78">
        <v>12</v>
      </c>
      <c r="PZ78">
        <v>7000</v>
      </c>
      <c r="QA78">
        <v>1000</v>
      </c>
      <c r="QC78">
        <v>84</v>
      </c>
      <c r="QE78" s="31">
        <v>5.3999999999999896E-79</v>
      </c>
      <c r="QF78">
        <v>1</v>
      </c>
      <c r="QG78">
        <v>84</v>
      </c>
      <c r="QK78">
        <v>84</v>
      </c>
      <c r="QM78" s="31">
        <v>5.3999999999999896E-79</v>
      </c>
      <c r="QO78" s="31">
        <v>5.3999999999999896E-79</v>
      </c>
      <c r="QP78">
        <v>9</v>
      </c>
      <c r="QQ78">
        <v>9</v>
      </c>
      <c r="QR78">
        <v>9</v>
      </c>
      <c r="QS78">
        <v>9</v>
      </c>
      <c r="QT78">
        <v>9</v>
      </c>
      <c r="QU78">
        <v>2</v>
      </c>
      <c r="QV78">
        <v>9</v>
      </c>
      <c r="QW78">
        <v>9</v>
      </c>
      <c r="QX78">
        <v>1</v>
      </c>
      <c r="QY78">
        <v>1</v>
      </c>
      <c r="QZ78">
        <v>2</v>
      </c>
      <c r="RA78">
        <v>1</v>
      </c>
      <c r="RB78">
        <v>2</v>
      </c>
      <c r="RE78">
        <v>1</v>
      </c>
      <c r="RF78">
        <v>2</v>
      </c>
      <c r="RG78" t="str">
        <f t="shared" si="81"/>
        <v>Disagree</v>
      </c>
      <c r="RH78">
        <v>2</v>
      </c>
      <c r="RI78" t="str">
        <f t="shared" si="82"/>
        <v>Disagree</v>
      </c>
      <c r="RJ78">
        <v>2</v>
      </c>
      <c r="RK78" t="str">
        <f t="shared" si="82"/>
        <v>Disagree</v>
      </c>
      <c r="RL78">
        <v>4</v>
      </c>
      <c r="RM78" t="str">
        <f t="shared" si="83"/>
        <v>Strongly Agree</v>
      </c>
      <c r="RN78">
        <v>1</v>
      </c>
      <c r="RO78" t="str">
        <f t="shared" si="83"/>
        <v>Strongly Disagree</v>
      </c>
      <c r="RP78">
        <v>1</v>
      </c>
      <c r="RQ78" t="str">
        <f t="shared" si="84"/>
        <v>Strongly Disagree</v>
      </c>
      <c r="RR78">
        <v>1</v>
      </c>
      <c r="RS78" t="str">
        <f t="shared" si="84"/>
        <v>Strongly Disagree</v>
      </c>
      <c r="RT78">
        <v>2</v>
      </c>
      <c r="RU78" t="str">
        <f t="shared" si="85"/>
        <v>Disagree</v>
      </c>
      <c r="RV78">
        <v>5</v>
      </c>
      <c r="RW78" t="str">
        <f t="shared" si="85"/>
        <v>NA</v>
      </c>
      <c r="RX78">
        <v>2</v>
      </c>
      <c r="RY78" t="str">
        <f t="shared" si="86"/>
        <v>Disagree</v>
      </c>
      <c r="RZ78">
        <v>3</v>
      </c>
      <c r="SA78" t="str">
        <f t="shared" si="86"/>
        <v>Agree</v>
      </c>
      <c r="SB78">
        <v>5</v>
      </c>
      <c r="SC78" t="str">
        <f t="shared" si="87"/>
        <v>NA</v>
      </c>
      <c r="SD78">
        <v>4</v>
      </c>
      <c r="SE78" t="str">
        <f t="shared" si="87"/>
        <v>Strongly Agree</v>
      </c>
    </row>
    <row r="79" spans="1:499" x14ac:dyDescent="0.3">
      <c r="A79">
        <v>76</v>
      </c>
      <c r="B79">
        <v>2020</v>
      </c>
      <c r="C79" t="s">
        <v>653</v>
      </c>
      <c r="D79" s="24">
        <v>16827</v>
      </c>
      <c r="E79">
        <v>75</v>
      </c>
      <c r="F79">
        <v>7</v>
      </c>
      <c r="G79" t="s">
        <v>520</v>
      </c>
      <c r="H79">
        <v>1</v>
      </c>
      <c r="I79" t="str">
        <f t="shared" si="53"/>
        <v>White</v>
      </c>
      <c r="J79">
        <v>0</v>
      </c>
      <c r="K79">
        <v>1</v>
      </c>
      <c r="L79">
        <v>1</v>
      </c>
      <c r="M79">
        <v>0</v>
      </c>
      <c r="N79">
        <v>0</v>
      </c>
      <c r="O79" s="25">
        <v>75</v>
      </c>
      <c r="P79" s="26">
        <f t="shared" si="54"/>
        <v>190.5</v>
      </c>
      <c r="Q79">
        <v>266</v>
      </c>
      <c r="R79" s="26">
        <f t="shared" si="55"/>
        <v>120.65557042</v>
      </c>
      <c r="S79" s="27">
        <f t="shared" si="56"/>
        <v>33.247379232714025</v>
      </c>
      <c r="T79" s="27" t="str">
        <f t="shared" si="57"/>
        <v>Obese</v>
      </c>
      <c r="U79">
        <v>1</v>
      </c>
      <c r="V79">
        <v>3</v>
      </c>
      <c r="W79">
        <v>1</v>
      </c>
      <c r="X79">
        <v>1</v>
      </c>
      <c r="Y79">
        <v>0</v>
      </c>
      <c r="Z79">
        <v>7</v>
      </c>
      <c r="AA79">
        <v>4.5</v>
      </c>
      <c r="AB79">
        <v>0.91</v>
      </c>
      <c r="AC79">
        <v>6.41</v>
      </c>
      <c r="AD79" t="s">
        <v>515</v>
      </c>
      <c r="AE79" t="s">
        <v>501</v>
      </c>
      <c r="AF79" t="s">
        <v>562</v>
      </c>
      <c r="AG79">
        <v>17</v>
      </c>
      <c r="AH79">
        <v>0</v>
      </c>
      <c r="AI79">
        <v>0</v>
      </c>
      <c r="AJ79">
        <v>1</v>
      </c>
      <c r="AK79">
        <v>10</v>
      </c>
      <c r="AL79">
        <v>6</v>
      </c>
      <c r="AM79">
        <v>0</v>
      </c>
      <c r="AN79" s="28">
        <v>1377</v>
      </c>
      <c r="AO79" s="28">
        <v>1377.13</v>
      </c>
      <c r="AP79" s="28">
        <v>275.43</v>
      </c>
      <c r="AQ79">
        <v>17</v>
      </c>
      <c r="AR79">
        <v>3.4</v>
      </c>
      <c r="AS79">
        <v>0</v>
      </c>
      <c r="AT79">
        <v>0</v>
      </c>
      <c r="AU79">
        <v>6</v>
      </c>
      <c r="AX79">
        <v>8</v>
      </c>
      <c r="AY79">
        <v>4</v>
      </c>
      <c r="BB79">
        <v>1</v>
      </c>
      <c r="BD79">
        <v>6</v>
      </c>
      <c r="BF79">
        <v>5</v>
      </c>
      <c r="BM79" t="s">
        <v>653</v>
      </c>
      <c r="BN79">
        <v>266</v>
      </c>
      <c r="BO79">
        <v>263</v>
      </c>
      <c r="BP79">
        <v>264</v>
      </c>
      <c r="BQ79">
        <v>266</v>
      </c>
      <c r="BR79">
        <v>265</v>
      </c>
      <c r="BS79" s="26">
        <v>135.1</v>
      </c>
      <c r="BT79">
        <v>6.7</v>
      </c>
      <c r="BU79">
        <v>93</v>
      </c>
      <c r="BV79">
        <v>92</v>
      </c>
      <c r="BW79">
        <v>94</v>
      </c>
      <c r="BX79">
        <v>96</v>
      </c>
      <c r="BY79">
        <v>98</v>
      </c>
      <c r="BZ79">
        <v>101</v>
      </c>
      <c r="CA79">
        <v>131</v>
      </c>
      <c r="CB79">
        <v>129</v>
      </c>
      <c r="CC79">
        <v>130</v>
      </c>
      <c r="CD79">
        <v>132</v>
      </c>
      <c r="CE79">
        <v>131</v>
      </c>
      <c r="CF79">
        <v>134</v>
      </c>
      <c r="CG79">
        <v>155</v>
      </c>
      <c r="CH79">
        <v>152</v>
      </c>
      <c r="CI79">
        <v>155</v>
      </c>
      <c r="CJ79">
        <v>158</v>
      </c>
      <c r="CK79">
        <v>164</v>
      </c>
      <c r="CL79">
        <v>167</v>
      </c>
      <c r="CM79">
        <v>53</v>
      </c>
      <c r="CN79">
        <v>52</v>
      </c>
      <c r="CO79">
        <v>56</v>
      </c>
      <c r="CP79">
        <v>56</v>
      </c>
      <c r="CQ79">
        <v>54</v>
      </c>
      <c r="CR79">
        <v>58</v>
      </c>
      <c r="CS79">
        <v>76</v>
      </c>
      <c r="CT79">
        <v>1</v>
      </c>
      <c r="CU79">
        <v>2</v>
      </c>
      <c r="CV79" t="s">
        <v>628</v>
      </c>
      <c r="CW79" t="s">
        <v>518</v>
      </c>
      <c r="CX79" t="s">
        <v>540</v>
      </c>
      <c r="CY79" t="s">
        <v>506</v>
      </c>
      <c r="CZ79">
        <v>1100</v>
      </c>
      <c r="DA79">
        <v>2015000077</v>
      </c>
      <c r="DB79">
        <v>2015000077</v>
      </c>
      <c r="DC79">
        <v>1</v>
      </c>
      <c r="DD79">
        <v>1</v>
      </c>
      <c r="DF79">
        <v>1</v>
      </c>
      <c r="DG79">
        <v>2</v>
      </c>
      <c r="DI79">
        <v>2</v>
      </c>
      <c r="DJ79">
        <v>1</v>
      </c>
      <c r="DK79">
        <v>1</v>
      </c>
      <c r="DT79">
        <v>1</v>
      </c>
      <c r="DU79">
        <v>88</v>
      </c>
      <c r="DV79">
        <v>88</v>
      </c>
      <c r="DX79">
        <v>2</v>
      </c>
      <c r="DY79">
        <v>2</v>
      </c>
      <c r="DZ79">
        <v>2</v>
      </c>
      <c r="EB79">
        <v>1</v>
      </c>
      <c r="ED79">
        <v>1</v>
      </c>
      <c r="EF79">
        <v>1</v>
      </c>
      <c r="EG79" t="str">
        <f t="shared" si="58"/>
        <v>Yes</v>
      </c>
      <c r="EH79">
        <v>1</v>
      </c>
      <c r="EI79" t="str">
        <f t="shared" si="59"/>
        <v>Yes</v>
      </c>
      <c r="EJ79">
        <v>1</v>
      </c>
      <c r="EK79" t="str">
        <f t="shared" si="60"/>
        <v>Yes</v>
      </c>
      <c r="EL79">
        <v>2</v>
      </c>
      <c r="EM79" t="str">
        <f t="shared" si="61"/>
        <v>No</v>
      </c>
      <c r="EN79">
        <v>2</v>
      </c>
      <c r="EO79" t="str">
        <f t="shared" si="62"/>
        <v>No</v>
      </c>
      <c r="EP79">
        <v>2</v>
      </c>
      <c r="EQ79" t="str">
        <f t="shared" si="63"/>
        <v>No</v>
      </c>
      <c r="ER79">
        <v>2</v>
      </c>
      <c r="ES79" t="str">
        <f t="shared" si="64"/>
        <v>No</v>
      </c>
      <c r="ET79">
        <v>2</v>
      </c>
      <c r="EW79" t="str">
        <f t="shared" si="65"/>
        <v/>
      </c>
      <c r="EX79">
        <v>1</v>
      </c>
      <c r="EY79" t="str">
        <f t="shared" si="66"/>
        <v>Yes</v>
      </c>
      <c r="EZ79">
        <v>2</v>
      </c>
      <c r="FA79" t="str">
        <f t="shared" si="67"/>
        <v>No</v>
      </c>
      <c r="FB79">
        <v>2</v>
      </c>
      <c r="FC79" t="str">
        <f t="shared" si="68"/>
        <v>Yes</v>
      </c>
      <c r="FD79">
        <v>1</v>
      </c>
      <c r="FE79" t="str">
        <f t="shared" si="69"/>
        <v>Yes</v>
      </c>
      <c r="FF79">
        <v>2</v>
      </c>
      <c r="FG79" t="str">
        <f t="shared" si="70"/>
        <v>No</v>
      </c>
      <c r="FH79">
        <v>2</v>
      </c>
      <c r="FI79" t="str">
        <f t="shared" si="71"/>
        <v>Yes</v>
      </c>
      <c r="FJ79">
        <v>3</v>
      </c>
      <c r="FK79" t="str">
        <f t="shared" si="72"/>
        <v>No</v>
      </c>
      <c r="FM79" t="str">
        <f t="shared" si="73"/>
        <v/>
      </c>
      <c r="FN79">
        <v>1</v>
      </c>
      <c r="FO79" t="str">
        <f t="shared" si="74"/>
        <v>Male</v>
      </c>
      <c r="FP79">
        <v>3</v>
      </c>
      <c r="FQ79" t="str">
        <f t="shared" si="75"/>
        <v>Widowed</v>
      </c>
      <c r="FR79">
        <v>3</v>
      </c>
      <c r="FS79" t="str">
        <f t="shared" si="76"/>
        <v>Some High School</v>
      </c>
      <c r="FT79">
        <v>1</v>
      </c>
      <c r="FU79" t="str">
        <f t="shared" si="77"/>
        <v>Own</v>
      </c>
      <c r="FV79">
        <v>2</v>
      </c>
      <c r="FZ79">
        <v>1</v>
      </c>
      <c r="GB79">
        <v>1</v>
      </c>
      <c r="GD79">
        <v>7</v>
      </c>
      <c r="GF79">
        <v>88</v>
      </c>
      <c r="GH79">
        <v>3</v>
      </c>
      <c r="GJ79">
        <v>1</v>
      </c>
      <c r="GL79">
        <v>266</v>
      </c>
      <c r="GM79">
        <v>603</v>
      </c>
      <c r="GO79">
        <v>1</v>
      </c>
      <c r="GP79">
        <v>1</v>
      </c>
      <c r="GQ79">
        <v>2</v>
      </c>
      <c r="GR79">
        <v>2</v>
      </c>
      <c r="GS79">
        <v>1</v>
      </c>
      <c r="GT79">
        <v>2</v>
      </c>
      <c r="GU79">
        <v>2</v>
      </c>
      <c r="GV79">
        <v>1</v>
      </c>
      <c r="GW79">
        <v>3</v>
      </c>
      <c r="GY79">
        <v>7</v>
      </c>
      <c r="GZ79">
        <v>3</v>
      </c>
      <c r="HA79">
        <v>888</v>
      </c>
      <c r="HE79">
        <v>555</v>
      </c>
      <c r="HF79">
        <v>207</v>
      </c>
      <c r="HG79">
        <v>555</v>
      </c>
      <c r="HH79">
        <v>207</v>
      </c>
      <c r="HI79">
        <v>203</v>
      </c>
      <c r="HJ79">
        <v>207</v>
      </c>
      <c r="HK79">
        <v>1</v>
      </c>
      <c r="HL79">
        <v>54</v>
      </c>
      <c r="HM79">
        <v>107</v>
      </c>
      <c r="HN79">
        <v>30</v>
      </c>
      <c r="HO79">
        <v>88</v>
      </c>
      <c r="HR79">
        <v>888</v>
      </c>
      <c r="HS79">
        <v>2</v>
      </c>
      <c r="HT79">
        <v>9</v>
      </c>
      <c r="HU79">
        <v>3</v>
      </c>
      <c r="HV79">
        <v>3</v>
      </c>
      <c r="HW79">
        <v>1</v>
      </c>
      <c r="HX79">
        <v>1</v>
      </c>
      <c r="HY79">
        <v>102014</v>
      </c>
      <c r="HZ79">
        <v>5</v>
      </c>
      <c r="IA79">
        <v>1</v>
      </c>
      <c r="IB79">
        <v>2</v>
      </c>
      <c r="IE79">
        <v>1</v>
      </c>
      <c r="IF79">
        <v>3</v>
      </c>
      <c r="IT79">
        <v>1</v>
      </c>
      <c r="IU79">
        <v>14</v>
      </c>
      <c r="IV79">
        <v>5</v>
      </c>
      <c r="IW79">
        <v>3</v>
      </c>
      <c r="IX79">
        <v>13</v>
      </c>
      <c r="IY79">
        <v>2</v>
      </c>
      <c r="IZ79">
        <v>1</v>
      </c>
      <c r="JA79">
        <v>6</v>
      </c>
      <c r="JL79">
        <v>2</v>
      </c>
      <c r="JR79">
        <v>1</v>
      </c>
      <c r="JS79">
        <v>555</v>
      </c>
      <c r="JT79">
        <v>1</v>
      </c>
      <c r="LC79">
        <v>2</v>
      </c>
      <c r="LE79">
        <v>1</v>
      </c>
      <c r="LF79">
        <v>2</v>
      </c>
      <c r="LG79">
        <v>1</v>
      </c>
      <c r="LO79" t="s">
        <v>507</v>
      </c>
      <c r="LP79">
        <v>5</v>
      </c>
      <c r="LQ79">
        <v>5</v>
      </c>
      <c r="LT79">
        <v>2</v>
      </c>
      <c r="LU79">
        <v>40</v>
      </c>
      <c r="MN79">
        <v>10</v>
      </c>
      <c r="MO79">
        <v>1</v>
      </c>
      <c r="MP79" t="s">
        <v>507</v>
      </c>
      <c r="MQ79" t="s">
        <v>507</v>
      </c>
      <c r="MR79">
        <v>3</v>
      </c>
      <c r="MS79">
        <v>11011</v>
      </c>
      <c r="MT79">
        <v>28.781560200000001</v>
      </c>
      <c r="MU79">
        <v>2</v>
      </c>
      <c r="MV79">
        <v>57.563120390000002</v>
      </c>
      <c r="NA79">
        <v>1</v>
      </c>
      <c r="NB79">
        <v>0.61412468200000003</v>
      </c>
      <c r="NC79">
        <v>600.31344279999996</v>
      </c>
      <c r="ND79">
        <v>1</v>
      </c>
      <c r="NE79">
        <v>9</v>
      </c>
      <c r="NF79">
        <v>2</v>
      </c>
      <c r="NG79">
        <v>1</v>
      </c>
      <c r="NH79">
        <v>1</v>
      </c>
      <c r="NI79">
        <v>2</v>
      </c>
      <c r="NJ79">
        <v>1</v>
      </c>
      <c r="NK79">
        <v>1</v>
      </c>
      <c r="NL79">
        <v>3</v>
      </c>
      <c r="NM79">
        <v>1</v>
      </c>
      <c r="NN79">
        <v>1</v>
      </c>
      <c r="NO79">
        <v>1</v>
      </c>
      <c r="NP79">
        <v>2</v>
      </c>
      <c r="NQ79">
        <v>1</v>
      </c>
      <c r="NR79" t="str">
        <f t="shared" si="78"/>
        <v>White</v>
      </c>
      <c r="NS79">
        <v>1</v>
      </c>
      <c r="NT79">
        <v>1</v>
      </c>
      <c r="NU79">
        <v>1</v>
      </c>
      <c r="NV79">
        <v>13</v>
      </c>
      <c r="NW79">
        <v>2</v>
      </c>
      <c r="NX79">
        <v>80</v>
      </c>
      <c r="NY79">
        <v>6</v>
      </c>
      <c r="NZ79">
        <v>75</v>
      </c>
      <c r="OB79">
        <v>191</v>
      </c>
      <c r="OC79">
        <v>12066</v>
      </c>
      <c r="OD79">
        <v>3325</v>
      </c>
      <c r="OE79">
        <f t="shared" si="79"/>
        <v>3307</v>
      </c>
      <c r="OF79">
        <v>4</v>
      </c>
      <c r="OG79" t="str">
        <f t="shared" si="80"/>
        <v>Morbid Obese</v>
      </c>
      <c r="OH79">
        <v>2</v>
      </c>
      <c r="OI79">
        <v>1</v>
      </c>
      <c r="OJ79">
        <v>1</v>
      </c>
      <c r="OK79">
        <v>2</v>
      </c>
      <c r="OL79">
        <v>3</v>
      </c>
      <c r="OM79">
        <v>1</v>
      </c>
      <c r="ON79">
        <v>2</v>
      </c>
      <c r="OO79" s="31">
        <v>5.3999999999999896E-79</v>
      </c>
      <c r="OP79">
        <v>1</v>
      </c>
      <c r="OQ79" s="31">
        <v>5.3999999999999896E-79</v>
      </c>
      <c r="OR79">
        <v>1</v>
      </c>
      <c r="OS79" s="31">
        <v>5.3999999999999896E-79</v>
      </c>
      <c r="OT79">
        <v>100</v>
      </c>
      <c r="OU79" s="31">
        <v>5.3999999999999896E-79</v>
      </c>
      <c r="OV79">
        <v>100</v>
      </c>
      <c r="OW79">
        <v>43</v>
      </c>
      <c r="OX79">
        <v>100</v>
      </c>
      <c r="OY79" s="31">
        <v>5.3999999999999896E-79</v>
      </c>
      <c r="OZ79" s="31">
        <v>5.3999999999999896E-79</v>
      </c>
      <c r="PA79">
        <v>1</v>
      </c>
      <c r="PC79">
        <v>1</v>
      </c>
      <c r="PE79">
        <v>100</v>
      </c>
      <c r="PG79">
        <v>243</v>
      </c>
      <c r="PI79">
        <v>1</v>
      </c>
      <c r="PJ79">
        <v>1</v>
      </c>
      <c r="PK79">
        <v>1</v>
      </c>
      <c r="PL79">
        <v>1</v>
      </c>
      <c r="PM79" s="31">
        <v>5.3999999999999896E-79</v>
      </c>
      <c r="PN79" s="31"/>
      <c r="PO79" s="31">
        <v>5.3999999999999896E-79</v>
      </c>
      <c r="PP79" s="31"/>
      <c r="PQ79">
        <v>1</v>
      </c>
      <c r="PR79">
        <v>90</v>
      </c>
      <c r="PS79" s="31">
        <v>5.3999999999999896E-79</v>
      </c>
      <c r="PT79">
        <v>1215</v>
      </c>
      <c r="PU79">
        <v>208</v>
      </c>
      <c r="PV79">
        <v>2</v>
      </c>
      <c r="PW79" s="31">
        <v>5.3999999999999896E-79</v>
      </c>
      <c r="PX79">
        <v>30</v>
      </c>
      <c r="PZ79">
        <v>7000</v>
      </c>
      <c r="QC79">
        <v>210</v>
      </c>
      <c r="QD79" s="31">
        <v>5.3999999999999896E-79</v>
      </c>
      <c r="QE79" s="31">
        <v>5.3999999999999896E-79</v>
      </c>
      <c r="QF79" s="31">
        <v>5.3999999999999896E-79</v>
      </c>
      <c r="QG79">
        <v>420</v>
      </c>
      <c r="QI79" s="31">
        <v>5.3999999999999896E-79</v>
      </c>
      <c r="QJ79" s="31"/>
      <c r="QK79">
        <v>420</v>
      </c>
      <c r="QM79">
        <v>210</v>
      </c>
      <c r="QN79" s="31">
        <v>5.3999999999999896E-79</v>
      </c>
      <c r="QO79">
        <v>210</v>
      </c>
      <c r="QP79">
        <v>1</v>
      </c>
      <c r="QQ79">
        <v>1</v>
      </c>
      <c r="QR79">
        <v>1</v>
      </c>
      <c r="QS79">
        <v>1</v>
      </c>
      <c r="QT79">
        <v>1</v>
      </c>
      <c r="QU79">
        <v>2</v>
      </c>
      <c r="QV79">
        <v>2</v>
      </c>
      <c r="QW79">
        <v>2</v>
      </c>
      <c r="QX79">
        <v>2</v>
      </c>
      <c r="QY79">
        <v>9</v>
      </c>
      <c r="QZ79">
        <v>3</v>
      </c>
      <c r="RA79">
        <v>1</v>
      </c>
      <c r="RB79">
        <v>1</v>
      </c>
      <c r="RC79">
        <v>1</v>
      </c>
      <c r="RD79">
        <v>1</v>
      </c>
      <c r="RE79">
        <v>2</v>
      </c>
      <c r="RF79">
        <v>1</v>
      </c>
      <c r="RG79" t="str">
        <f t="shared" si="81"/>
        <v>Strongly Disagree</v>
      </c>
      <c r="RH79">
        <v>1</v>
      </c>
      <c r="RI79" t="str">
        <f t="shared" si="82"/>
        <v>Strongly Disagree</v>
      </c>
      <c r="RJ79">
        <v>5</v>
      </c>
      <c r="RK79" t="str">
        <f t="shared" si="82"/>
        <v>NA</v>
      </c>
      <c r="RL79">
        <v>2</v>
      </c>
      <c r="RM79" t="str">
        <f t="shared" si="83"/>
        <v>Disagree</v>
      </c>
      <c r="RN79">
        <v>2</v>
      </c>
      <c r="RO79" t="str">
        <f t="shared" si="83"/>
        <v>Disagree</v>
      </c>
      <c r="RP79">
        <v>1</v>
      </c>
      <c r="RQ79" t="str">
        <f t="shared" si="84"/>
        <v>Strongly Disagree</v>
      </c>
      <c r="RR79">
        <v>5</v>
      </c>
      <c r="RS79" t="str">
        <f t="shared" si="84"/>
        <v>NA</v>
      </c>
      <c r="RT79">
        <v>1</v>
      </c>
      <c r="RU79" t="str">
        <f t="shared" si="85"/>
        <v>Strongly Disagree</v>
      </c>
      <c r="RV79">
        <v>4</v>
      </c>
      <c r="RW79" t="str">
        <f t="shared" si="85"/>
        <v>Strongly Agree</v>
      </c>
      <c r="RX79">
        <v>1</v>
      </c>
      <c r="RY79" t="str">
        <f t="shared" si="86"/>
        <v>Strongly Disagree</v>
      </c>
      <c r="RZ79">
        <v>3</v>
      </c>
      <c r="SA79" t="str">
        <f t="shared" si="86"/>
        <v>Agree</v>
      </c>
      <c r="SB79">
        <v>1</v>
      </c>
      <c r="SC79" t="str">
        <f t="shared" si="87"/>
        <v>Strongly Disagree</v>
      </c>
      <c r="SD79">
        <v>4</v>
      </c>
      <c r="SE79" t="str">
        <f t="shared" si="87"/>
        <v>Strongly Agree</v>
      </c>
    </row>
    <row r="80" spans="1:499" x14ac:dyDescent="0.3">
      <c r="A80">
        <v>77</v>
      </c>
      <c r="B80">
        <v>2020</v>
      </c>
      <c r="C80" t="s">
        <v>654</v>
      </c>
      <c r="D80" s="24">
        <v>13867</v>
      </c>
      <c r="E80">
        <v>83</v>
      </c>
      <c r="F80">
        <v>8</v>
      </c>
      <c r="G80" t="s">
        <v>520</v>
      </c>
      <c r="H80">
        <v>1</v>
      </c>
      <c r="I80" t="str">
        <f t="shared" si="53"/>
        <v>White</v>
      </c>
      <c r="J80">
        <v>0</v>
      </c>
      <c r="K80">
        <v>1</v>
      </c>
      <c r="L80">
        <v>1</v>
      </c>
      <c r="M80">
        <v>1</v>
      </c>
      <c r="N80">
        <v>0</v>
      </c>
      <c r="O80" s="25">
        <v>65</v>
      </c>
      <c r="P80" s="26">
        <f t="shared" si="54"/>
        <v>165.1</v>
      </c>
      <c r="Q80">
        <v>140</v>
      </c>
      <c r="R80" s="26">
        <f t="shared" si="55"/>
        <v>63.502931800000006</v>
      </c>
      <c r="S80" s="27">
        <f t="shared" si="56"/>
        <v>23.296980153723624</v>
      </c>
      <c r="T80" s="27" t="str">
        <f t="shared" si="57"/>
        <v>Healthy Weight</v>
      </c>
      <c r="U80">
        <v>1</v>
      </c>
      <c r="V80">
        <v>3</v>
      </c>
      <c r="W80">
        <v>0</v>
      </c>
      <c r="X80">
        <v>3</v>
      </c>
      <c r="Y80">
        <v>0</v>
      </c>
      <c r="Z80">
        <v>7</v>
      </c>
      <c r="AA80">
        <v>5.3</v>
      </c>
      <c r="AB80">
        <v>3.97</v>
      </c>
      <c r="AC80">
        <v>9.27</v>
      </c>
      <c r="AD80" t="s">
        <v>500</v>
      </c>
      <c r="AE80" t="s">
        <v>510</v>
      </c>
      <c r="AF80" t="s">
        <v>521</v>
      </c>
      <c r="AG80">
        <v>44</v>
      </c>
      <c r="AH80">
        <v>1</v>
      </c>
      <c r="AI80">
        <v>0</v>
      </c>
      <c r="AJ80">
        <v>3</v>
      </c>
      <c r="AK80">
        <v>41</v>
      </c>
      <c r="AL80">
        <v>0</v>
      </c>
      <c r="AM80">
        <v>0</v>
      </c>
      <c r="AN80" s="28">
        <v>6991</v>
      </c>
      <c r="AO80" s="28">
        <v>6990.59</v>
      </c>
      <c r="AP80" s="28">
        <v>699.06</v>
      </c>
      <c r="AQ80">
        <v>44</v>
      </c>
      <c r="AR80">
        <v>4.4000000000000004</v>
      </c>
      <c r="AS80">
        <v>1</v>
      </c>
      <c r="AT80">
        <v>0</v>
      </c>
      <c r="AU80">
        <v>8</v>
      </c>
      <c r="AW80">
        <v>3</v>
      </c>
      <c r="AX80">
        <v>2</v>
      </c>
      <c r="AY80">
        <v>12</v>
      </c>
      <c r="AZ80">
        <v>13</v>
      </c>
      <c r="BB80">
        <v>2</v>
      </c>
      <c r="BD80">
        <v>6</v>
      </c>
      <c r="BE80">
        <v>4</v>
      </c>
      <c r="BF80">
        <v>3</v>
      </c>
      <c r="BG80">
        <v>20</v>
      </c>
      <c r="BI80">
        <v>1</v>
      </c>
      <c r="BL80">
        <v>1</v>
      </c>
      <c r="BM80" t="s">
        <v>654</v>
      </c>
      <c r="BN80">
        <v>140</v>
      </c>
      <c r="BO80">
        <v>140</v>
      </c>
      <c r="BP80">
        <v>138</v>
      </c>
      <c r="BQ80">
        <v>140</v>
      </c>
      <c r="BR80">
        <v>139</v>
      </c>
      <c r="BS80" s="26">
        <v>275.2</v>
      </c>
      <c r="BT80">
        <v>7.7</v>
      </c>
      <c r="BU80">
        <v>109</v>
      </c>
      <c r="BV80">
        <v>112</v>
      </c>
      <c r="BW80">
        <v>111</v>
      </c>
      <c r="BX80">
        <v>113</v>
      </c>
      <c r="BY80">
        <v>112</v>
      </c>
      <c r="BZ80">
        <v>112</v>
      </c>
      <c r="CA80">
        <v>150</v>
      </c>
      <c r="CB80">
        <v>149</v>
      </c>
      <c r="CC80">
        <v>149</v>
      </c>
      <c r="CD80">
        <v>150</v>
      </c>
      <c r="CE80">
        <v>147</v>
      </c>
      <c r="CF80">
        <v>145</v>
      </c>
      <c r="CG80">
        <v>146</v>
      </c>
      <c r="CH80">
        <v>145</v>
      </c>
      <c r="CI80">
        <v>143</v>
      </c>
      <c r="CJ80">
        <v>147</v>
      </c>
      <c r="CK80">
        <v>152</v>
      </c>
      <c r="CL80">
        <v>156</v>
      </c>
      <c r="CM80">
        <v>44</v>
      </c>
      <c r="CN80">
        <v>49</v>
      </c>
      <c r="CO80">
        <v>49</v>
      </c>
      <c r="CP80">
        <v>48</v>
      </c>
      <c r="CQ80">
        <v>47</v>
      </c>
      <c r="CR80">
        <v>53</v>
      </c>
      <c r="CS80">
        <v>77</v>
      </c>
      <c r="CT80">
        <v>1</v>
      </c>
      <c r="CU80">
        <v>2</v>
      </c>
      <c r="CV80" t="s">
        <v>616</v>
      </c>
      <c r="CW80" t="s">
        <v>518</v>
      </c>
      <c r="CX80" t="s">
        <v>523</v>
      </c>
      <c r="CY80" t="s">
        <v>506</v>
      </c>
      <c r="CZ80">
        <v>1100</v>
      </c>
      <c r="DA80">
        <v>2015000078</v>
      </c>
      <c r="DB80">
        <v>2015000078</v>
      </c>
      <c r="DC80">
        <v>1</v>
      </c>
      <c r="DD80">
        <v>1</v>
      </c>
      <c r="DF80">
        <v>1</v>
      </c>
      <c r="DG80">
        <v>2</v>
      </c>
      <c r="DI80">
        <v>1</v>
      </c>
      <c r="DJ80" s="31">
        <v>5.3999999999999896E-79</v>
      </c>
      <c r="DK80">
        <v>1</v>
      </c>
      <c r="DT80">
        <v>1</v>
      </c>
      <c r="DU80">
        <v>88</v>
      </c>
      <c r="DV80">
        <v>2</v>
      </c>
      <c r="DW80">
        <v>88</v>
      </c>
      <c r="DX80">
        <v>1</v>
      </c>
      <c r="DY80">
        <v>1</v>
      </c>
      <c r="DZ80">
        <v>2</v>
      </c>
      <c r="EB80">
        <v>1</v>
      </c>
      <c r="ED80">
        <v>3</v>
      </c>
      <c r="EG80" t="str">
        <f t="shared" si="58"/>
        <v/>
      </c>
      <c r="EH80">
        <v>1</v>
      </c>
      <c r="EI80" t="str">
        <f t="shared" si="59"/>
        <v>Yes</v>
      </c>
      <c r="EJ80">
        <v>1</v>
      </c>
      <c r="EK80" t="str">
        <f t="shared" si="60"/>
        <v>Yes</v>
      </c>
      <c r="EL80">
        <v>2</v>
      </c>
      <c r="EM80" t="str">
        <f t="shared" si="61"/>
        <v>No</v>
      </c>
      <c r="EN80">
        <v>2</v>
      </c>
      <c r="EO80" t="str">
        <f t="shared" si="62"/>
        <v>No</v>
      </c>
      <c r="EP80">
        <v>2</v>
      </c>
      <c r="EQ80" t="str">
        <f t="shared" si="63"/>
        <v>No</v>
      </c>
      <c r="ER80">
        <v>2</v>
      </c>
      <c r="ES80" t="str">
        <f t="shared" si="64"/>
        <v>Yes</v>
      </c>
      <c r="ET80">
        <v>1</v>
      </c>
      <c r="EV80">
        <v>1</v>
      </c>
      <c r="EW80" t="str">
        <f t="shared" si="65"/>
        <v>Yes</v>
      </c>
      <c r="EX80">
        <v>2</v>
      </c>
      <c r="EY80" t="str">
        <f t="shared" si="66"/>
        <v>No</v>
      </c>
      <c r="EZ80">
        <v>2</v>
      </c>
      <c r="FA80" t="str">
        <f t="shared" si="67"/>
        <v>No</v>
      </c>
      <c r="FB80">
        <v>2</v>
      </c>
      <c r="FC80" t="str">
        <f t="shared" si="68"/>
        <v>No</v>
      </c>
      <c r="FD80">
        <v>2</v>
      </c>
      <c r="FE80" t="str">
        <f t="shared" si="69"/>
        <v>No</v>
      </c>
      <c r="FF80">
        <v>2</v>
      </c>
      <c r="FG80" t="str">
        <f t="shared" si="70"/>
        <v>No</v>
      </c>
      <c r="FH80">
        <v>2</v>
      </c>
      <c r="FI80" t="str">
        <f t="shared" si="71"/>
        <v>No</v>
      </c>
      <c r="FJ80">
        <v>3</v>
      </c>
      <c r="FK80" t="str">
        <f t="shared" si="72"/>
        <v>No</v>
      </c>
      <c r="FM80" t="str">
        <f t="shared" si="73"/>
        <v/>
      </c>
      <c r="FN80">
        <v>2</v>
      </c>
      <c r="FO80" t="str">
        <f t="shared" si="74"/>
        <v>Female</v>
      </c>
      <c r="FP80">
        <v>1</v>
      </c>
      <c r="FQ80" t="str">
        <f t="shared" si="75"/>
        <v>Married</v>
      </c>
      <c r="FR80">
        <v>4</v>
      </c>
      <c r="FS80" t="str">
        <f t="shared" si="76"/>
        <v>High School Graduate</v>
      </c>
      <c r="FT80">
        <v>1</v>
      </c>
      <c r="FU80" t="str">
        <f t="shared" si="77"/>
        <v>Own</v>
      </c>
      <c r="FV80">
        <v>2</v>
      </c>
      <c r="FZ80">
        <v>1</v>
      </c>
      <c r="GB80">
        <v>2</v>
      </c>
      <c r="GD80">
        <v>5</v>
      </c>
      <c r="GF80">
        <v>88</v>
      </c>
      <c r="GH80">
        <v>8</v>
      </c>
      <c r="GJ80">
        <v>1</v>
      </c>
      <c r="GL80">
        <v>140</v>
      </c>
      <c r="GM80">
        <v>505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Z80">
        <v>3</v>
      </c>
      <c r="HA80">
        <v>888</v>
      </c>
      <c r="HE80">
        <v>555</v>
      </c>
      <c r="HF80">
        <v>102</v>
      </c>
      <c r="HG80">
        <v>302</v>
      </c>
      <c r="HH80">
        <v>102</v>
      </c>
      <c r="HI80">
        <v>330</v>
      </c>
      <c r="HJ80">
        <v>330</v>
      </c>
      <c r="HK80">
        <v>1</v>
      </c>
      <c r="HL80">
        <v>67</v>
      </c>
      <c r="HM80">
        <v>102</v>
      </c>
      <c r="HN80">
        <v>30</v>
      </c>
      <c r="HO80">
        <v>98</v>
      </c>
      <c r="HP80">
        <v>102</v>
      </c>
      <c r="HQ80">
        <v>30</v>
      </c>
      <c r="HR80">
        <v>103</v>
      </c>
      <c r="HW80">
        <v>1</v>
      </c>
      <c r="HX80">
        <v>2</v>
      </c>
      <c r="IA80">
        <v>2</v>
      </c>
      <c r="IB80">
        <v>2</v>
      </c>
      <c r="IE80">
        <v>1</v>
      </c>
      <c r="IF80">
        <v>3</v>
      </c>
      <c r="IT80">
        <v>2</v>
      </c>
      <c r="JB80">
        <v>1</v>
      </c>
      <c r="JL80">
        <v>2</v>
      </c>
      <c r="JR80">
        <v>2</v>
      </c>
      <c r="JT80">
        <v>2</v>
      </c>
      <c r="LO80" t="s">
        <v>507</v>
      </c>
      <c r="LP80">
        <v>5</v>
      </c>
      <c r="LQ80">
        <v>5</v>
      </c>
      <c r="LU80">
        <v>98</v>
      </c>
      <c r="MN80">
        <v>10</v>
      </c>
      <c r="MO80">
        <v>1</v>
      </c>
      <c r="MP80" t="s">
        <v>507</v>
      </c>
      <c r="MQ80" t="s">
        <v>655</v>
      </c>
      <c r="MR80">
        <v>5</v>
      </c>
      <c r="MS80">
        <v>11011</v>
      </c>
      <c r="MT80">
        <v>28.781560200000001</v>
      </c>
      <c r="MU80">
        <v>1</v>
      </c>
      <c r="MV80">
        <v>28.781560200000001</v>
      </c>
      <c r="NA80">
        <v>1</v>
      </c>
      <c r="NB80">
        <v>0.61412468200000003</v>
      </c>
      <c r="NC80">
        <v>148.37741130000001</v>
      </c>
      <c r="ND80">
        <v>1</v>
      </c>
      <c r="NE80">
        <v>1</v>
      </c>
      <c r="NF80">
        <v>1</v>
      </c>
      <c r="NG80">
        <v>1</v>
      </c>
      <c r="NH80">
        <v>1</v>
      </c>
      <c r="NI80">
        <v>2</v>
      </c>
      <c r="NJ80">
        <v>2</v>
      </c>
      <c r="NK80">
        <v>2</v>
      </c>
      <c r="NL80">
        <v>1</v>
      </c>
      <c r="NM80">
        <v>2</v>
      </c>
      <c r="NN80">
        <v>1</v>
      </c>
      <c r="NO80">
        <v>1</v>
      </c>
      <c r="NP80">
        <v>2</v>
      </c>
      <c r="NQ80">
        <v>1</v>
      </c>
      <c r="NR80" t="str">
        <f t="shared" si="78"/>
        <v>White</v>
      </c>
      <c r="NS80">
        <v>1</v>
      </c>
      <c r="NT80">
        <v>1</v>
      </c>
      <c r="NU80">
        <v>1</v>
      </c>
      <c r="NV80">
        <v>6</v>
      </c>
      <c r="NW80">
        <v>1</v>
      </c>
      <c r="NX80">
        <v>49</v>
      </c>
      <c r="NY80">
        <v>4</v>
      </c>
      <c r="NZ80">
        <v>65</v>
      </c>
      <c r="OB80">
        <v>165</v>
      </c>
      <c r="OC80">
        <v>6350</v>
      </c>
      <c r="OD80">
        <v>2330</v>
      </c>
      <c r="OE80">
        <f t="shared" si="79"/>
        <v>2332</v>
      </c>
      <c r="OF80">
        <v>2</v>
      </c>
      <c r="OG80" t="str">
        <f t="shared" si="80"/>
        <v>Healthy weight</v>
      </c>
      <c r="OH80">
        <v>1</v>
      </c>
      <c r="OI80">
        <v>1</v>
      </c>
      <c r="OJ80">
        <v>2</v>
      </c>
      <c r="OK80">
        <v>5</v>
      </c>
      <c r="OL80">
        <v>4</v>
      </c>
      <c r="OM80">
        <v>1</v>
      </c>
      <c r="ON80">
        <v>2</v>
      </c>
      <c r="OO80" s="31">
        <v>5.3999999999999896E-79</v>
      </c>
      <c r="OP80">
        <v>1</v>
      </c>
      <c r="OQ80" s="31">
        <v>5.3999999999999896E-79</v>
      </c>
      <c r="OR80">
        <v>1</v>
      </c>
      <c r="OS80" s="31">
        <v>5.3999999999999896E-79</v>
      </c>
      <c r="OT80">
        <v>200</v>
      </c>
      <c r="OU80">
        <v>7</v>
      </c>
      <c r="OV80">
        <v>200</v>
      </c>
      <c r="OW80">
        <v>100</v>
      </c>
      <c r="OX80">
        <v>100</v>
      </c>
      <c r="OY80" s="31">
        <v>5.3999999999999896E-79</v>
      </c>
      <c r="OZ80" s="31">
        <v>5.3999999999999896E-79</v>
      </c>
      <c r="PA80">
        <v>1</v>
      </c>
      <c r="PC80">
        <v>1</v>
      </c>
      <c r="PE80">
        <v>200</v>
      </c>
      <c r="PG80">
        <v>407</v>
      </c>
      <c r="PI80">
        <v>1</v>
      </c>
      <c r="PJ80">
        <v>1</v>
      </c>
      <c r="PK80">
        <v>1</v>
      </c>
      <c r="PL80">
        <v>1</v>
      </c>
      <c r="PM80" s="31">
        <v>5.3999999999999896E-79</v>
      </c>
      <c r="PN80" s="31"/>
      <c r="PO80" s="31">
        <v>5.3999999999999896E-79</v>
      </c>
      <c r="PP80" s="31"/>
      <c r="PQ80">
        <v>1</v>
      </c>
      <c r="PR80" s="31">
        <v>5.3999999999999896E-79</v>
      </c>
      <c r="PS80">
        <v>45</v>
      </c>
      <c r="PT80">
        <v>2987</v>
      </c>
      <c r="PU80">
        <v>512</v>
      </c>
      <c r="PV80" s="31">
        <v>5.3999999999999896E-79</v>
      </c>
      <c r="PW80">
        <v>1</v>
      </c>
      <c r="PX80">
        <v>30</v>
      </c>
      <c r="PY80">
        <v>30</v>
      </c>
      <c r="PZ80">
        <v>2000</v>
      </c>
      <c r="QA80">
        <v>2000</v>
      </c>
      <c r="QC80" s="31">
        <v>5.3999999999999896E-79</v>
      </c>
      <c r="QD80">
        <v>60</v>
      </c>
      <c r="QE80">
        <v>3000</v>
      </c>
      <c r="QF80" s="31">
        <v>5.3999999999999896E-79</v>
      </c>
      <c r="QG80" s="31">
        <v>5.3999999999999896E-79</v>
      </c>
      <c r="QH80" s="31"/>
      <c r="QI80">
        <v>60</v>
      </c>
      <c r="QK80">
        <v>60</v>
      </c>
      <c r="QM80" s="31">
        <v>5.3999999999999896E-79</v>
      </c>
      <c r="QN80" s="31">
        <v>5.3999999999999896E-79</v>
      </c>
      <c r="QO80" s="31">
        <v>5.3999999999999896E-79</v>
      </c>
      <c r="QP80">
        <v>3</v>
      </c>
      <c r="QQ80">
        <v>2</v>
      </c>
      <c r="QR80">
        <v>2</v>
      </c>
      <c r="QS80">
        <v>2</v>
      </c>
      <c r="QT80">
        <v>2</v>
      </c>
      <c r="QU80">
        <v>1</v>
      </c>
      <c r="QV80">
        <v>3</v>
      </c>
      <c r="QW80">
        <v>2</v>
      </c>
      <c r="QX80">
        <v>3</v>
      </c>
      <c r="QY80">
        <v>3</v>
      </c>
      <c r="QZ80">
        <v>4</v>
      </c>
      <c r="RA80">
        <v>1</v>
      </c>
      <c r="RB80">
        <v>1</v>
      </c>
      <c r="RE80">
        <v>2</v>
      </c>
      <c r="RF80">
        <v>4</v>
      </c>
      <c r="RG80" t="str">
        <f t="shared" si="81"/>
        <v>Strongly Agree</v>
      </c>
      <c r="RH80">
        <v>1</v>
      </c>
      <c r="RI80" t="str">
        <f t="shared" si="82"/>
        <v>Strongly Disagree</v>
      </c>
      <c r="RJ80">
        <v>5</v>
      </c>
      <c r="RK80" t="str">
        <f t="shared" si="82"/>
        <v>NA</v>
      </c>
      <c r="RL80">
        <v>2</v>
      </c>
      <c r="RM80" t="str">
        <f t="shared" si="83"/>
        <v>Disagree</v>
      </c>
      <c r="RN80">
        <v>1</v>
      </c>
      <c r="RO80" t="str">
        <f t="shared" si="83"/>
        <v>Strongly Disagree</v>
      </c>
      <c r="RP80">
        <v>1</v>
      </c>
      <c r="RQ80" t="str">
        <f t="shared" si="84"/>
        <v>Strongly Disagree</v>
      </c>
      <c r="RR80">
        <v>4</v>
      </c>
      <c r="RS80" t="str">
        <f t="shared" si="84"/>
        <v>Strongly Agree</v>
      </c>
      <c r="RT80">
        <v>2</v>
      </c>
      <c r="RU80" t="str">
        <f t="shared" si="85"/>
        <v>Disagree</v>
      </c>
      <c r="RV80">
        <v>3</v>
      </c>
      <c r="RW80" t="str">
        <f t="shared" si="85"/>
        <v>Agree</v>
      </c>
      <c r="RX80">
        <v>2</v>
      </c>
      <c r="RY80" t="str">
        <f t="shared" si="86"/>
        <v>Disagree</v>
      </c>
      <c r="RZ80">
        <v>4</v>
      </c>
      <c r="SA80" t="str">
        <f t="shared" si="86"/>
        <v>Strongly Agree</v>
      </c>
      <c r="SB80">
        <v>5</v>
      </c>
      <c r="SC80" t="str">
        <f t="shared" si="87"/>
        <v>NA</v>
      </c>
      <c r="SD80">
        <v>1</v>
      </c>
      <c r="SE80" t="str">
        <f t="shared" si="87"/>
        <v>Strongly Disagree</v>
      </c>
    </row>
    <row r="81" spans="1:499" x14ac:dyDescent="0.3">
      <c r="A81">
        <v>78</v>
      </c>
      <c r="B81">
        <v>2020</v>
      </c>
      <c r="C81" t="s">
        <v>656</v>
      </c>
      <c r="D81" s="24">
        <v>19584</v>
      </c>
      <c r="E81">
        <v>67</v>
      </c>
      <c r="F81">
        <v>6</v>
      </c>
      <c r="G81" t="s">
        <v>520</v>
      </c>
      <c r="H81">
        <v>1</v>
      </c>
      <c r="I81" t="str">
        <f t="shared" si="53"/>
        <v>White</v>
      </c>
      <c r="J81">
        <v>0</v>
      </c>
      <c r="K81">
        <v>1</v>
      </c>
      <c r="L81">
        <v>1</v>
      </c>
      <c r="M81">
        <v>1</v>
      </c>
      <c r="N81">
        <v>0</v>
      </c>
      <c r="O81" s="25">
        <v>70</v>
      </c>
      <c r="P81" s="26">
        <f t="shared" si="54"/>
        <v>177.8</v>
      </c>
      <c r="Q81">
        <v>215</v>
      </c>
      <c r="R81" s="26">
        <f t="shared" si="55"/>
        <v>97.522359550000004</v>
      </c>
      <c r="S81" s="27">
        <f t="shared" si="56"/>
        <v>30.84897135151413</v>
      </c>
      <c r="T81" s="27" t="str">
        <f t="shared" si="57"/>
        <v>Obese</v>
      </c>
      <c r="U81">
        <v>1</v>
      </c>
      <c r="V81">
        <v>3</v>
      </c>
      <c r="W81">
        <v>1</v>
      </c>
      <c r="X81">
        <v>0</v>
      </c>
      <c r="Y81">
        <v>0</v>
      </c>
      <c r="Z81">
        <v>6</v>
      </c>
      <c r="AA81">
        <v>3.7</v>
      </c>
      <c r="AB81">
        <v>0</v>
      </c>
      <c r="AC81">
        <v>4.7</v>
      </c>
      <c r="AD81" t="s">
        <v>509</v>
      </c>
      <c r="AE81" t="s">
        <v>510</v>
      </c>
      <c r="AF81" t="s">
        <v>511</v>
      </c>
      <c r="AG81">
        <v>14</v>
      </c>
      <c r="AJ81">
        <v>0</v>
      </c>
      <c r="AK81">
        <v>1</v>
      </c>
      <c r="AL81">
        <v>13</v>
      </c>
      <c r="AM81">
        <v>0</v>
      </c>
      <c r="AN81" s="28">
        <v>654</v>
      </c>
      <c r="AO81" s="28">
        <v>654.38</v>
      </c>
      <c r="AP81" s="28">
        <v>130.88</v>
      </c>
      <c r="AQ81">
        <v>14</v>
      </c>
      <c r="AR81">
        <v>2.8</v>
      </c>
      <c r="AS81">
        <v>0</v>
      </c>
      <c r="AT81">
        <v>0</v>
      </c>
      <c r="BM81" t="s">
        <v>656</v>
      </c>
      <c r="BN81">
        <v>215</v>
      </c>
      <c r="BO81">
        <v>215</v>
      </c>
      <c r="BP81">
        <v>213</v>
      </c>
      <c r="BQ81">
        <v>212</v>
      </c>
      <c r="BR81">
        <v>212</v>
      </c>
      <c r="BS81" s="26">
        <v>130.1</v>
      </c>
      <c r="BT81">
        <v>9.6999999999999993</v>
      </c>
      <c r="BU81">
        <v>98</v>
      </c>
      <c r="BV81">
        <v>98</v>
      </c>
      <c r="BW81">
        <v>100</v>
      </c>
      <c r="BX81">
        <v>103</v>
      </c>
      <c r="BY81">
        <v>104</v>
      </c>
      <c r="BZ81">
        <v>106</v>
      </c>
      <c r="CA81">
        <v>139</v>
      </c>
      <c r="CB81">
        <v>142</v>
      </c>
      <c r="CC81">
        <v>145</v>
      </c>
      <c r="CD81">
        <v>145</v>
      </c>
      <c r="CE81">
        <v>142</v>
      </c>
      <c r="CF81">
        <v>146</v>
      </c>
      <c r="CG81">
        <v>128</v>
      </c>
      <c r="CH81">
        <v>134</v>
      </c>
      <c r="CI81">
        <v>133</v>
      </c>
      <c r="CJ81">
        <v>132</v>
      </c>
      <c r="CK81">
        <v>137</v>
      </c>
      <c r="CL81">
        <v>134</v>
      </c>
      <c r="CM81">
        <v>49</v>
      </c>
      <c r="CN81">
        <v>49</v>
      </c>
      <c r="CO81">
        <v>54</v>
      </c>
      <c r="CP81">
        <v>51</v>
      </c>
      <c r="CQ81">
        <v>53</v>
      </c>
      <c r="CR81">
        <v>58</v>
      </c>
      <c r="CS81">
        <v>78</v>
      </c>
      <c r="CT81">
        <v>1</v>
      </c>
      <c r="CU81">
        <v>2</v>
      </c>
      <c r="CV81" t="s">
        <v>657</v>
      </c>
      <c r="CW81" t="s">
        <v>518</v>
      </c>
      <c r="CX81" t="s">
        <v>593</v>
      </c>
      <c r="CY81" t="s">
        <v>506</v>
      </c>
      <c r="CZ81">
        <v>1100</v>
      </c>
      <c r="DA81">
        <v>2015000079</v>
      </c>
      <c r="DB81">
        <v>2015000079</v>
      </c>
      <c r="DC81">
        <v>1</v>
      </c>
      <c r="DD81">
        <v>1</v>
      </c>
      <c r="DF81">
        <v>1</v>
      </c>
      <c r="DG81">
        <v>2</v>
      </c>
      <c r="DI81">
        <v>1</v>
      </c>
      <c r="DJ81">
        <v>1</v>
      </c>
      <c r="DK81" s="31">
        <v>5.3999999999999896E-79</v>
      </c>
      <c r="DT81">
        <v>3</v>
      </c>
      <c r="DU81">
        <v>88</v>
      </c>
      <c r="DV81">
        <v>88</v>
      </c>
      <c r="DX81">
        <v>1</v>
      </c>
      <c r="DY81">
        <v>1</v>
      </c>
      <c r="DZ81">
        <v>2</v>
      </c>
      <c r="EB81">
        <v>1</v>
      </c>
      <c r="ED81">
        <v>1</v>
      </c>
      <c r="EF81">
        <v>1</v>
      </c>
      <c r="EG81" t="str">
        <f t="shared" si="58"/>
        <v>Yes</v>
      </c>
      <c r="EH81">
        <v>1</v>
      </c>
      <c r="EI81" t="str">
        <f t="shared" si="59"/>
        <v>Yes</v>
      </c>
      <c r="EJ81">
        <v>1</v>
      </c>
      <c r="EK81" t="str">
        <f t="shared" si="60"/>
        <v>Yes</v>
      </c>
      <c r="EL81">
        <v>2</v>
      </c>
      <c r="EM81" t="str">
        <f t="shared" si="61"/>
        <v>No</v>
      </c>
      <c r="EN81">
        <v>2</v>
      </c>
      <c r="EO81" t="str">
        <f t="shared" si="62"/>
        <v>No</v>
      </c>
      <c r="EP81">
        <v>2</v>
      </c>
      <c r="EQ81" t="str">
        <f t="shared" si="63"/>
        <v>No</v>
      </c>
      <c r="ER81">
        <v>2</v>
      </c>
      <c r="ES81" t="str">
        <f t="shared" si="64"/>
        <v>No</v>
      </c>
      <c r="ET81">
        <v>2</v>
      </c>
      <c r="EW81" t="str">
        <f t="shared" si="65"/>
        <v/>
      </c>
      <c r="EX81">
        <v>2</v>
      </c>
      <c r="EY81" t="str">
        <f t="shared" si="66"/>
        <v>No</v>
      </c>
      <c r="EZ81">
        <v>2</v>
      </c>
      <c r="FA81" t="str">
        <f t="shared" si="67"/>
        <v>No</v>
      </c>
      <c r="FB81">
        <v>2</v>
      </c>
      <c r="FC81" t="str">
        <f t="shared" si="68"/>
        <v>Yes</v>
      </c>
      <c r="FD81">
        <v>1</v>
      </c>
      <c r="FE81" t="str">
        <f t="shared" si="69"/>
        <v>Yes</v>
      </c>
      <c r="FF81">
        <v>2</v>
      </c>
      <c r="FG81" t="str">
        <f t="shared" si="70"/>
        <v>No</v>
      </c>
      <c r="FH81">
        <v>2</v>
      </c>
      <c r="FI81" t="str">
        <f t="shared" si="71"/>
        <v>Yes</v>
      </c>
      <c r="FJ81">
        <v>3</v>
      </c>
      <c r="FK81" t="str">
        <f t="shared" si="72"/>
        <v>No</v>
      </c>
      <c r="FM81" t="str">
        <f t="shared" si="73"/>
        <v/>
      </c>
      <c r="FN81">
        <v>1</v>
      </c>
      <c r="FO81" t="str">
        <f t="shared" si="74"/>
        <v>Male</v>
      </c>
      <c r="FP81">
        <v>3</v>
      </c>
      <c r="FQ81" t="str">
        <f t="shared" si="75"/>
        <v>Widowed</v>
      </c>
      <c r="FR81">
        <v>6</v>
      </c>
      <c r="FS81" t="str">
        <f t="shared" si="76"/>
        <v>College Graduate</v>
      </c>
      <c r="FT81">
        <v>1</v>
      </c>
      <c r="FU81" t="str">
        <f t="shared" si="77"/>
        <v>Own</v>
      </c>
      <c r="FV81">
        <v>2</v>
      </c>
      <c r="FZ81">
        <v>2</v>
      </c>
      <c r="GB81">
        <v>1</v>
      </c>
      <c r="GD81">
        <v>7</v>
      </c>
      <c r="GF81">
        <v>88</v>
      </c>
      <c r="GH81">
        <v>2</v>
      </c>
      <c r="GJ81">
        <v>2</v>
      </c>
      <c r="GL81">
        <v>215</v>
      </c>
      <c r="GM81">
        <v>510</v>
      </c>
      <c r="GO81">
        <v>2</v>
      </c>
      <c r="GP81">
        <v>2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Z81">
        <v>3</v>
      </c>
      <c r="HA81">
        <v>201</v>
      </c>
      <c r="HB81">
        <v>1</v>
      </c>
      <c r="HC81">
        <v>88</v>
      </c>
      <c r="HD81">
        <v>1</v>
      </c>
      <c r="HE81">
        <v>555</v>
      </c>
      <c r="HF81">
        <v>204</v>
      </c>
      <c r="HG81">
        <v>301</v>
      </c>
      <c r="HH81">
        <v>204</v>
      </c>
      <c r="HI81">
        <v>304</v>
      </c>
      <c r="HJ81">
        <v>305</v>
      </c>
      <c r="HK81">
        <v>1</v>
      </c>
      <c r="HL81">
        <v>15</v>
      </c>
      <c r="HM81">
        <v>107</v>
      </c>
      <c r="HN81">
        <v>5</v>
      </c>
      <c r="HO81">
        <v>64</v>
      </c>
      <c r="HP81">
        <v>107</v>
      </c>
      <c r="HQ81">
        <v>30</v>
      </c>
      <c r="HR81">
        <v>888</v>
      </c>
      <c r="HS81">
        <v>2</v>
      </c>
      <c r="HT81">
        <v>2</v>
      </c>
      <c r="HU81">
        <v>3</v>
      </c>
      <c r="HV81" s="31">
        <v>5.3999999999999896E-79</v>
      </c>
      <c r="HW81">
        <v>1</v>
      </c>
      <c r="HX81">
        <v>2</v>
      </c>
      <c r="IA81">
        <v>1</v>
      </c>
      <c r="IB81">
        <v>2</v>
      </c>
      <c r="IE81">
        <v>2</v>
      </c>
      <c r="IF81">
        <v>1</v>
      </c>
      <c r="IT81">
        <v>2</v>
      </c>
      <c r="JB81">
        <v>2</v>
      </c>
      <c r="JL81">
        <v>2</v>
      </c>
      <c r="JR81">
        <v>2</v>
      </c>
      <c r="JT81">
        <v>1</v>
      </c>
      <c r="LC81">
        <v>2</v>
      </c>
      <c r="LE81">
        <v>1</v>
      </c>
      <c r="LF81">
        <v>2</v>
      </c>
      <c r="LG81">
        <v>4</v>
      </c>
      <c r="LO81" t="s">
        <v>507</v>
      </c>
      <c r="LP81">
        <v>5</v>
      </c>
      <c r="LQ81">
        <v>5</v>
      </c>
      <c r="LT81">
        <v>1</v>
      </c>
      <c r="LU81">
        <v>40</v>
      </c>
      <c r="MN81">
        <v>10</v>
      </c>
      <c r="MO81">
        <v>1</v>
      </c>
      <c r="MP81" t="s">
        <v>507</v>
      </c>
      <c r="MQ81" t="s">
        <v>507</v>
      </c>
      <c r="MR81">
        <v>3</v>
      </c>
      <c r="MS81">
        <v>11011</v>
      </c>
      <c r="MT81">
        <v>28.781560200000001</v>
      </c>
      <c r="MU81">
        <v>1</v>
      </c>
      <c r="MV81">
        <v>28.781560200000001</v>
      </c>
      <c r="NA81">
        <v>9</v>
      </c>
      <c r="NC81">
        <v>131.16413990000001</v>
      </c>
      <c r="ND81">
        <v>1</v>
      </c>
      <c r="NE81">
        <v>9</v>
      </c>
      <c r="NF81">
        <v>2</v>
      </c>
      <c r="NG81">
        <v>1</v>
      </c>
      <c r="NH81">
        <v>1</v>
      </c>
      <c r="NI81">
        <v>2</v>
      </c>
      <c r="NJ81">
        <v>1</v>
      </c>
      <c r="NK81">
        <v>1</v>
      </c>
      <c r="NL81">
        <v>3</v>
      </c>
      <c r="NM81">
        <v>1</v>
      </c>
      <c r="NN81">
        <v>1</v>
      </c>
      <c r="NO81">
        <v>1</v>
      </c>
      <c r="NP81">
        <v>2</v>
      </c>
      <c r="NQ81">
        <v>1</v>
      </c>
      <c r="NR81" t="str">
        <f t="shared" si="78"/>
        <v>White</v>
      </c>
      <c r="NS81">
        <v>1</v>
      </c>
      <c r="NT81">
        <v>1</v>
      </c>
      <c r="NU81">
        <v>1</v>
      </c>
      <c r="NV81">
        <v>11</v>
      </c>
      <c r="NW81">
        <v>2</v>
      </c>
      <c r="NX81">
        <v>74</v>
      </c>
      <c r="NY81">
        <v>6</v>
      </c>
      <c r="NZ81">
        <v>70</v>
      </c>
      <c r="OB81">
        <v>178</v>
      </c>
      <c r="OC81">
        <v>9752</v>
      </c>
      <c r="OD81">
        <v>3085</v>
      </c>
      <c r="OE81">
        <f t="shared" si="79"/>
        <v>3077</v>
      </c>
      <c r="OF81">
        <v>4</v>
      </c>
      <c r="OG81" t="str">
        <f t="shared" si="80"/>
        <v>Morbid Obese</v>
      </c>
      <c r="OH81">
        <v>2</v>
      </c>
      <c r="OI81">
        <v>1</v>
      </c>
      <c r="OJ81">
        <v>4</v>
      </c>
      <c r="OK81">
        <v>1</v>
      </c>
      <c r="OL81">
        <v>4</v>
      </c>
      <c r="OM81">
        <v>1</v>
      </c>
      <c r="ON81">
        <v>1</v>
      </c>
      <c r="OO81">
        <v>3</v>
      </c>
      <c r="OP81">
        <v>1</v>
      </c>
      <c r="OQ81">
        <v>23</v>
      </c>
      <c r="OR81">
        <v>1</v>
      </c>
      <c r="OS81" s="31">
        <v>5.3999999999999896E-79</v>
      </c>
      <c r="OT81">
        <v>57</v>
      </c>
      <c r="OU81">
        <v>3</v>
      </c>
      <c r="OV81">
        <v>57</v>
      </c>
      <c r="OW81">
        <v>13</v>
      </c>
      <c r="OX81">
        <v>17</v>
      </c>
      <c r="OY81" s="31">
        <v>5.3999999999999896E-79</v>
      </c>
      <c r="OZ81" s="31">
        <v>5.3999999999999896E-79</v>
      </c>
      <c r="PA81">
        <v>1</v>
      </c>
      <c r="PC81">
        <v>1</v>
      </c>
      <c r="PE81">
        <v>57</v>
      </c>
      <c r="PG81">
        <v>90</v>
      </c>
      <c r="PI81">
        <v>2</v>
      </c>
      <c r="PJ81">
        <v>2</v>
      </c>
      <c r="PK81">
        <v>1</v>
      </c>
      <c r="PL81">
        <v>1</v>
      </c>
      <c r="PM81" s="31">
        <v>5.3999999999999896E-79</v>
      </c>
      <c r="PN81" s="31"/>
      <c r="PO81" s="31">
        <v>5.3999999999999896E-79</v>
      </c>
      <c r="PP81" s="31"/>
      <c r="PQ81">
        <v>1</v>
      </c>
      <c r="PR81">
        <v>50</v>
      </c>
      <c r="PS81">
        <v>35</v>
      </c>
      <c r="PT81">
        <v>1930</v>
      </c>
      <c r="PU81">
        <v>331</v>
      </c>
      <c r="PV81">
        <v>2</v>
      </c>
      <c r="PW81">
        <v>2</v>
      </c>
      <c r="PX81">
        <v>5</v>
      </c>
      <c r="PY81">
        <v>30</v>
      </c>
      <c r="PZ81">
        <v>7000</v>
      </c>
      <c r="QA81">
        <v>7000</v>
      </c>
      <c r="QC81" s="31">
        <v>5.3999999999999896E-79</v>
      </c>
      <c r="QD81">
        <v>210</v>
      </c>
      <c r="QE81" s="31">
        <v>5.3999999999999896E-79</v>
      </c>
      <c r="QF81" s="31">
        <v>5.3999999999999896E-79</v>
      </c>
      <c r="QG81" s="31">
        <v>5.3999999999999896E-79</v>
      </c>
      <c r="QH81" s="31"/>
      <c r="QI81">
        <v>420</v>
      </c>
      <c r="QK81">
        <v>420</v>
      </c>
      <c r="QM81" s="31">
        <v>5.3999999999999896E-79</v>
      </c>
      <c r="QN81">
        <v>210</v>
      </c>
      <c r="QO81">
        <v>210</v>
      </c>
      <c r="QP81">
        <v>1</v>
      </c>
      <c r="QQ81">
        <v>1</v>
      </c>
      <c r="QR81">
        <v>1</v>
      </c>
      <c r="QS81">
        <v>1</v>
      </c>
      <c r="QT81">
        <v>1</v>
      </c>
      <c r="QU81">
        <v>2</v>
      </c>
      <c r="QV81">
        <v>2</v>
      </c>
      <c r="QW81">
        <v>2</v>
      </c>
      <c r="QX81">
        <v>2</v>
      </c>
      <c r="QY81">
        <v>2</v>
      </c>
      <c r="QZ81">
        <v>3</v>
      </c>
      <c r="RA81">
        <v>1</v>
      </c>
      <c r="RB81">
        <v>1</v>
      </c>
      <c r="RC81">
        <v>2</v>
      </c>
      <c r="RD81">
        <v>1</v>
      </c>
      <c r="RE81">
        <v>2</v>
      </c>
      <c r="RF81">
        <v>1</v>
      </c>
      <c r="RG81" t="str">
        <f t="shared" si="81"/>
        <v>Strongly Disagree</v>
      </c>
      <c r="RH81">
        <v>5</v>
      </c>
      <c r="RI81" t="str">
        <f t="shared" si="82"/>
        <v>NA</v>
      </c>
      <c r="RJ81">
        <v>3</v>
      </c>
      <c r="RK81" t="str">
        <f t="shared" si="82"/>
        <v>Agree</v>
      </c>
      <c r="RL81">
        <v>1</v>
      </c>
      <c r="RM81" t="str">
        <f t="shared" si="83"/>
        <v>Strongly Disagree</v>
      </c>
      <c r="RN81">
        <v>1</v>
      </c>
      <c r="RO81" t="str">
        <f t="shared" si="83"/>
        <v>Strongly Disagree</v>
      </c>
      <c r="RP81">
        <v>5</v>
      </c>
      <c r="RQ81" t="str">
        <f t="shared" si="84"/>
        <v>NA</v>
      </c>
      <c r="RR81">
        <v>5</v>
      </c>
      <c r="RS81" t="str">
        <f t="shared" si="84"/>
        <v>NA</v>
      </c>
      <c r="RT81">
        <v>1</v>
      </c>
      <c r="RU81" t="str">
        <f t="shared" si="85"/>
        <v>Strongly Disagree</v>
      </c>
      <c r="RV81">
        <v>1</v>
      </c>
      <c r="RW81" t="str">
        <f t="shared" si="85"/>
        <v>Strongly Disagree</v>
      </c>
      <c r="RX81">
        <v>2</v>
      </c>
      <c r="RY81" t="str">
        <f t="shared" si="86"/>
        <v>Disagree</v>
      </c>
      <c r="RZ81">
        <v>5</v>
      </c>
      <c r="SA81" t="str">
        <f t="shared" si="86"/>
        <v>NA</v>
      </c>
      <c r="SB81">
        <v>5</v>
      </c>
      <c r="SC81" t="str">
        <f t="shared" si="87"/>
        <v>NA</v>
      </c>
      <c r="SD81">
        <v>3</v>
      </c>
      <c r="SE81" t="str">
        <f t="shared" si="87"/>
        <v>Agree</v>
      </c>
    </row>
    <row r="82" spans="1:499" x14ac:dyDescent="0.3">
      <c r="A82">
        <v>79</v>
      </c>
      <c r="B82">
        <v>2020</v>
      </c>
      <c r="C82" t="s">
        <v>658</v>
      </c>
      <c r="D82" s="24">
        <v>18940</v>
      </c>
      <c r="E82">
        <v>69</v>
      </c>
      <c r="F82">
        <v>6</v>
      </c>
      <c r="G82" t="s">
        <v>520</v>
      </c>
      <c r="H82">
        <v>1</v>
      </c>
      <c r="I82" t="str">
        <f t="shared" si="53"/>
        <v>White</v>
      </c>
      <c r="J82">
        <v>0</v>
      </c>
      <c r="K82">
        <v>1</v>
      </c>
      <c r="L82">
        <v>0</v>
      </c>
      <c r="M82">
        <v>1</v>
      </c>
      <c r="N82">
        <v>0</v>
      </c>
      <c r="O82" s="25">
        <v>63</v>
      </c>
      <c r="P82" s="26">
        <f t="shared" si="54"/>
        <v>160.02000000000001</v>
      </c>
      <c r="Q82">
        <v>138</v>
      </c>
      <c r="R82" s="26">
        <f t="shared" si="55"/>
        <v>62.595747060000001</v>
      </c>
      <c r="S82" s="27">
        <f t="shared" si="56"/>
        <v>24.445351975360033</v>
      </c>
      <c r="T82" s="27" t="str">
        <f t="shared" si="57"/>
        <v>Healthy Weight</v>
      </c>
      <c r="U82">
        <v>0</v>
      </c>
      <c r="V82">
        <v>3</v>
      </c>
      <c r="W82">
        <v>0</v>
      </c>
      <c r="X82">
        <v>0</v>
      </c>
      <c r="Y82">
        <v>0</v>
      </c>
      <c r="Z82">
        <v>6</v>
      </c>
      <c r="AA82">
        <v>3.9</v>
      </c>
      <c r="AB82">
        <v>0</v>
      </c>
      <c r="AC82">
        <v>3.9</v>
      </c>
      <c r="AD82" t="s">
        <v>509</v>
      </c>
      <c r="AE82" t="s">
        <v>510</v>
      </c>
      <c r="AF82" t="s">
        <v>511</v>
      </c>
      <c r="AG82">
        <v>12</v>
      </c>
      <c r="AH82">
        <v>0</v>
      </c>
      <c r="AI82">
        <v>0</v>
      </c>
      <c r="AJ82">
        <v>3</v>
      </c>
      <c r="AK82">
        <v>9</v>
      </c>
      <c r="AL82">
        <v>0</v>
      </c>
      <c r="AM82">
        <v>0</v>
      </c>
      <c r="AN82" s="28">
        <v>1482</v>
      </c>
      <c r="AO82" s="28">
        <v>1481.71</v>
      </c>
      <c r="AP82" s="28">
        <v>185.21</v>
      </c>
      <c r="AQ82">
        <v>12</v>
      </c>
      <c r="AR82">
        <v>1.5</v>
      </c>
      <c r="AS82">
        <v>0</v>
      </c>
      <c r="AT82">
        <v>0</v>
      </c>
      <c r="AU82">
        <v>3</v>
      </c>
      <c r="AW82">
        <v>1</v>
      </c>
      <c r="AX82">
        <v>3</v>
      </c>
      <c r="AZ82">
        <v>1</v>
      </c>
      <c r="BB82">
        <v>3</v>
      </c>
      <c r="BD82">
        <v>7</v>
      </c>
      <c r="BI82">
        <v>1</v>
      </c>
      <c r="BM82" t="s">
        <v>658</v>
      </c>
      <c r="BN82">
        <v>138</v>
      </c>
      <c r="BO82">
        <v>138</v>
      </c>
      <c r="BP82">
        <v>136</v>
      </c>
      <c r="BQ82">
        <v>137</v>
      </c>
      <c r="BR82">
        <v>138</v>
      </c>
      <c r="BS82" s="26">
        <v>136.69999999999999</v>
      </c>
      <c r="BT82">
        <v>6.7</v>
      </c>
      <c r="BU82">
        <v>112</v>
      </c>
      <c r="BV82">
        <v>114</v>
      </c>
      <c r="BW82">
        <v>113</v>
      </c>
      <c r="BX82">
        <v>113</v>
      </c>
      <c r="BY82">
        <v>115</v>
      </c>
      <c r="BZ82">
        <v>114</v>
      </c>
      <c r="CA82">
        <v>151</v>
      </c>
      <c r="CB82">
        <v>150</v>
      </c>
      <c r="CC82">
        <v>152</v>
      </c>
      <c r="CD82">
        <v>152</v>
      </c>
      <c r="CE82">
        <v>155</v>
      </c>
      <c r="CF82">
        <v>157</v>
      </c>
      <c r="CG82">
        <v>123</v>
      </c>
      <c r="CH82">
        <v>123</v>
      </c>
      <c r="CI82">
        <v>127</v>
      </c>
      <c r="CJ82">
        <v>131</v>
      </c>
      <c r="CK82">
        <v>134</v>
      </c>
      <c r="CL82">
        <v>136</v>
      </c>
      <c r="CM82">
        <v>48</v>
      </c>
      <c r="CN82">
        <v>46</v>
      </c>
      <c r="CO82">
        <v>44</v>
      </c>
      <c r="CP82">
        <v>49</v>
      </c>
      <c r="CQ82">
        <v>46</v>
      </c>
      <c r="CR82">
        <v>52</v>
      </c>
      <c r="CS82">
        <v>79</v>
      </c>
      <c r="CT82">
        <v>1</v>
      </c>
      <c r="CU82">
        <v>2</v>
      </c>
      <c r="CV82" t="s">
        <v>628</v>
      </c>
      <c r="CW82" t="s">
        <v>518</v>
      </c>
      <c r="CX82" t="s">
        <v>540</v>
      </c>
      <c r="CY82" t="s">
        <v>506</v>
      </c>
      <c r="CZ82">
        <v>1100</v>
      </c>
      <c r="DA82">
        <v>2015000080</v>
      </c>
      <c r="DB82">
        <v>2015000080</v>
      </c>
      <c r="DC82">
        <v>1</v>
      </c>
      <c r="DD82">
        <v>1</v>
      </c>
      <c r="DF82">
        <v>1</v>
      </c>
      <c r="DG82">
        <v>2</v>
      </c>
      <c r="DI82">
        <v>1</v>
      </c>
      <c r="DJ82" s="31">
        <v>5.3999999999999896E-79</v>
      </c>
      <c r="DK82">
        <v>1</v>
      </c>
      <c r="DT82">
        <v>2</v>
      </c>
      <c r="DU82">
        <v>88</v>
      </c>
      <c r="DV82">
        <v>88</v>
      </c>
      <c r="DX82">
        <v>1</v>
      </c>
      <c r="DY82">
        <v>1</v>
      </c>
      <c r="DZ82">
        <v>2</v>
      </c>
      <c r="EB82">
        <v>1</v>
      </c>
      <c r="ED82">
        <v>1</v>
      </c>
      <c r="EF82">
        <v>1</v>
      </c>
      <c r="EG82" t="str">
        <f t="shared" si="58"/>
        <v>Yes</v>
      </c>
      <c r="EH82">
        <v>1</v>
      </c>
      <c r="EI82" t="str">
        <f t="shared" si="59"/>
        <v>Yes</v>
      </c>
      <c r="EJ82">
        <v>1</v>
      </c>
      <c r="EK82" t="str">
        <f t="shared" si="60"/>
        <v>Yes</v>
      </c>
      <c r="EL82">
        <v>1</v>
      </c>
      <c r="EM82" t="str">
        <f t="shared" si="61"/>
        <v>Yes</v>
      </c>
      <c r="EN82">
        <v>2</v>
      </c>
      <c r="EO82" t="str">
        <f t="shared" si="62"/>
        <v>No</v>
      </c>
      <c r="EP82">
        <v>2</v>
      </c>
      <c r="EQ82" t="str">
        <f t="shared" si="63"/>
        <v>No</v>
      </c>
      <c r="ER82">
        <v>2</v>
      </c>
      <c r="ES82" t="str">
        <f t="shared" si="64"/>
        <v>No</v>
      </c>
      <c r="ET82">
        <v>2</v>
      </c>
      <c r="EW82" t="str">
        <f t="shared" si="65"/>
        <v/>
      </c>
      <c r="EX82">
        <v>2</v>
      </c>
      <c r="EY82" t="str">
        <f t="shared" si="66"/>
        <v>No</v>
      </c>
      <c r="EZ82">
        <v>2</v>
      </c>
      <c r="FA82" t="str">
        <f t="shared" si="67"/>
        <v>No</v>
      </c>
      <c r="FB82">
        <v>1</v>
      </c>
      <c r="FC82" t="str">
        <f t="shared" si="68"/>
        <v>Yes</v>
      </c>
      <c r="FD82">
        <v>1</v>
      </c>
      <c r="FE82" t="str">
        <f t="shared" si="69"/>
        <v>Yes</v>
      </c>
      <c r="FF82">
        <v>2</v>
      </c>
      <c r="FG82" t="str">
        <f t="shared" si="70"/>
        <v>No</v>
      </c>
      <c r="FH82">
        <v>2</v>
      </c>
      <c r="FI82" t="str">
        <f t="shared" si="71"/>
        <v>No</v>
      </c>
      <c r="FJ82">
        <v>1</v>
      </c>
      <c r="FK82" t="str">
        <f t="shared" si="72"/>
        <v>Yes</v>
      </c>
      <c r="FL82">
        <v>68</v>
      </c>
      <c r="FM82">
        <f t="shared" si="73"/>
        <v>68</v>
      </c>
      <c r="FN82">
        <v>2</v>
      </c>
      <c r="FO82" t="str">
        <f t="shared" si="74"/>
        <v>Female</v>
      </c>
      <c r="FP82">
        <v>3</v>
      </c>
      <c r="FQ82" t="str">
        <f t="shared" si="75"/>
        <v>Widowed</v>
      </c>
      <c r="FR82">
        <v>3</v>
      </c>
      <c r="FS82" t="str">
        <f t="shared" si="76"/>
        <v>Some High School</v>
      </c>
      <c r="FT82">
        <v>1</v>
      </c>
      <c r="FU82" t="str">
        <f t="shared" si="77"/>
        <v>Own</v>
      </c>
      <c r="FV82">
        <v>2</v>
      </c>
      <c r="FZ82">
        <v>2</v>
      </c>
      <c r="GB82">
        <v>2</v>
      </c>
      <c r="GD82">
        <v>7</v>
      </c>
      <c r="GF82">
        <v>88</v>
      </c>
      <c r="GH82">
        <v>3</v>
      </c>
      <c r="GJ82">
        <v>2</v>
      </c>
      <c r="GL82">
        <v>138</v>
      </c>
      <c r="GM82">
        <v>503</v>
      </c>
      <c r="GO82">
        <v>1</v>
      </c>
      <c r="GP82">
        <v>1</v>
      </c>
      <c r="GQ82">
        <v>2</v>
      </c>
      <c r="GR82">
        <v>2</v>
      </c>
      <c r="GS82">
        <v>2</v>
      </c>
      <c r="GT82">
        <v>2</v>
      </c>
      <c r="GU82">
        <v>1</v>
      </c>
      <c r="GV82">
        <v>1</v>
      </c>
      <c r="GW82">
        <v>2</v>
      </c>
      <c r="GX82">
        <v>1</v>
      </c>
      <c r="GZ82">
        <v>2</v>
      </c>
      <c r="HA82">
        <v>888</v>
      </c>
      <c r="HE82">
        <v>325</v>
      </c>
      <c r="HF82">
        <v>555</v>
      </c>
      <c r="HG82">
        <v>201</v>
      </c>
      <c r="HH82">
        <v>302</v>
      </c>
      <c r="HI82">
        <v>303</v>
      </c>
      <c r="HJ82">
        <v>305</v>
      </c>
      <c r="HK82">
        <v>2</v>
      </c>
      <c r="HR82">
        <v>888</v>
      </c>
      <c r="HS82">
        <v>2</v>
      </c>
      <c r="HT82">
        <v>2</v>
      </c>
      <c r="HU82">
        <v>3</v>
      </c>
      <c r="HV82">
        <v>7</v>
      </c>
      <c r="HW82">
        <v>1</v>
      </c>
      <c r="HX82">
        <v>2</v>
      </c>
      <c r="IA82">
        <v>1</v>
      </c>
      <c r="IB82">
        <v>2</v>
      </c>
      <c r="IT82">
        <v>2</v>
      </c>
      <c r="JB82">
        <v>7</v>
      </c>
      <c r="JL82">
        <v>2</v>
      </c>
      <c r="JR82">
        <v>1</v>
      </c>
      <c r="JS82">
        <v>406</v>
      </c>
      <c r="JT82">
        <v>2</v>
      </c>
      <c r="LC82">
        <v>1</v>
      </c>
      <c r="LD82">
        <v>3</v>
      </c>
      <c r="LE82">
        <v>1</v>
      </c>
      <c r="LF82">
        <v>2</v>
      </c>
      <c r="LG82">
        <v>4</v>
      </c>
      <c r="LO82" t="s">
        <v>507</v>
      </c>
      <c r="LP82">
        <v>4</v>
      </c>
      <c r="LQ82">
        <v>5</v>
      </c>
      <c r="LT82">
        <v>3</v>
      </c>
      <c r="LU82">
        <v>70</v>
      </c>
      <c r="MN82">
        <v>10</v>
      </c>
      <c r="MO82">
        <v>1</v>
      </c>
      <c r="MP82" t="s">
        <v>507</v>
      </c>
      <c r="MQ82" t="s">
        <v>507</v>
      </c>
      <c r="MR82">
        <v>3</v>
      </c>
      <c r="MS82">
        <v>11012</v>
      </c>
      <c r="MT82">
        <v>43.24467104</v>
      </c>
      <c r="MU82">
        <v>1</v>
      </c>
      <c r="MV82">
        <v>43.24467104</v>
      </c>
      <c r="NA82">
        <v>9</v>
      </c>
      <c r="NC82">
        <v>351.25870329999998</v>
      </c>
      <c r="ND82">
        <v>1</v>
      </c>
      <c r="NE82">
        <v>9</v>
      </c>
      <c r="NF82">
        <v>2</v>
      </c>
      <c r="NG82">
        <v>1</v>
      </c>
      <c r="NH82">
        <v>2</v>
      </c>
      <c r="NI82">
        <v>2</v>
      </c>
      <c r="NJ82">
        <v>1</v>
      </c>
      <c r="NK82">
        <v>1</v>
      </c>
      <c r="NL82">
        <v>3</v>
      </c>
      <c r="NM82">
        <v>1</v>
      </c>
      <c r="NN82">
        <v>1</v>
      </c>
      <c r="NO82">
        <v>1</v>
      </c>
      <c r="NP82">
        <v>2</v>
      </c>
      <c r="NQ82">
        <v>1</v>
      </c>
      <c r="NR82" t="str">
        <f t="shared" si="78"/>
        <v>White</v>
      </c>
      <c r="NS82">
        <v>1</v>
      </c>
      <c r="NT82">
        <v>1</v>
      </c>
      <c r="NU82">
        <v>1</v>
      </c>
      <c r="NV82">
        <v>12</v>
      </c>
      <c r="NW82">
        <v>2</v>
      </c>
      <c r="NX82">
        <v>77</v>
      </c>
      <c r="NY82">
        <v>6</v>
      </c>
      <c r="NZ82">
        <v>63</v>
      </c>
      <c r="OB82">
        <v>160</v>
      </c>
      <c r="OC82">
        <v>6260</v>
      </c>
      <c r="OD82">
        <v>2445</v>
      </c>
      <c r="OE82">
        <f t="shared" si="79"/>
        <v>2445</v>
      </c>
      <c r="OF82">
        <v>2</v>
      </c>
      <c r="OG82" t="str">
        <f t="shared" si="80"/>
        <v>Healthy weight</v>
      </c>
      <c r="OH82">
        <v>1</v>
      </c>
      <c r="OI82">
        <v>1</v>
      </c>
      <c r="OJ82">
        <v>1</v>
      </c>
      <c r="OK82">
        <v>2</v>
      </c>
      <c r="OL82">
        <v>2</v>
      </c>
      <c r="OM82">
        <v>2</v>
      </c>
      <c r="ON82">
        <v>2</v>
      </c>
      <c r="OO82" s="31">
        <v>5.3999999999999896E-79</v>
      </c>
      <c r="OP82">
        <v>1</v>
      </c>
      <c r="OQ82" s="31">
        <v>5.3999999999999896E-79</v>
      </c>
      <c r="OR82">
        <v>1</v>
      </c>
      <c r="OS82">
        <v>83</v>
      </c>
      <c r="OT82" s="31">
        <v>5.3999999999999896E-79</v>
      </c>
      <c r="OU82">
        <v>14</v>
      </c>
      <c r="OV82">
        <v>7</v>
      </c>
      <c r="OW82">
        <v>10</v>
      </c>
      <c r="OX82">
        <v>17</v>
      </c>
      <c r="OY82" s="31">
        <v>5.3999999999999896E-79</v>
      </c>
      <c r="OZ82" s="31">
        <v>5.3999999999999896E-79</v>
      </c>
      <c r="PA82">
        <v>1</v>
      </c>
      <c r="PC82">
        <v>1</v>
      </c>
      <c r="PE82">
        <v>83</v>
      </c>
      <c r="PG82">
        <v>48</v>
      </c>
      <c r="PI82">
        <v>2</v>
      </c>
      <c r="PJ82">
        <v>2</v>
      </c>
      <c r="PK82">
        <v>1</v>
      </c>
      <c r="PL82">
        <v>1</v>
      </c>
      <c r="PM82" s="31">
        <v>5.3999999999999896E-79</v>
      </c>
      <c r="PN82" s="31"/>
      <c r="PO82" s="31">
        <v>5.3999999999999896E-79</v>
      </c>
      <c r="PP82" s="31"/>
      <c r="PQ82">
        <v>2</v>
      </c>
      <c r="PT82">
        <v>1951</v>
      </c>
      <c r="PU82">
        <v>334</v>
      </c>
      <c r="QE82" s="31">
        <v>5.3999999999999896E-79</v>
      </c>
      <c r="QF82" s="31">
        <v>5.3999999999999896E-79</v>
      </c>
      <c r="QP82">
        <v>4</v>
      </c>
      <c r="QQ82">
        <v>2</v>
      </c>
      <c r="QR82">
        <v>3</v>
      </c>
      <c r="QS82">
        <v>3</v>
      </c>
      <c r="QT82">
        <v>2</v>
      </c>
      <c r="QU82">
        <v>2</v>
      </c>
      <c r="QV82">
        <v>4</v>
      </c>
      <c r="QW82">
        <v>2</v>
      </c>
      <c r="QX82">
        <v>2</v>
      </c>
      <c r="QY82">
        <v>2</v>
      </c>
      <c r="QZ82">
        <v>3</v>
      </c>
      <c r="RA82">
        <v>1</v>
      </c>
      <c r="RB82">
        <v>1</v>
      </c>
      <c r="RC82">
        <v>2</v>
      </c>
      <c r="RD82">
        <v>1</v>
      </c>
      <c r="RE82">
        <v>2</v>
      </c>
      <c r="RF82">
        <v>5</v>
      </c>
      <c r="RG82" t="str">
        <f t="shared" si="81"/>
        <v>NA</v>
      </c>
      <c r="RH82">
        <v>4</v>
      </c>
      <c r="RI82" t="str">
        <f t="shared" si="82"/>
        <v>Strongly Agree</v>
      </c>
      <c r="RJ82">
        <v>1</v>
      </c>
      <c r="RK82" t="str">
        <f t="shared" si="82"/>
        <v>Strongly Disagree</v>
      </c>
      <c r="RL82">
        <v>3</v>
      </c>
      <c r="RM82" t="str">
        <f t="shared" si="83"/>
        <v>Agree</v>
      </c>
      <c r="RN82">
        <v>3</v>
      </c>
      <c r="RO82" t="str">
        <f t="shared" si="83"/>
        <v>Agree</v>
      </c>
      <c r="RP82">
        <v>5</v>
      </c>
      <c r="RQ82" t="str">
        <f t="shared" si="84"/>
        <v>NA</v>
      </c>
      <c r="RR82">
        <v>5</v>
      </c>
      <c r="RS82" t="str">
        <f t="shared" si="84"/>
        <v>NA</v>
      </c>
      <c r="RT82">
        <v>1</v>
      </c>
      <c r="RU82" t="str">
        <f t="shared" si="85"/>
        <v>Strongly Disagree</v>
      </c>
      <c r="RV82">
        <v>5</v>
      </c>
      <c r="RW82" t="str">
        <f t="shared" si="85"/>
        <v>NA</v>
      </c>
      <c r="RX82">
        <v>5</v>
      </c>
      <c r="RY82" t="str">
        <f t="shared" si="86"/>
        <v>NA</v>
      </c>
      <c r="RZ82">
        <v>1</v>
      </c>
      <c r="SA82" t="str">
        <f t="shared" si="86"/>
        <v>Strongly Disagree</v>
      </c>
      <c r="SB82">
        <v>5</v>
      </c>
      <c r="SC82" t="str">
        <f t="shared" si="87"/>
        <v>NA</v>
      </c>
      <c r="SD82">
        <v>5</v>
      </c>
      <c r="SE82" t="str">
        <f t="shared" si="87"/>
        <v>NA</v>
      </c>
    </row>
    <row r="83" spans="1:499" x14ac:dyDescent="0.3">
      <c r="A83">
        <v>80</v>
      </c>
      <c r="B83">
        <v>2020</v>
      </c>
      <c r="C83" t="s">
        <v>659</v>
      </c>
      <c r="D83" s="24">
        <v>21999</v>
      </c>
      <c r="E83">
        <v>61</v>
      </c>
      <c r="F83">
        <v>6</v>
      </c>
      <c r="G83" t="s">
        <v>520</v>
      </c>
      <c r="H83">
        <v>1</v>
      </c>
      <c r="I83" t="str">
        <f t="shared" si="53"/>
        <v>White</v>
      </c>
      <c r="J83">
        <v>1</v>
      </c>
      <c r="K83">
        <v>1</v>
      </c>
      <c r="L83">
        <v>1</v>
      </c>
      <c r="M83">
        <v>0</v>
      </c>
      <c r="N83">
        <v>0</v>
      </c>
      <c r="O83" s="25">
        <v>64</v>
      </c>
      <c r="P83" s="26">
        <f t="shared" si="54"/>
        <v>162.56</v>
      </c>
      <c r="Q83">
        <v>150</v>
      </c>
      <c r="R83" s="26">
        <f t="shared" si="55"/>
        <v>68.038855499999997</v>
      </c>
      <c r="S83" s="27">
        <f t="shared" si="56"/>
        <v>25.747176988738744</v>
      </c>
      <c r="T83" s="27" t="str">
        <f t="shared" si="57"/>
        <v>Overweight</v>
      </c>
      <c r="U83">
        <v>1</v>
      </c>
      <c r="V83">
        <v>3</v>
      </c>
      <c r="W83">
        <v>1</v>
      </c>
      <c r="X83">
        <v>1</v>
      </c>
      <c r="Y83">
        <v>0</v>
      </c>
      <c r="Z83">
        <v>7</v>
      </c>
      <c r="AA83">
        <v>3.1</v>
      </c>
      <c r="AB83">
        <v>1.24</v>
      </c>
      <c r="AC83">
        <v>5.34</v>
      </c>
      <c r="AD83" t="s">
        <v>515</v>
      </c>
      <c r="AE83" t="s">
        <v>501</v>
      </c>
      <c r="AF83" t="s">
        <v>562</v>
      </c>
      <c r="AG83">
        <v>68</v>
      </c>
      <c r="AH83">
        <v>0</v>
      </c>
      <c r="AI83">
        <v>0</v>
      </c>
      <c r="AJ83">
        <v>4</v>
      </c>
      <c r="AK83">
        <v>64</v>
      </c>
      <c r="AL83">
        <v>0</v>
      </c>
      <c r="AM83">
        <v>0</v>
      </c>
      <c r="AN83" s="28">
        <v>5597</v>
      </c>
      <c r="AO83" s="28">
        <v>5596.78</v>
      </c>
      <c r="AP83" s="28">
        <v>508.8</v>
      </c>
      <c r="AQ83">
        <v>68</v>
      </c>
      <c r="AR83">
        <v>6.2</v>
      </c>
      <c r="AS83">
        <v>0</v>
      </c>
      <c r="AT83">
        <v>0</v>
      </c>
      <c r="AU83">
        <v>27</v>
      </c>
      <c r="AW83">
        <v>6</v>
      </c>
      <c r="AX83">
        <v>32</v>
      </c>
      <c r="AY83">
        <v>23</v>
      </c>
      <c r="AZ83">
        <v>18</v>
      </c>
      <c r="BA83">
        <v>1</v>
      </c>
      <c r="BB83">
        <v>3</v>
      </c>
      <c r="BC83">
        <v>12</v>
      </c>
      <c r="BE83">
        <v>1</v>
      </c>
      <c r="BF83">
        <v>34</v>
      </c>
      <c r="BG83">
        <v>35</v>
      </c>
      <c r="BH83">
        <v>3</v>
      </c>
      <c r="BI83">
        <v>3</v>
      </c>
      <c r="BM83" t="s">
        <v>659</v>
      </c>
      <c r="BN83">
        <v>150</v>
      </c>
      <c r="BO83">
        <v>148</v>
      </c>
      <c r="BP83">
        <v>146</v>
      </c>
      <c r="BQ83">
        <v>147</v>
      </c>
      <c r="BR83">
        <v>146</v>
      </c>
      <c r="BS83" s="26">
        <v>183.8</v>
      </c>
      <c r="BT83">
        <v>8.6999999999999993</v>
      </c>
      <c r="BU83">
        <v>106</v>
      </c>
      <c r="BV83">
        <v>106</v>
      </c>
      <c r="BW83">
        <v>106</v>
      </c>
      <c r="BX83">
        <v>109</v>
      </c>
      <c r="BY83">
        <v>112</v>
      </c>
      <c r="BZ83">
        <v>112</v>
      </c>
      <c r="CA83">
        <v>146</v>
      </c>
      <c r="CB83">
        <v>145</v>
      </c>
      <c r="CC83">
        <v>143</v>
      </c>
      <c r="CD83">
        <v>145</v>
      </c>
      <c r="CE83">
        <v>145</v>
      </c>
      <c r="CF83">
        <v>148</v>
      </c>
      <c r="CG83">
        <v>145</v>
      </c>
      <c r="CH83">
        <v>145</v>
      </c>
      <c r="CI83">
        <v>142</v>
      </c>
      <c r="CJ83">
        <v>140</v>
      </c>
      <c r="CK83">
        <v>145</v>
      </c>
      <c r="CL83">
        <v>145</v>
      </c>
      <c r="CM83">
        <v>58</v>
      </c>
      <c r="CN83">
        <v>62</v>
      </c>
      <c r="CO83">
        <v>64</v>
      </c>
      <c r="CP83">
        <v>62</v>
      </c>
      <c r="CQ83">
        <v>58</v>
      </c>
      <c r="CR83">
        <v>56</v>
      </c>
      <c r="CS83">
        <v>80</v>
      </c>
      <c r="CT83">
        <v>1</v>
      </c>
      <c r="CU83">
        <v>2</v>
      </c>
      <c r="CV83" t="s">
        <v>626</v>
      </c>
      <c r="CW83" t="s">
        <v>518</v>
      </c>
      <c r="CX83" t="s">
        <v>568</v>
      </c>
      <c r="CY83" t="s">
        <v>506</v>
      </c>
      <c r="CZ83">
        <v>1100</v>
      </c>
      <c r="DA83">
        <v>2015000081</v>
      </c>
      <c r="DB83">
        <v>2015000081</v>
      </c>
      <c r="DC83">
        <v>1</v>
      </c>
      <c r="DD83">
        <v>1</v>
      </c>
      <c r="DF83">
        <v>1</v>
      </c>
      <c r="DG83">
        <v>2</v>
      </c>
      <c r="DI83">
        <v>2</v>
      </c>
      <c r="DJ83">
        <v>1</v>
      </c>
      <c r="DK83">
        <v>1</v>
      </c>
      <c r="DT83">
        <v>2</v>
      </c>
      <c r="DU83">
        <v>88</v>
      </c>
      <c r="DV83">
        <v>88</v>
      </c>
      <c r="DX83">
        <v>1</v>
      </c>
      <c r="DY83">
        <v>1</v>
      </c>
      <c r="DZ83">
        <v>2</v>
      </c>
      <c r="EB83">
        <v>1</v>
      </c>
      <c r="ED83">
        <v>1</v>
      </c>
      <c r="EF83">
        <v>1</v>
      </c>
      <c r="EG83" t="str">
        <f t="shared" si="58"/>
        <v>Yes</v>
      </c>
      <c r="EH83">
        <v>1</v>
      </c>
      <c r="EI83" t="str">
        <f t="shared" si="59"/>
        <v>Yes</v>
      </c>
      <c r="EJ83">
        <v>1</v>
      </c>
      <c r="EK83" t="str">
        <f t="shared" si="60"/>
        <v>Yes</v>
      </c>
      <c r="EL83">
        <v>2</v>
      </c>
      <c r="EM83" t="str">
        <f t="shared" si="61"/>
        <v>No</v>
      </c>
      <c r="EN83">
        <v>2</v>
      </c>
      <c r="EO83" t="str">
        <f t="shared" si="62"/>
        <v>No</v>
      </c>
      <c r="EP83">
        <v>2</v>
      </c>
      <c r="EQ83" t="str">
        <f t="shared" si="63"/>
        <v>No</v>
      </c>
      <c r="ER83">
        <v>2</v>
      </c>
      <c r="ES83" t="str">
        <f t="shared" si="64"/>
        <v>No</v>
      </c>
      <c r="ET83">
        <v>2</v>
      </c>
      <c r="EW83" t="str">
        <f t="shared" si="65"/>
        <v/>
      </c>
      <c r="EX83">
        <v>2</v>
      </c>
      <c r="EY83" t="str">
        <f t="shared" si="66"/>
        <v>No</v>
      </c>
      <c r="EZ83">
        <v>2</v>
      </c>
      <c r="FA83" t="str">
        <f t="shared" si="67"/>
        <v>No</v>
      </c>
      <c r="FB83">
        <v>2</v>
      </c>
      <c r="FC83" t="str">
        <f t="shared" si="68"/>
        <v>Yes</v>
      </c>
      <c r="FD83">
        <v>1</v>
      </c>
      <c r="FE83" t="str">
        <f t="shared" si="69"/>
        <v>Yes</v>
      </c>
      <c r="FF83">
        <v>2</v>
      </c>
      <c r="FG83" t="str">
        <f t="shared" si="70"/>
        <v>No</v>
      </c>
      <c r="FH83">
        <v>2</v>
      </c>
      <c r="FI83" t="str">
        <f t="shared" si="71"/>
        <v>No</v>
      </c>
      <c r="FJ83">
        <v>3</v>
      </c>
      <c r="FK83" t="str">
        <f t="shared" si="72"/>
        <v>No</v>
      </c>
      <c r="FM83" t="str">
        <f t="shared" si="73"/>
        <v/>
      </c>
      <c r="FN83">
        <v>2</v>
      </c>
      <c r="FO83" t="str">
        <f t="shared" si="74"/>
        <v>Female</v>
      </c>
      <c r="FP83">
        <v>1</v>
      </c>
      <c r="FQ83" t="str">
        <f t="shared" si="75"/>
        <v>Married</v>
      </c>
      <c r="FR83">
        <v>4</v>
      </c>
      <c r="FS83" t="str">
        <f t="shared" si="76"/>
        <v>High School Graduate</v>
      </c>
      <c r="FT83">
        <v>1</v>
      </c>
      <c r="FU83" t="str">
        <f t="shared" si="77"/>
        <v>Own</v>
      </c>
      <c r="FV83">
        <v>1</v>
      </c>
      <c r="FX83">
        <v>2</v>
      </c>
      <c r="FZ83">
        <v>1</v>
      </c>
      <c r="GB83">
        <v>2</v>
      </c>
      <c r="GD83">
        <v>1</v>
      </c>
      <c r="GF83">
        <v>88</v>
      </c>
      <c r="GH83">
        <v>4</v>
      </c>
      <c r="GJ83">
        <v>2</v>
      </c>
      <c r="GL83">
        <v>150</v>
      </c>
      <c r="GM83">
        <v>504</v>
      </c>
      <c r="GO83">
        <v>2</v>
      </c>
      <c r="GP83">
        <v>2</v>
      </c>
      <c r="GQ83">
        <v>2</v>
      </c>
      <c r="GR83">
        <v>2</v>
      </c>
      <c r="GS83">
        <v>2</v>
      </c>
      <c r="GT83">
        <v>2</v>
      </c>
      <c r="GU83">
        <v>2</v>
      </c>
      <c r="GV83">
        <v>2</v>
      </c>
      <c r="GZ83">
        <v>3</v>
      </c>
      <c r="HA83">
        <v>101</v>
      </c>
      <c r="HB83">
        <v>2</v>
      </c>
      <c r="HC83">
        <v>88</v>
      </c>
      <c r="HD83">
        <v>1</v>
      </c>
      <c r="HE83">
        <v>201</v>
      </c>
      <c r="HF83">
        <v>330</v>
      </c>
      <c r="HG83">
        <v>203</v>
      </c>
      <c r="HH83">
        <v>555</v>
      </c>
      <c r="HI83">
        <v>203</v>
      </c>
      <c r="HJ83">
        <v>101</v>
      </c>
      <c r="HK83">
        <v>1</v>
      </c>
      <c r="HL83">
        <v>64</v>
      </c>
      <c r="HM83">
        <v>102</v>
      </c>
      <c r="HN83">
        <v>30</v>
      </c>
      <c r="HO83">
        <v>88</v>
      </c>
      <c r="HR83">
        <v>888</v>
      </c>
      <c r="HS83">
        <v>2</v>
      </c>
      <c r="HT83">
        <v>2</v>
      </c>
      <c r="HU83">
        <v>3</v>
      </c>
      <c r="HV83">
        <v>3</v>
      </c>
      <c r="HW83">
        <v>1</v>
      </c>
      <c r="HX83">
        <v>1</v>
      </c>
      <c r="HY83">
        <v>102014</v>
      </c>
      <c r="HZ83">
        <v>8</v>
      </c>
      <c r="IA83">
        <v>2</v>
      </c>
      <c r="IB83">
        <v>2</v>
      </c>
      <c r="IE83">
        <v>1</v>
      </c>
      <c r="IF83">
        <v>3</v>
      </c>
      <c r="IT83">
        <v>1</v>
      </c>
      <c r="IU83">
        <v>6</v>
      </c>
      <c r="IV83">
        <v>4</v>
      </c>
      <c r="IW83">
        <v>1</v>
      </c>
      <c r="IX83">
        <v>4</v>
      </c>
      <c r="IY83">
        <v>1</v>
      </c>
      <c r="IZ83">
        <v>1</v>
      </c>
      <c r="JA83">
        <v>6</v>
      </c>
      <c r="JL83">
        <v>2</v>
      </c>
      <c r="JR83">
        <v>1</v>
      </c>
      <c r="JS83">
        <v>402</v>
      </c>
      <c r="JT83">
        <v>2</v>
      </c>
      <c r="LC83">
        <v>2</v>
      </c>
      <c r="LE83">
        <v>1</v>
      </c>
      <c r="LF83">
        <v>2</v>
      </c>
      <c r="LG83">
        <v>5</v>
      </c>
      <c r="LO83" t="s">
        <v>507</v>
      </c>
      <c r="LP83">
        <v>4</v>
      </c>
      <c r="LQ83">
        <v>5</v>
      </c>
      <c r="LR83">
        <v>2</v>
      </c>
      <c r="LS83">
        <v>80</v>
      </c>
      <c r="MN83">
        <v>10</v>
      </c>
      <c r="MO83">
        <v>1</v>
      </c>
      <c r="MP83" t="s">
        <v>507</v>
      </c>
      <c r="MQ83" t="s">
        <v>507</v>
      </c>
      <c r="MR83">
        <v>3</v>
      </c>
      <c r="MS83">
        <v>11011</v>
      </c>
      <c r="MT83">
        <v>28.781560200000001</v>
      </c>
      <c r="MU83">
        <v>1</v>
      </c>
      <c r="MV83">
        <v>28.781560200000001</v>
      </c>
      <c r="NA83">
        <v>1</v>
      </c>
      <c r="NB83">
        <v>0.61412468200000003</v>
      </c>
      <c r="NC83">
        <v>113.7949509</v>
      </c>
      <c r="ND83">
        <v>1</v>
      </c>
      <c r="NE83">
        <v>1</v>
      </c>
      <c r="NF83">
        <v>2</v>
      </c>
      <c r="NG83">
        <v>1</v>
      </c>
      <c r="NH83">
        <v>1</v>
      </c>
      <c r="NI83">
        <v>2</v>
      </c>
      <c r="NJ83">
        <v>1</v>
      </c>
      <c r="NK83">
        <v>1</v>
      </c>
      <c r="NL83">
        <v>3</v>
      </c>
      <c r="NM83">
        <v>1</v>
      </c>
      <c r="NN83">
        <v>1</v>
      </c>
      <c r="NO83">
        <v>1</v>
      </c>
      <c r="NP83">
        <v>2</v>
      </c>
      <c r="NQ83">
        <v>1</v>
      </c>
      <c r="NR83" t="str">
        <f t="shared" si="78"/>
        <v>White</v>
      </c>
      <c r="NS83">
        <v>1</v>
      </c>
      <c r="NT83">
        <v>1</v>
      </c>
      <c r="NU83">
        <v>1</v>
      </c>
      <c r="NV83">
        <v>9</v>
      </c>
      <c r="NW83">
        <v>1</v>
      </c>
      <c r="NX83">
        <v>60</v>
      </c>
      <c r="NY83">
        <v>5</v>
      </c>
      <c r="NZ83">
        <v>64</v>
      </c>
      <c r="OB83">
        <v>163</v>
      </c>
      <c r="OC83">
        <v>6804</v>
      </c>
      <c r="OD83">
        <v>2575</v>
      </c>
      <c r="OE83">
        <f t="shared" si="79"/>
        <v>2560</v>
      </c>
      <c r="OF83">
        <v>3</v>
      </c>
      <c r="OG83" t="str">
        <f t="shared" si="80"/>
        <v>Obese</v>
      </c>
      <c r="OH83">
        <v>2</v>
      </c>
      <c r="OI83">
        <v>1</v>
      </c>
      <c r="OJ83">
        <v>2</v>
      </c>
      <c r="OK83">
        <v>2</v>
      </c>
      <c r="OL83">
        <v>4</v>
      </c>
      <c r="OM83">
        <v>1</v>
      </c>
      <c r="ON83">
        <v>1</v>
      </c>
      <c r="OO83">
        <v>14</v>
      </c>
      <c r="OP83">
        <v>1</v>
      </c>
      <c r="OQ83">
        <v>200</v>
      </c>
      <c r="OR83">
        <v>1</v>
      </c>
      <c r="OS83">
        <v>14</v>
      </c>
      <c r="OT83">
        <v>100</v>
      </c>
      <c r="OU83">
        <v>43</v>
      </c>
      <c r="OV83" s="31">
        <v>5.3999999999999896E-79</v>
      </c>
      <c r="OW83">
        <v>43</v>
      </c>
      <c r="OX83">
        <v>100</v>
      </c>
      <c r="OY83" s="31">
        <v>5.3999999999999896E-79</v>
      </c>
      <c r="OZ83" s="31">
        <v>5.3999999999999896E-79</v>
      </c>
      <c r="PA83">
        <v>1</v>
      </c>
      <c r="PC83">
        <v>1</v>
      </c>
      <c r="PE83">
        <v>114</v>
      </c>
      <c r="PG83">
        <v>186</v>
      </c>
      <c r="PI83">
        <v>1</v>
      </c>
      <c r="PJ83">
        <v>1</v>
      </c>
      <c r="PK83">
        <v>1</v>
      </c>
      <c r="PL83">
        <v>1</v>
      </c>
      <c r="PM83" s="31">
        <v>5.3999999999999896E-79</v>
      </c>
      <c r="PN83" s="31"/>
      <c r="PO83" s="31">
        <v>5.3999999999999896E-79</v>
      </c>
      <c r="PP83" s="31"/>
      <c r="PQ83">
        <v>1</v>
      </c>
      <c r="PR83">
        <v>35</v>
      </c>
      <c r="PS83" s="31">
        <v>5.3999999999999896E-79</v>
      </c>
      <c r="PT83">
        <v>2580</v>
      </c>
      <c r="PU83">
        <v>442</v>
      </c>
      <c r="PV83">
        <v>1</v>
      </c>
      <c r="PW83" s="31">
        <v>5.3999999999999896E-79</v>
      </c>
      <c r="PX83">
        <v>30</v>
      </c>
      <c r="PZ83">
        <v>2000</v>
      </c>
      <c r="QC83">
        <v>60</v>
      </c>
      <c r="QD83" s="31">
        <v>5.3999999999999896E-79</v>
      </c>
      <c r="QE83" s="31">
        <v>5.3999999999999896E-79</v>
      </c>
      <c r="QF83" s="31">
        <v>5.3999999999999896E-79</v>
      </c>
      <c r="QG83">
        <v>60</v>
      </c>
      <c r="QI83" s="31">
        <v>5.3999999999999896E-79</v>
      </c>
      <c r="QJ83" s="31"/>
      <c r="QK83">
        <v>60</v>
      </c>
      <c r="QM83" s="31">
        <v>5.3999999999999896E-79</v>
      </c>
      <c r="QN83" s="31">
        <v>5.3999999999999896E-79</v>
      </c>
      <c r="QO83" s="31">
        <v>5.3999999999999896E-79</v>
      </c>
      <c r="QP83">
        <v>3</v>
      </c>
      <c r="QQ83">
        <v>2</v>
      </c>
      <c r="QR83">
        <v>2</v>
      </c>
      <c r="QS83">
        <v>2</v>
      </c>
      <c r="QT83">
        <v>2</v>
      </c>
      <c r="QU83">
        <v>2</v>
      </c>
      <c r="QV83">
        <v>4</v>
      </c>
      <c r="QW83">
        <v>2</v>
      </c>
      <c r="QX83">
        <v>2</v>
      </c>
      <c r="QY83">
        <v>2</v>
      </c>
      <c r="QZ83">
        <v>3</v>
      </c>
      <c r="RA83">
        <v>1</v>
      </c>
      <c r="RB83">
        <v>1</v>
      </c>
      <c r="RE83">
        <v>2</v>
      </c>
      <c r="RF83">
        <v>4</v>
      </c>
      <c r="RG83" t="str">
        <f t="shared" si="81"/>
        <v>Strongly Agree</v>
      </c>
      <c r="RH83">
        <v>2</v>
      </c>
      <c r="RI83" t="str">
        <f t="shared" si="82"/>
        <v>Disagree</v>
      </c>
      <c r="RJ83">
        <v>2</v>
      </c>
      <c r="RK83" t="str">
        <f t="shared" si="82"/>
        <v>Disagree</v>
      </c>
      <c r="RL83">
        <v>2</v>
      </c>
      <c r="RM83" t="str">
        <f t="shared" si="83"/>
        <v>Disagree</v>
      </c>
      <c r="RN83">
        <v>1</v>
      </c>
      <c r="RO83" t="str">
        <f t="shared" si="83"/>
        <v>Strongly Disagree</v>
      </c>
      <c r="RP83">
        <v>2</v>
      </c>
      <c r="RQ83" t="str">
        <f t="shared" si="84"/>
        <v>Disagree</v>
      </c>
      <c r="RR83">
        <v>2</v>
      </c>
      <c r="RS83" t="str">
        <f t="shared" si="84"/>
        <v>Disagree</v>
      </c>
      <c r="RT83">
        <v>3</v>
      </c>
      <c r="RU83" t="str">
        <f t="shared" si="85"/>
        <v>Agree</v>
      </c>
      <c r="RV83">
        <v>2</v>
      </c>
      <c r="RW83" t="str">
        <f t="shared" si="85"/>
        <v>Disagree</v>
      </c>
      <c r="RX83">
        <v>5</v>
      </c>
      <c r="RY83" t="str">
        <f t="shared" si="86"/>
        <v>NA</v>
      </c>
      <c r="RZ83">
        <v>3</v>
      </c>
      <c r="SA83" t="str">
        <f t="shared" si="86"/>
        <v>Agree</v>
      </c>
      <c r="SB83">
        <v>3</v>
      </c>
      <c r="SC83" t="str">
        <f t="shared" si="87"/>
        <v>Agree</v>
      </c>
      <c r="SD83">
        <v>3</v>
      </c>
      <c r="SE83" t="str">
        <f t="shared" si="87"/>
        <v>Agree</v>
      </c>
    </row>
    <row r="84" spans="1:499" x14ac:dyDescent="0.3">
      <c r="A84">
        <v>81</v>
      </c>
      <c r="B84">
        <v>2020</v>
      </c>
      <c r="C84" t="s">
        <v>660</v>
      </c>
      <c r="D84" s="24">
        <v>16833</v>
      </c>
      <c r="E84">
        <v>75</v>
      </c>
      <c r="F84">
        <v>7</v>
      </c>
      <c r="G84" t="s">
        <v>499</v>
      </c>
      <c r="H84">
        <v>2</v>
      </c>
      <c r="I84" t="str">
        <f t="shared" si="53"/>
        <v>Black</v>
      </c>
      <c r="J84">
        <v>1</v>
      </c>
      <c r="K84">
        <v>1</v>
      </c>
      <c r="L84">
        <v>0</v>
      </c>
      <c r="M84">
        <v>0</v>
      </c>
      <c r="N84">
        <v>1</v>
      </c>
      <c r="O84" s="25">
        <v>72</v>
      </c>
      <c r="P84" s="26">
        <f t="shared" si="54"/>
        <v>182.88</v>
      </c>
      <c r="Q84">
        <v>180</v>
      </c>
      <c r="R84" s="26">
        <f t="shared" si="55"/>
        <v>81.646626600000005</v>
      </c>
      <c r="S84" s="27">
        <f t="shared" si="56"/>
        <v>24.412138181915253</v>
      </c>
      <c r="T84" s="27" t="str">
        <f t="shared" si="57"/>
        <v>Healthy Weight</v>
      </c>
      <c r="U84">
        <v>0</v>
      </c>
      <c r="V84">
        <v>3</v>
      </c>
      <c r="W84">
        <v>0</v>
      </c>
      <c r="X84">
        <v>2</v>
      </c>
      <c r="Y84">
        <v>1</v>
      </c>
      <c r="Z84">
        <v>8</v>
      </c>
      <c r="AA84">
        <v>4.5</v>
      </c>
      <c r="AB84">
        <v>2.2000000000000002</v>
      </c>
      <c r="AC84">
        <v>7.7</v>
      </c>
      <c r="AD84" t="s">
        <v>500</v>
      </c>
      <c r="AE84" t="s">
        <v>501</v>
      </c>
      <c r="AF84" t="s">
        <v>502</v>
      </c>
      <c r="AG84">
        <v>94</v>
      </c>
      <c r="AH84">
        <v>0</v>
      </c>
      <c r="AI84">
        <v>0</v>
      </c>
      <c r="AJ84">
        <v>7</v>
      </c>
      <c r="AK84">
        <v>28</v>
      </c>
      <c r="AL84">
        <v>59</v>
      </c>
      <c r="AM84">
        <v>0</v>
      </c>
      <c r="AN84" s="28">
        <v>1488</v>
      </c>
      <c r="AO84" s="28">
        <v>1487.96</v>
      </c>
      <c r="AP84" s="28">
        <v>124</v>
      </c>
      <c r="AQ84">
        <v>94</v>
      </c>
      <c r="AR84">
        <v>7.8</v>
      </c>
      <c r="AS84">
        <v>0</v>
      </c>
      <c r="AT84">
        <v>0</v>
      </c>
      <c r="AU84">
        <v>26</v>
      </c>
      <c r="AW84">
        <v>1</v>
      </c>
      <c r="AX84">
        <v>6</v>
      </c>
      <c r="AY84">
        <v>1</v>
      </c>
      <c r="AZ84">
        <v>4</v>
      </c>
      <c r="BB84">
        <v>4</v>
      </c>
      <c r="BC84">
        <v>4</v>
      </c>
      <c r="BD84">
        <v>1</v>
      </c>
      <c r="BE84">
        <v>2</v>
      </c>
      <c r="BG84">
        <v>13</v>
      </c>
      <c r="BL84">
        <v>2</v>
      </c>
      <c r="BM84" t="s">
        <v>660</v>
      </c>
      <c r="BN84">
        <v>180</v>
      </c>
      <c r="BO84">
        <v>180</v>
      </c>
      <c r="BP84">
        <v>179</v>
      </c>
      <c r="BQ84">
        <v>182</v>
      </c>
      <c r="BR84">
        <v>182</v>
      </c>
      <c r="BS84" s="26">
        <v>247.9</v>
      </c>
      <c r="BT84">
        <v>9.6999999999999993</v>
      </c>
      <c r="BU84">
        <v>111</v>
      </c>
      <c r="BV84">
        <v>112</v>
      </c>
      <c r="BW84">
        <v>111</v>
      </c>
      <c r="BX84">
        <v>112</v>
      </c>
      <c r="BY84">
        <v>112</v>
      </c>
      <c r="BZ84">
        <v>115</v>
      </c>
      <c r="CA84">
        <v>152</v>
      </c>
      <c r="CB84">
        <v>151</v>
      </c>
      <c r="CC84">
        <v>153</v>
      </c>
      <c r="CD84">
        <v>151</v>
      </c>
      <c r="CE84">
        <v>152</v>
      </c>
      <c r="CF84">
        <v>156</v>
      </c>
      <c r="CG84">
        <v>171</v>
      </c>
      <c r="CH84">
        <v>175</v>
      </c>
      <c r="CI84">
        <v>175</v>
      </c>
      <c r="CJ84">
        <v>173</v>
      </c>
      <c r="CK84">
        <v>174</v>
      </c>
      <c r="CL84">
        <v>170</v>
      </c>
      <c r="CM84">
        <v>40</v>
      </c>
      <c r="CN84">
        <v>45</v>
      </c>
      <c r="CO84">
        <v>48</v>
      </c>
      <c r="CP84">
        <v>46</v>
      </c>
      <c r="CQ84">
        <v>47</v>
      </c>
      <c r="CR84">
        <v>53</v>
      </c>
      <c r="CS84">
        <v>81</v>
      </c>
      <c r="CT84">
        <v>1</v>
      </c>
      <c r="CU84">
        <v>2</v>
      </c>
      <c r="CV84" t="s">
        <v>633</v>
      </c>
      <c r="CW84" t="s">
        <v>572</v>
      </c>
      <c r="CX84" t="s">
        <v>504</v>
      </c>
      <c r="CY84" t="s">
        <v>506</v>
      </c>
      <c r="CZ84">
        <v>1200</v>
      </c>
      <c r="DA84">
        <v>2015000082</v>
      </c>
      <c r="DB84">
        <v>2015000082</v>
      </c>
      <c r="DC84">
        <v>1</v>
      </c>
      <c r="DD84">
        <v>1</v>
      </c>
      <c r="DF84">
        <v>1</v>
      </c>
      <c r="DG84">
        <v>2</v>
      </c>
      <c r="DI84">
        <v>2</v>
      </c>
      <c r="DJ84">
        <v>1</v>
      </c>
      <c r="DK84">
        <v>1</v>
      </c>
      <c r="DT84">
        <v>3</v>
      </c>
      <c r="DU84">
        <v>3</v>
      </c>
      <c r="DV84">
        <v>5</v>
      </c>
      <c r="DW84">
        <v>88</v>
      </c>
      <c r="DX84">
        <v>1</v>
      </c>
      <c r="DY84">
        <v>3</v>
      </c>
      <c r="DZ84">
        <v>2</v>
      </c>
      <c r="EB84">
        <v>3</v>
      </c>
      <c r="ED84">
        <v>1</v>
      </c>
      <c r="EF84">
        <v>1</v>
      </c>
      <c r="EG84" t="str">
        <f t="shared" si="58"/>
        <v>Yes</v>
      </c>
      <c r="EH84">
        <v>1</v>
      </c>
      <c r="EI84" t="str">
        <f t="shared" si="59"/>
        <v>Yes</v>
      </c>
      <c r="EJ84">
        <v>1</v>
      </c>
      <c r="EK84" t="str">
        <f t="shared" si="60"/>
        <v>Yes</v>
      </c>
      <c r="EL84">
        <v>1</v>
      </c>
      <c r="EM84" t="str">
        <f t="shared" si="61"/>
        <v>Yes</v>
      </c>
      <c r="EN84">
        <v>2</v>
      </c>
      <c r="EO84" t="str">
        <f t="shared" si="62"/>
        <v>No</v>
      </c>
      <c r="EP84">
        <v>2</v>
      </c>
      <c r="EQ84" t="str">
        <f t="shared" si="63"/>
        <v>No</v>
      </c>
      <c r="ER84">
        <v>2</v>
      </c>
      <c r="ES84" t="str">
        <f t="shared" si="64"/>
        <v>No</v>
      </c>
      <c r="ET84">
        <v>2</v>
      </c>
      <c r="EW84" t="str">
        <f t="shared" si="65"/>
        <v/>
      </c>
      <c r="EX84">
        <v>2</v>
      </c>
      <c r="EY84" t="str">
        <f t="shared" si="66"/>
        <v>No</v>
      </c>
      <c r="EZ84">
        <v>2</v>
      </c>
      <c r="FA84" t="str">
        <f t="shared" si="67"/>
        <v>No</v>
      </c>
      <c r="FB84">
        <v>2</v>
      </c>
      <c r="FC84" t="str">
        <f t="shared" si="68"/>
        <v>Yes</v>
      </c>
      <c r="FD84">
        <v>1</v>
      </c>
      <c r="FE84" t="str">
        <f t="shared" si="69"/>
        <v>Yes</v>
      </c>
      <c r="FF84">
        <v>2</v>
      </c>
      <c r="FG84" t="str">
        <f t="shared" si="70"/>
        <v>No</v>
      </c>
      <c r="FH84">
        <v>2</v>
      </c>
      <c r="FI84" t="str">
        <f t="shared" si="71"/>
        <v>Yes</v>
      </c>
      <c r="FJ84">
        <v>3</v>
      </c>
      <c r="FK84" t="str">
        <f t="shared" si="72"/>
        <v>No</v>
      </c>
      <c r="FM84" t="str">
        <f t="shared" si="73"/>
        <v/>
      </c>
      <c r="FN84">
        <v>1</v>
      </c>
      <c r="FO84" t="str">
        <f t="shared" si="74"/>
        <v>Male</v>
      </c>
      <c r="FP84">
        <v>1</v>
      </c>
      <c r="FQ84" t="str">
        <f t="shared" si="75"/>
        <v>Married</v>
      </c>
      <c r="FR84">
        <v>4</v>
      </c>
      <c r="FS84" t="str">
        <f t="shared" si="76"/>
        <v>High School Graduate</v>
      </c>
      <c r="FT84">
        <v>1</v>
      </c>
      <c r="FU84" t="str">
        <f t="shared" si="77"/>
        <v>Own</v>
      </c>
      <c r="FV84">
        <v>2</v>
      </c>
      <c r="FZ84">
        <v>1</v>
      </c>
      <c r="GB84">
        <v>2</v>
      </c>
      <c r="GD84">
        <v>8</v>
      </c>
      <c r="GF84">
        <v>88</v>
      </c>
      <c r="GH84">
        <v>3</v>
      </c>
      <c r="GJ84">
        <v>2</v>
      </c>
      <c r="GL84">
        <v>180</v>
      </c>
      <c r="GM84">
        <v>600</v>
      </c>
      <c r="GO84">
        <v>1</v>
      </c>
      <c r="GP84">
        <v>2</v>
      </c>
      <c r="GQ84">
        <v>2</v>
      </c>
      <c r="GR84">
        <v>2</v>
      </c>
      <c r="GS84">
        <v>1</v>
      </c>
      <c r="GT84">
        <v>2</v>
      </c>
      <c r="GU84">
        <v>2</v>
      </c>
      <c r="GV84">
        <v>1</v>
      </c>
      <c r="GW84">
        <v>1</v>
      </c>
      <c r="GX84">
        <v>2</v>
      </c>
      <c r="GZ84">
        <v>3</v>
      </c>
      <c r="HA84">
        <v>888</v>
      </c>
      <c r="HE84">
        <v>555</v>
      </c>
      <c r="HF84">
        <v>302</v>
      </c>
      <c r="HG84">
        <v>203</v>
      </c>
      <c r="HH84">
        <v>202</v>
      </c>
      <c r="HI84">
        <v>101</v>
      </c>
      <c r="HJ84">
        <v>101</v>
      </c>
      <c r="HK84">
        <v>1</v>
      </c>
      <c r="HL84">
        <v>64</v>
      </c>
      <c r="HM84">
        <v>107</v>
      </c>
      <c r="HN84">
        <v>100</v>
      </c>
      <c r="HO84">
        <v>76</v>
      </c>
      <c r="HP84">
        <v>101</v>
      </c>
      <c r="HQ84">
        <v>200</v>
      </c>
      <c r="HR84">
        <v>888</v>
      </c>
      <c r="HS84">
        <v>1</v>
      </c>
      <c r="HT84">
        <v>1</v>
      </c>
      <c r="HU84">
        <v>2</v>
      </c>
      <c r="HV84">
        <v>8</v>
      </c>
      <c r="HW84">
        <v>2</v>
      </c>
      <c r="HX84">
        <v>2</v>
      </c>
      <c r="IA84">
        <v>2</v>
      </c>
      <c r="IB84">
        <v>1</v>
      </c>
      <c r="IC84">
        <v>62013</v>
      </c>
      <c r="ID84">
        <v>3</v>
      </c>
      <c r="IE84">
        <v>1</v>
      </c>
      <c r="IF84">
        <v>3</v>
      </c>
      <c r="IT84">
        <v>2</v>
      </c>
      <c r="JB84">
        <v>2</v>
      </c>
      <c r="JL84">
        <v>2</v>
      </c>
      <c r="JR84">
        <v>2</v>
      </c>
      <c r="JT84">
        <v>2</v>
      </c>
      <c r="LC84">
        <v>2</v>
      </c>
      <c r="LE84">
        <v>2</v>
      </c>
      <c r="LO84" t="s">
        <v>507</v>
      </c>
      <c r="LP84">
        <v>1</v>
      </c>
      <c r="MN84">
        <v>10</v>
      </c>
      <c r="MO84">
        <v>1</v>
      </c>
      <c r="MP84" t="s">
        <v>507</v>
      </c>
      <c r="MQ84" t="s">
        <v>507</v>
      </c>
      <c r="MR84">
        <v>1</v>
      </c>
      <c r="MS84">
        <v>11011</v>
      </c>
      <c r="MT84">
        <v>28.781560200000001</v>
      </c>
      <c r="MU84">
        <v>2</v>
      </c>
      <c r="MV84">
        <v>57.563120390000002</v>
      </c>
      <c r="NA84">
        <v>1</v>
      </c>
      <c r="NB84">
        <v>0.61412468200000003</v>
      </c>
      <c r="NC84">
        <v>395.77651630000003</v>
      </c>
      <c r="ND84">
        <v>1</v>
      </c>
      <c r="NE84">
        <v>1</v>
      </c>
      <c r="NF84">
        <v>2</v>
      </c>
      <c r="NG84">
        <v>1</v>
      </c>
      <c r="NH84">
        <v>2</v>
      </c>
      <c r="NI84">
        <v>2</v>
      </c>
      <c r="NJ84">
        <v>1</v>
      </c>
      <c r="NK84">
        <v>1</v>
      </c>
      <c r="NL84">
        <v>3</v>
      </c>
      <c r="NM84">
        <v>1</v>
      </c>
      <c r="NN84">
        <v>2</v>
      </c>
      <c r="NO84">
        <v>2</v>
      </c>
      <c r="NP84">
        <v>2</v>
      </c>
      <c r="NQ84">
        <v>2</v>
      </c>
      <c r="NR84" t="str">
        <f t="shared" si="78"/>
        <v>Black</v>
      </c>
      <c r="NS84">
        <v>2</v>
      </c>
      <c r="NT84">
        <v>2</v>
      </c>
      <c r="NU84">
        <v>2</v>
      </c>
      <c r="NV84">
        <v>8</v>
      </c>
      <c r="NW84">
        <v>1</v>
      </c>
      <c r="NX84">
        <v>59</v>
      </c>
      <c r="NY84">
        <v>5</v>
      </c>
      <c r="NZ84">
        <v>72</v>
      </c>
      <c r="OB84">
        <v>183</v>
      </c>
      <c r="OC84">
        <v>8165</v>
      </c>
      <c r="OD84">
        <v>2441</v>
      </c>
      <c r="OE84">
        <f t="shared" si="79"/>
        <v>2438</v>
      </c>
      <c r="OF84">
        <v>2</v>
      </c>
      <c r="OG84" t="str">
        <f t="shared" si="80"/>
        <v>Healthy weight</v>
      </c>
      <c r="OH84">
        <v>1</v>
      </c>
      <c r="OI84">
        <v>1</v>
      </c>
      <c r="OJ84">
        <v>2</v>
      </c>
      <c r="OK84">
        <v>2</v>
      </c>
      <c r="OL84">
        <v>1</v>
      </c>
      <c r="OM84">
        <v>2</v>
      </c>
      <c r="ON84">
        <v>2</v>
      </c>
      <c r="OO84" s="31">
        <v>5.3999999999999896E-79</v>
      </c>
      <c r="OP84">
        <v>1</v>
      </c>
      <c r="OQ84" s="31">
        <v>5.3999999999999896E-79</v>
      </c>
      <c r="OR84">
        <v>1</v>
      </c>
      <c r="OS84" s="31">
        <v>5.3999999999999896E-79</v>
      </c>
      <c r="OT84">
        <v>7</v>
      </c>
      <c r="OU84">
        <v>43</v>
      </c>
      <c r="OV84">
        <v>29</v>
      </c>
      <c r="OW84">
        <v>100</v>
      </c>
      <c r="OX84">
        <v>100</v>
      </c>
      <c r="OY84" s="31">
        <v>5.3999999999999896E-79</v>
      </c>
      <c r="OZ84" s="31">
        <v>5.3999999999999896E-79</v>
      </c>
      <c r="PA84">
        <v>1</v>
      </c>
      <c r="PC84">
        <v>1</v>
      </c>
      <c r="PE84">
        <v>7</v>
      </c>
      <c r="PG84">
        <v>272</v>
      </c>
      <c r="PI84">
        <v>2</v>
      </c>
      <c r="PJ84">
        <v>1</v>
      </c>
      <c r="PK84">
        <v>1</v>
      </c>
      <c r="PL84">
        <v>1</v>
      </c>
      <c r="PM84" s="31">
        <v>5.3999999999999896E-79</v>
      </c>
      <c r="PN84" s="31"/>
      <c r="PO84" s="31">
        <v>5.3999999999999896E-79</v>
      </c>
      <c r="PP84" s="31"/>
      <c r="PQ84">
        <v>1</v>
      </c>
      <c r="PR84">
        <v>35</v>
      </c>
      <c r="PS84">
        <v>40</v>
      </c>
      <c r="PT84">
        <v>2755</v>
      </c>
      <c r="PU84">
        <v>472</v>
      </c>
      <c r="PV84">
        <v>1</v>
      </c>
      <c r="PW84">
        <v>1</v>
      </c>
      <c r="PX84">
        <v>60</v>
      </c>
      <c r="PY84">
        <v>120</v>
      </c>
      <c r="PZ84">
        <v>7000</v>
      </c>
      <c r="QA84">
        <v>1000</v>
      </c>
      <c r="QC84">
        <v>420</v>
      </c>
      <c r="QD84">
        <v>120</v>
      </c>
      <c r="QE84" s="31">
        <v>5.3999999999999896E-79</v>
      </c>
      <c r="QF84" s="31">
        <v>5.3999999999999896E-79</v>
      </c>
      <c r="QG84">
        <v>420</v>
      </c>
      <c r="QI84">
        <v>120</v>
      </c>
      <c r="QK84">
        <v>540</v>
      </c>
      <c r="QM84" s="31">
        <v>5.3999999999999896E-79</v>
      </c>
      <c r="QN84" s="31">
        <v>5.3999999999999896E-79</v>
      </c>
      <c r="QO84" s="31">
        <v>5.3999999999999896E-79</v>
      </c>
      <c r="QP84">
        <v>1</v>
      </c>
      <c r="QQ84">
        <v>1</v>
      </c>
      <c r="QR84">
        <v>1</v>
      </c>
      <c r="QS84">
        <v>1</v>
      </c>
      <c r="QT84">
        <v>1</v>
      </c>
      <c r="QU84">
        <v>2</v>
      </c>
      <c r="QV84">
        <v>2</v>
      </c>
      <c r="QW84">
        <v>2</v>
      </c>
      <c r="QX84">
        <v>1</v>
      </c>
      <c r="QY84">
        <v>1</v>
      </c>
      <c r="QZ84">
        <v>2</v>
      </c>
      <c r="RA84">
        <v>1</v>
      </c>
      <c r="RB84">
        <v>2</v>
      </c>
      <c r="RE84">
        <v>1</v>
      </c>
      <c r="RF84">
        <v>5</v>
      </c>
      <c r="RG84" t="str">
        <f t="shared" si="81"/>
        <v>NA</v>
      </c>
      <c r="RH84">
        <v>2</v>
      </c>
      <c r="RI84" t="str">
        <f t="shared" ref="RI84:RK99" si="88">IF(RH84=1,"Strongly Disagree",IF(RH84=2,"Disagree",IF(RH84=3,"Agree",IF(RH84=4,"Strongly Agree",IF(RH84=5,"NA")))))</f>
        <v>Disagree</v>
      </c>
      <c r="RJ84">
        <v>1</v>
      </c>
      <c r="RK84" t="str">
        <f t="shared" si="88"/>
        <v>Strongly Disagree</v>
      </c>
      <c r="RL84">
        <v>3</v>
      </c>
      <c r="RM84" t="str">
        <f t="shared" ref="RM84:RO99" si="89">IF(RL84=1,"Strongly Disagree",IF(RL84=2,"Disagree",IF(RL84=3,"Agree",IF(RL84=4,"Strongly Agree",IF(RL84=5,"NA")))))</f>
        <v>Agree</v>
      </c>
      <c r="RN84">
        <v>5</v>
      </c>
      <c r="RO84" t="str">
        <f t="shared" si="89"/>
        <v>NA</v>
      </c>
      <c r="RP84">
        <v>2</v>
      </c>
      <c r="RQ84" t="str">
        <f t="shared" ref="RQ84:RS99" si="90">IF(RP84=1,"Strongly Disagree",IF(RP84=2,"Disagree",IF(RP84=3,"Agree",IF(RP84=4,"Strongly Agree",IF(RP84=5,"NA")))))</f>
        <v>Disagree</v>
      </c>
      <c r="RR84">
        <v>1</v>
      </c>
      <c r="RS84" t="str">
        <f t="shared" si="90"/>
        <v>Strongly Disagree</v>
      </c>
      <c r="RT84">
        <v>2</v>
      </c>
      <c r="RU84" t="str">
        <f t="shared" ref="RU84:RW99" si="91">IF(RT84=1,"Strongly Disagree",IF(RT84=2,"Disagree",IF(RT84=3,"Agree",IF(RT84=4,"Strongly Agree",IF(RT84=5,"NA")))))</f>
        <v>Disagree</v>
      </c>
      <c r="RV84">
        <v>1</v>
      </c>
      <c r="RW84" t="str">
        <f t="shared" si="91"/>
        <v>Strongly Disagree</v>
      </c>
      <c r="RX84">
        <v>4</v>
      </c>
      <c r="RY84" t="str">
        <f t="shared" ref="RY84:SA99" si="92">IF(RX84=1,"Strongly Disagree",IF(RX84=2,"Disagree",IF(RX84=3,"Agree",IF(RX84=4,"Strongly Agree",IF(RX84=5,"NA")))))</f>
        <v>Strongly Agree</v>
      </c>
      <c r="RZ84">
        <v>1</v>
      </c>
      <c r="SA84" t="str">
        <f t="shared" si="92"/>
        <v>Strongly Disagree</v>
      </c>
      <c r="SB84">
        <v>2</v>
      </c>
      <c r="SC84" t="str">
        <f t="shared" ref="SC84:SE99" si="93">IF(SB84=1,"Strongly Disagree",IF(SB84=2,"Disagree",IF(SB84=3,"Agree",IF(SB84=4,"Strongly Agree",IF(SB84=5,"NA")))))</f>
        <v>Disagree</v>
      </c>
      <c r="SD84">
        <v>4</v>
      </c>
      <c r="SE84" t="str">
        <f t="shared" si="93"/>
        <v>Strongly Agree</v>
      </c>
    </row>
    <row r="85" spans="1:499" x14ac:dyDescent="0.3">
      <c r="A85">
        <v>82</v>
      </c>
      <c r="B85">
        <v>2020</v>
      </c>
      <c r="C85" t="s">
        <v>661</v>
      </c>
      <c r="D85" s="24">
        <v>19650</v>
      </c>
      <c r="E85">
        <v>67</v>
      </c>
      <c r="F85">
        <v>6</v>
      </c>
      <c r="G85" t="s">
        <v>520</v>
      </c>
      <c r="H85">
        <v>1</v>
      </c>
      <c r="I85" t="str">
        <f t="shared" si="53"/>
        <v>White</v>
      </c>
      <c r="J85">
        <v>0</v>
      </c>
      <c r="K85">
        <v>0</v>
      </c>
      <c r="L85">
        <v>1</v>
      </c>
      <c r="M85">
        <v>0</v>
      </c>
      <c r="N85">
        <v>0</v>
      </c>
      <c r="O85" s="25">
        <v>67</v>
      </c>
      <c r="P85" s="26">
        <f t="shared" si="54"/>
        <v>170.18</v>
      </c>
      <c r="Q85">
        <v>143</v>
      </c>
      <c r="R85" s="26">
        <f t="shared" si="55"/>
        <v>64.86370891</v>
      </c>
      <c r="S85" s="27">
        <f t="shared" si="56"/>
        <v>22.396736442058316</v>
      </c>
      <c r="T85" s="27" t="str">
        <f t="shared" si="57"/>
        <v>Healthy Weight</v>
      </c>
      <c r="U85">
        <v>1</v>
      </c>
      <c r="V85">
        <v>3</v>
      </c>
      <c r="W85">
        <v>1</v>
      </c>
      <c r="X85">
        <v>3</v>
      </c>
      <c r="Y85">
        <v>0</v>
      </c>
      <c r="Z85">
        <v>4</v>
      </c>
      <c r="AA85">
        <v>3.7</v>
      </c>
      <c r="AB85">
        <v>3.31</v>
      </c>
      <c r="AC85">
        <v>8.01</v>
      </c>
      <c r="AD85" t="s">
        <v>500</v>
      </c>
      <c r="AE85" t="s">
        <v>501</v>
      </c>
      <c r="AF85" t="s">
        <v>502</v>
      </c>
      <c r="AG85">
        <v>5</v>
      </c>
      <c r="AJ85">
        <v>0</v>
      </c>
      <c r="AK85">
        <v>2</v>
      </c>
      <c r="AL85">
        <v>3</v>
      </c>
      <c r="AM85">
        <v>0</v>
      </c>
      <c r="AN85" s="28">
        <v>132</v>
      </c>
      <c r="AO85" s="28">
        <v>132.22</v>
      </c>
      <c r="AP85" s="28">
        <v>44.07</v>
      </c>
      <c r="AQ85">
        <v>5</v>
      </c>
      <c r="AR85">
        <v>1.7</v>
      </c>
      <c r="AS85">
        <v>0</v>
      </c>
      <c r="AT85">
        <v>0</v>
      </c>
      <c r="AU85">
        <v>1</v>
      </c>
      <c r="BB85">
        <v>1</v>
      </c>
      <c r="BM85" t="s">
        <v>661</v>
      </c>
      <c r="BN85">
        <v>143</v>
      </c>
      <c r="BO85">
        <v>145</v>
      </c>
      <c r="BP85">
        <v>145</v>
      </c>
      <c r="BQ85">
        <v>142</v>
      </c>
      <c r="BR85">
        <v>141</v>
      </c>
      <c r="BS85" s="26">
        <v>235.3</v>
      </c>
      <c r="BT85">
        <v>5.7</v>
      </c>
      <c r="BU85">
        <v>97</v>
      </c>
      <c r="BV85">
        <v>100</v>
      </c>
      <c r="BW85">
        <v>100</v>
      </c>
      <c r="BX85">
        <v>103</v>
      </c>
      <c r="BY85">
        <v>105</v>
      </c>
      <c r="BZ85">
        <v>106</v>
      </c>
      <c r="CA85">
        <v>139</v>
      </c>
      <c r="CB85">
        <v>142</v>
      </c>
      <c r="CC85">
        <v>141</v>
      </c>
      <c r="CD85">
        <v>140</v>
      </c>
      <c r="CE85">
        <v>137</v>
      </c>
      <c r="CF85">
        <v>139</v>
      </c>
      <c r="CG85">
        <v>157</v>
      </c>
      <c r="CH85">
        <v>158</v>
      </c>
      <c r="CI85">
        <v>156</v>
      </c>
      <c r="CJ85">
        <v>158</v>
      </c>
      <c r="CK85">
        <v>161</v>
      </c>
      <c r="CL85">
        <v>163</v>
      </c>
      <c r="CM85">
        <v>62</v>
      </c>
      <c r="CN85">
        <v>60</v>
      </c>
      <c r="CO85">
        <v>56</v>
      </c>
      <c r="CP85">
        <v>59</v>
      </c>
      <c r="CQ85">
        <v>64</v>
      </c>
      <c r="CR85">
        <v>69</v>
      </c>
      <c r="CS85">
        <v>82</v>
      </c>
      <c r="CT85">
        <v>1</v>
      </c>
      <c r="CU85">
        <v>2</v>
      </c>
      <c r="CV85" t="s">
        <v>630</v>
      </c>
      <c r="CW85" t="s">
        <v>518</v>
      </c>
      <c r="CX85" t="s">
        <v>631</v>
      </c>
      <c r="CY85" t="s">
        <v>506</v>
      </c>
      <c r="CZ85">
        <v>1100</v>
      </c>
      <c r="DA85">
        <v>2015000083</v>
      </c>
      <c r="DB85">
        <v>2015000083</v>
      </c>
      <c r="DC85">
        <v>1</v>
      </c>
      <c r="DD85">
        <v>1</v>
      </c>
      <c r="DF85">
        <v>1</v>
      </c>
      <c r="DG85">
        <v>2</v>
      </c>
      <c r="DI85">
        <v>2</v>
      </c>
      <c r="DJ85">
        <v>1</v>
      </c>
      <c r="DK85">
        <v>1</v>
      </c>
      <c r="DT85">
        <v>2</v>
      </c>
      <c r="DU85">
        <v>10</v>
      </c>
      <c r="DV85">
        <v>88</v>
      </c>
      <c r="DW85">
        <v>88</v>
      </c>
      <c r="DX85">
        <v>1</v>
      </c>
      <c r="DY85">
        <v>1</v>
      </c>
      <c r="DZ85">
        <v>2</v>
      </c>
      <c r="EB85">
        <v>1</v>
      </c>
      <c r="ED85">
        <v>3</v>
      </c>
      <c r="EG85" t="str">
        <f t="shared" si="58"/>
        <v/>
      </c>
      <c r="EH85">
        <v>1</v>
      </c>
      <c r="EI85" t="str">
        <f t="shared" si="59"/>
        <v>Yes</v>
      </c>
      <c r="EJ85">
        <v>1</v>
      </c>
      <c r="EK85" t="str">
        <f t="shared" si="60"/>
        <v>Yes</v>
      </c>
      <c r="EL85">
        <v>2</v>
      </c>
      <c r="EM85" t="str">
        <f t="shared" si="61"/>
        <v>No</v>
      </c>
      <c r="EN85">
        <v>2</v>
      </c>
      <c r="EO85" t="str">
        <f t="shared" si="62"/>
        <v>No</v>
      </c>
      <c r="EP85">
        <v>2</v>
      </c>
      <c r="EQ85" t="str">
        <f t="shared" si="63"/>
        <v>No</v>
      </c>
      <c r="ER85">
        <v>2</v>
      </c>
      <c r="ES85" t="str">
        <f t="shared" si="64"/>
        <v>No</v>
      </c>
      <c r="ET85">
        <v>2</v>
      </c>
      <c r="EW85" t="str">
        <f t="shared" si="65"/>
        <v/>
      </c>
      <c r="EX85">
        <v>1</v>
      </c>
      <c r="EY85" t="str">
        <f t="shared" si="66"/>
        <v>Yes</v>
      </c>
      <c r="EZ85">
        <v>2</v>
      </c>
      <c r="FA85" t="str">
        <f t="shared" si="67"/>
        <v>No</v>
      </c>
      <c r="FB85">
        <v>2</v>
      </c>
      <c r="FC85" t="str">
        <f t="shared" si="68"/>
        <v>Yes</v>
      </c>
      <c r="FD85">
        <v>1</v>
      </c>
      <c r="FE85" t="str">
        <f t="shared" si="69"/>
        <v>Yes</v>
      </c>
      <c r="FF85">
        <v>2</v>
      </c>
      <c r="FG85" t="str">
        <f t="shared" si="70"/>
        <v>No</v>
      </c>
      <c r="FH85">
        <v>2</v>
      </c>
      <c r="FI85" t="str">
        <f t="shared" si="71"/>
        <v>No</v>
      </c>
      <c r="FJ85">
        <v>3</v>
      </c>
      <c r="FK85" t="str">
        <f t="shared" si="72"/>
        <v>No</v>
      </c>
      <c r="FM85" t="str">
        <f t="shared" si="73"/>
        <v/>
      </c>
      <c r="FN85">
        <v>2</v>
      </c>
      <c r="FO85" t="str">
        <f t="shared" si="74"/>
        <v>Female</v>
      </c>
      <c r="FP85">
        <v>1</v>
      </c>
      <c r="FQ85" t="str">
        <f t="shared" si="75"/>
        <v>Married</v>
      </c>
      <c r="FR85">
        <v>5</v>
      </c>
      <c r="FS85" t="str">
        <f t="shared" si="76"/>
        <v>Some College</v>
      </c>
      <c r="FT85">
        <v>1</v>
      </c>
      <c r="FU85" t="str">
        <f t="shared" si="77"/>
        <v>Own</v>
      </c>
      <c r="FV85">
        <v>2</v>
      </c>
      <c r="FZ85">
        <v>1</v>
      </c>
      <c r="GB85">
        <v>2</v>
      </c>
      <c r="GD85">
        <v>7</v>
      </c>
      <c r="GF85">
        <v>88</v>
      </c>
      <c r="GH85">
        <v>7</v>
      </c>
      <c r="GJ85">
        <v>1</v>
      </c>
      <c r="GL85">
        <v>143</v>
      </c>
      <c r="GM85">
        <v>507</v>
      </c>
      <c r="GO85">
        <v>2</v>
      </c>
      <c r="GP85">
        <v>2</v>
      </c>
      <c r="GQ85">
        <v>2</v>
      </c>
      <c r="GR85">
        <v>2</v>
      </c>
      <c r="GS85">
        <v>2</v>
      </c>
      <c r="GT85">
        <v>2</v>
      </c>
      <c r="GU85">
        <v>2</v>
      </c>
      <c r="GV85">
        <v>2</v>
      </c>
      <c r="GZ85">
        <v>3</v>
      </c>
      <c r="HA85">
        <v>888</v>
      </c>
      <c r="HE85">
        <v>101</v>
      </c>
      <c r="HF85">
        <v>102</v>
      </c>
      <c r="HG85">
        <v>204</v>
      </c>
      <c r="HH85">
        <v>203</v>
      </c>
      <c r="HI85">
        <v>203</v>
      </c>
      <c r="HJ85">
        <v>102</v>
      </c>
      <c r="HK85">
        <v>1</v>
      </c>
      <c r="HL85">
        <v>6</v>
      </c>
      <c r="HM85">
        <v>215</v>
      </c>
      <c r="HN85">
        <v>15</v>
      </c>
      <c r="HO85">
        <v>64</v>
      </c>
      <c r="HP85">
        <v>102</v>
      </c>
      <c r="HQ85">
        <v>45</v>
      </c>
      <c r="HR85">
        <v>888</v>
      </c>
      <c r="HS85">
        <v>1</v>
      </c>
      <c r="HT85">
        <v>2</v>
      </c>
      <c r="HU85">
        <v>3</v>
      </c>
      <c r="HV85">
        <v>6</v>
      </c>
      <c r="HW85">
        <v>1</v>
      </c>
      <c r="HX85">
        <v>1</v>
      </c>
      <c r="HY85">
        <v>92014</v>
      </c>
      <c r="HZ85">
        <v>1</v>
      </c>
      <c r="IA85">
        <v>1</v>
      </c>
      <c r="IB85">
        <v>2</v>
      </c>
      <c r="IE85">
        <v>1</v>
      </c>
      <c r="IF85">
        <v>3</v>
      </c>
      <c r="IT85">
        <v>2</v>
      </c>
      <c r="JB85">
        <v>2</v>
      </c>
      <c r="JL85">
        <v>2</v>
      </c>
      <c r="JR85">
        <v>1</v>
      </c>
      <c r="JS85">
        <v>420</v>
      </c>
      <c r="JT85">
        <v>2</v>
      </c>
      <c r="LC85">
        <v>1</v>
      </c>
      <c r="LD85">
        <v>1</v>
      </c>
      <c r="LE85">
        <v>1</v>
      </c>
      <c r="LF85">
        <v>2</v>
      </c>
      <c r="LG85">
        <v>5</v>
      </c>
      <c r="LO85" t="s">
        <v>507</v>
      </c>
      <c r="LP85">
        <v>5</v>
      </c>
      <c r="LQ85">
        <v>5</v>
      </c>
      <c r="LT85">
        <v>1</v>
      </c>
      <c r="LU85">
        <v>40</v>
      </c>
      <c r="MN85">
        <v>10</v>
      </c>
      <c r="MO85">
        <v>1</v>
      </c>
      <c r="MP85" t="s">
        <v>507</v>
      </c>
      <c r="MQ85" t="s">
        <v>507</v>
      </c>
      <c r="MR85">
        <v>1</v>
      </c>
      <c r="MS85">
        <v>11011</v>
      </c>
      <c r="MT85">
        <v>28.781560200000001</v>
      </c>
      <c r="MU85">
        <v>2</v>
      </c>
      <c r="MV85">
        <v>57.563120390000002</v>
      </c>
      <c r="NA85">
        <v>1</v>
      </c>
      <c r="NB85">
        <v>0.61412468200000003</v>
      </c>
      <c r="NC85">
        <v>217.19107500000001</v>
      </c>
      <c r="ND85">
        <v>1</v>
      </c>
      <c r="NE85">
        <v>9</v>
      </c>
      <c r="NF85">
        <v>1</v>
      </c>
      <c r="NG85">
        <v>1</v>
      </c>
      <c r="NH85">
        <v>1</v>
      </c>
      <c r="NI85">
        <v>2</v>
      </c>
      <c r="NJ85">
        <v>1</v>
      </c>
      <c r="NK85">
        <v>1</v>
      </c>
      <c r="NL85">
        <v>3</v>
      </c>
      <c r="NM85">
        <v>1</v>
      </c>
      <c r="NN85">
        <v>1</v>
      </c>
      <c r="NO85">
        <v>1</v>
      </c>
      <c r="NP85">
        <v>2</v>
      </c>
      <c r="NQ85">
        <v>1</v>
      </c>
      <c r="NR85" t="str">
        <f t="shared" si="78"/>
        <v>White</v>
      </c>
      <c r="NS85">
        <v>1</v>
      </c>
      <c r="NT85">
        <v>1</v>
      </c>
      <c r="NU85">
        <v>1</v>
      </c>
      <c r="NV85">
        <v>12</v>
      </c>
      <c r="NW85">
        <v>2</v>
      </c>
      <c r="NX85">
        <v>79</v>
      </c>
      <c r="NY85">
        <v>6</v>
      </c>
      <c r="NZ85">
        <v>67</v>
      </c>
      <c r="OB85">
        <v>170</v>
      </c>
      <c r="OC85">
        <v>6486</v>
      </c>
      <c r="OD85">
        <v>2240</v>
      </c>
      <c r="OE85">
        <f t="shared" si="79"/>
        <v>2244</v>
      </c>
      <c r="OF85">
        <v>2</v>
      </c>
      <c r="OG85" t="str">
        <f t="shared" si="80"/>
        <v>Healthy weight</v>
      </c>
      <c r="OH85">
        <v>1</v>
      </c>
      <c r="OI85">
        <v>1</v>
      </c>
      <c r="OJ85">
        <v>3</v>
      </c>
      <c r="OK85">
        <v>5</v>
      </c>
      <c r="OL85">
        <v>4</v>
      </c>
      <c r="OM85">
        <v>1</v>
      </c>
      <c r="ON85">
        <v>2</v>
      </c>
      <c r="OO85" s="31">
        <v>5.3999999999999896E-79</v>
      </c>
      <c r="OP85">
        <v>1</v>
      </c>
      <c r="OQ85" s="31">
        <v>5.3999999999999896E-79</v>
      </c>
      <c r="OR85">
        <v>1</v>
      </c>
      <c r="OS85">
        <v>100</v>
      </c>
      <c r="OT85">
        <v>200</v>
      </c>
      <c r="OU85">
        <v>57</v>
      </c>
      <c r="OV85">
        <v>43</v>
      </c>
      <c r="OW85">
        <v>43</v>
      </c>
      <c r="OX85">
        <v>200</v>
      </c>
      <c r="OY85" s="31">
        <v>5.3999999999999896E-79</v>
      </c>
      <c r="OZ85" s="31">
        <v>5.3999999999999896E-79</v>
      </c>
      <c r="PA85">
        <v>1</v>
      </c>
      <c r="PC85">
        <v>1</v>
      </c>
      <c r="PE85">
        <v>300</v>
      </c>
      <c r="PG85">
        <v>343</v>
      </c>
      <c r="PI85">
        <v>1</v>
      </c>
      <c r="PJ85">
        <v>1</v>
      </c>
      <c r="PK85">
        <v>1</v>
      </c>
      <c r="PL85">
        <v>1</v>
      </c>
      <c r="PM85" s="31">
        <v>5.3999999999999896E-79</v>
      </c>
      <c r="PN85" s="31"/>
      <c r="PO85" s="31">
        <v>5.3999999999999896E-79</v>
      </c>
      <c r="PP85" s="31"/>
      <c r="PQ85">
        <v>1</v>
      </c>
      <c r="PR85">
        <v>68</v>
      </c>
      <c r="PS85">
        <v>35</v>
      </c>
      <c r="PT85">
        <v>1877</v>
      </c>
      <c r="PU85">
        <v>322</v>
      </c>
      <c r="PV85">
        <v>2</v>
      </c>
      <c r="PW85">
        <v>2</v>
      </c>
      <c r="PX85">
        <v>15</v>
      </c>
      <c r="PY85">
        <v>45</v>
      </c>
      <c r="PZ85">
        <v>3500</v>
      </c>
      <c r="QA85">
        <v>2000</v>
      </c>
      <c r="QC85">
        <v>53</v>
      </c>
      <c r="QD85">
        <v>90</v>
      </c>
      <c r="QE85" s="31">
        <v>5.3999999999999896E-79</v>
      </c>
      <c r="QF85" s="31">
        <v>5.3999999999999896E-79</v>
      </c>
      <c r="QG85">
        <v>106</v>
      </c>
      <c r="QI85">
        <v>180</v>
      </c>
      <c r="QK85">
        <v>286</v>
      </c>
      <c r="QM85">
        <v>53</v>
      </c>
      <c r="QN85">
        <v>90</v>
      </c>
      <c r="QO85">
        <v>143</v>
      </c>
      <c r="QP85">
        <v>2</v>
      </c>
      <c r="QQ85">
        <v>1</v>
      </c>
      <c r="QR85">
        <v>1</v>
      </c>
      <c r="QS85">
        <v>2</v>
      </c>
      <c r="QT85">
        <v>2</v>
      </c>
      <c r="QU85">
        <v>2</v>
      </c>
      <c r="QV85">
        <v>2</v>
      </c>
      <c r="QW85">
        <v>2</v>
      </c>
      <c r="QX85">
        <v>1</v>
      </c>
      <c r="QY85">
        <v>2</v>
      </c>
      <c r="QZ85">
        <v>3</v>
      </c>
      <c r="RA85">
        <v>1</v>
      </c>
      <c r="RB85">
        <v>1</v>
      </c>
      <c r="RC85">
        <v>1</v>
      </c>
      <c r="RD85">
        <v>1</v>
      </c>
      <c r="RE85">
        <v>2</v>
      </c>
      <c r="RF85">
        <v>5</v>
      </c>
      <c r="RG85" t="str">
        <f t="shared" si="81"/>
        <v>NA</v>
      </c>
      <c r="RH85">
        <v>1</v>
      </c>
      <c r="RI85" t="str">
        <f t="shared" si="88"/>
        <v>Strongly Disagree</v>
      </c>
      <c r="RJ85">
        <v>5</v>
      </c>
      <c r="RK85" t="str">
        <f t="shared" si="88"/>
        <v>NA</v>
      </c>
      <c r="RL85">
        <v>3</v>
      </c>
      <c r="RM85" t="str">
        <f t="shared" si="89"/>
        <v>Agree</v>
      </c>
      <c r="RN85">
        <v>5</v>
      </c>
      <c r="RO85" t="str">
        <f t="shared" si="89"/>
        <v>NA</v>
      </c>
      <c r="RP85">
        <v>5</v>
      </c>
      <c r="RQ85" t="str">
        <f t="shared" si="90"/>
        <v>NA</v>
      </c>
      <c r="RR85">
        <v>1</v>
      </c>
      <c r="RS85" t="str">
        <f t="shared" si="90"/>
        <v>Strongly Disagree</v>
      </c>
      <c r="RT85">
        <v>4</v>
      </c>
      <c r="RU85" t="str">
        <f t="shared" si="91"/>
        <v>Strongly Agree</v>
      </c>
      <c r="RV85">
        <v>1</v>
      </c>
      <c r="RW85" t="str">
        <f t="shared" si="91"/>
        <v>Strongly Disagree</v>
      </c>
      <c r="RX85">
        <v>5</v>
      </c>
      <c r="RY85" t="str">
        <f t="shared" si="92"/>
        <v>NA</v>
      </c>
      <c r="RZ85">
        <v>2</v>
      </c>
      <c r="SA85" t="str">
        <f t="shared" si="92"/>
        <v>Disagree</v>
      </c>
      <c r="SB85">
        <v>5</v>
      </c>
      <c r="SC85" t="str">
        <f t="shared" si="93"/>
        <v>NA</v>
      </c>
      <c r="SD85">
        <v>3</v>
      </c>
      <c r="SE85" t="str">
        <f t="shared" si="93"/>
        <v>Agree</v>
      </c>
    </row>
    <row r="86" spans="1:499" x14ac:dyDescent="0.3">
      <c r="A86">
        <v>83</v>
      </c>
      <c r="B86">
        <v>2020</v>
      </c>
      <c r="C86" t="s">
        <v>662</v>
      </c>
      <c r="D86" s="24">
        <v>17700</v>
      </c>
      <c r="E86">
        <v>73</v>
      </c>
      <c r="F86">
        <v>7</v>
      </c>
      <c r="G86" t="s">
        <v>499</v>
      </c>
      <c r="H86">
        <v>1</v>
      </c>
      <c r="I86" t="str">
        <f t="shared" si="53"/>
        <v>White</v>
      </c>
      <c r="J86">
        <v>0</v>
      </c>
      <c r="K86">
        <v>1</v>
      </c>
      <c r="L86">
        <v>1</v>
      </c>
      <c r="M86">
        <v>1</v>
      </c>
      <c r="N86">
        <v>1</v>
      </c>
      <c r="O86" s="25">
        <v>75</v>
      </c>
      <c r="P86" s="26">
        <f t="shared" si="54"/>
        <v>190.5</v>
      </c>
      <c r="Q86">
        <v>240</v>
      </c>
      <c r="R86" s="26">
        <f t="shared" si="55"/>
        <v>108.86216880000001</v>
      </c>
      <c r="S86" s="27">
        <f t="shared" si="56"/>
        <v>29.997635397937465</v>
      </c>
      <c r="T86" s="27" t="str">
        <f t="shared" si="57"/>
        <v>Overweight</v>
      </c>
      <c r="U86">
        <v>1</v>
      </c>
      <c r="V86">
        <v>3</v>
      </c>
      <c r="W86">
        <v>0</v>
      </c>
      <c r="X86">
        <v>3</v>
      </c>
      <c r="Y86">
        <v>1</v>
      </c>
      <c r="Z86">
        <v>6</v>
      </c>
      <c r="AA86">
        <v>4.3</v>
      </c>
      <c r="AB86">
        <v>3.59</v>
      </c>
      <c r="AC86">
        <v>8.89</v>
      </c>
      <c r="AD86" t="s">
        <v>500</v>
      </c>
      <c r="AE86" t="s">
        <v>510</v>
      </c>
      <c r="AF86" t="s">
        <v>521</v>
      </c>
      <c r="AG86">
        <v>23</v>
      </c>
      <c r="AH86">
        <v>0</v>
      </c>
      <c r="AI86">
        <v>0</v>
      </c>
      <c r="AJ86">
        <v>1</v>
      </c>
      <c r="AK86">
        <v>6</v>
      </c>
      <c r="AL86">
        <v>16</v>
      </c>
      <c r="AM86">
        <v>0</v>
      </c>
      <c r="AN86" s="28">
        <v>639</v>
      </c>
      <c r="AO86" s="28">
        <v>639.29999999999995</v>
      </c>
      <c r="AP86" s="28">
        <v>63.93</v>
      </c>
      <c r="AQ86">
        <v>23</v>
      </c>
      <c r="AR86">
        <v>2.2999999999999998</v>
      </c>
      <c r="AS86">
        <v>0</v>
      </c>
      <c r="AT86">
        <v>0</v>
      </c>
      <c r="AU86">
        <v>4</v>
      </c>
      <c r="AW86">
        <v>2</v>
      </c>
      <c r="AX86">
        <v>2</v>
      </c>
      <c r="AZ86">
        <v>2</v>
      </c>
      <c r="BF86">
        <v>4</v>
      </c>
      <c r="BG86">
        <v>4</v>
      </c>
      <c r="BI86">
        <v>2</v>
      </c>
      <c r="BM86" t="s">
        <v>662</v>
      </c>
      <c r="BN86">
        <v>240</v>
      </c>
      <c r="BO86">
        <v>242</v>
      </c>
      <c r="BP86">
        <v>240</v>
      </c>
      <c r="BQ86">
        <v>238</v>
      </c>
      <c r="BR86">
        <v>237</v>
      </c>
      <c r="BS86" s="26">
        <v>273.8</v>
      </c>
      <c r="BT86">
        <v>6.7</v>
      </c>
      <c r="BU86">
        <v>88</v>
      </c>
      <c r="BV86">
        <v>88</v>
      </c>
      <c r="BW86">
        <v>91</v>
      </c>
      <c r="BX86">
        <v>93</v>
      </c>
      <c r="BY86">
        <v>93</v>
      </c>
      <c r="BZ86">
        <v>93</v>
      </c>
      <c r="CA86">
        <v>127</v>
      </c>
      <c r="CB86">
        <v>128</v>
      </c>
      <c r="CC86">
        <v>131</v>
      </c>
      <c r="CD86">
        <v>134</v>
      </c>
      <c r="CE86">
        <v>133</v>
      </c>
      <c r="CF86">
        <v>135</v>
      </c>
      <c r="CG86">
        <v>137</v>
      </c>
      <c r="CH86">
        <v>138</v>
      </c>
      <c r="CI86">
        <v>140</v>
      </c>
      <c r="CJ86">
        <v>144</v>
      </c>
      <c r="CK86">
        <v>150</v>
      </c>
      <c r="CL86">
        <v>155</v>
      </c>
      <c r="CM86">
        <v>47</v>
      </c>
      <c r="CN86">
        <v>44</v>
      </c>
      <c r="CO86">
        <v>42</v>
      </c>
      <c r="CP86">
        <v>45</v>
      </c>
      <c r="CQ86">
        <v>47</v>
      </c>
      <c r="CR86">
        <v>46</v>
      </c>
      <c r="CS86">
        <v>83</v>
      </c>
      <c r="CT86">
        <v>1</v>
      </c>
      <c r="CU86">
        <v>2</v>
      </c>
      <c r="CV86" t="s">
        <v>663</v>
      </c>
      <c r="CW86" t="s">
        <v>572</v>
      </c>
      <c r="CX86" t="s">
        <v>572</v>
      </c>
      <c r="CY86" t="s">
        <v>506</v>
      </c>
      <c r="CZ86">
        <v>1200</v>
      </c>
      <c r="DA86">
        <v>2015000084</v>
      </c>
      <c r="DB86">
        <v>2015000084</v>
      </c>
      <c r="DC86">
        <v>1</v>
      </c>
      <c r="DD86">
        <v>1</v>
      </c>
      <c r="DF86">
        <v>1</v>
      </c>
      <c r="DG86">
        <v>2</v>
      </c>
      <c r="DI86">
        <v>2</v>
      </c>
      <c r="DJ86">
        <v>1</v>
      </c>
      <c r="DK86">
        <v>1</v>
      </c>
      <c r="DT86">
        <v>4</v>
      </c>
      <c r="DU86">
        <v>77</v>
      </c>
      <c r="DV86">
        <v>88</v>
      </c>
      <c r="DW86">
        <v>77</v>
      </c>
      <c r="DX86">
        <v>1</v>
      </c>
      <c r="DY86">
        <v>1</v>
      </c>
      <c r="DZ86">
        <v>2</v>
      </c>
      <c r="EB86">
        <v>1</v>
      </c>
      <c r="ED86">
        <v>1</v>
      </c>
      <c r="EF86">
        <v>1</v>
      </c>
      <c r="EG86" t="str">
        <f t="shared" si="58"/>
        <v>Yes</v>
      </c>
      <c r="EH86">
        <v>1</v>
      </c>
      <c r="EI86" t="str">
        <f t="shared" si="59"/>
        <v>Yes</v>
      </c>
      <c r="EJ86">
        <v>1</v>
      </c>
      <c r="EK86" t="str">
        <f t="shared" si="60"/>
        <v>Yes</v>
      </c>
      <c r="EL86">
        <v>1</v>
      </c>
      <c r="EM86" t="str">
        <f t="shared" si="61"/>
        <v>Yes</v>
      </c>
      <c r="EN86">
        <v>1</v>
      </c>
      <c r="EO86" t="str">
        <f t="shared" si="62"/>
        <v>Yes</v>
      </c>
      <c r="EP86">
        <v>2</v>
      </c>
      <c r="EQ86" t="str">
        <f t="shared" si="63"/>
        <v>No</v>
      </c>
      <c r="ER86">
        <v>2</v>
      </c>
      <c r="ES86" t="str">
        <f t="shared" si="64"/>
        <v>No</v>
      </c>
      <c r="ET86">
        <v>2</v>
      </c>
      <c r="EW86" t="str">
        <f t="shared" si="65"/>
        <v/>
      </c>
      <c r="EX86">
        <v>2</v>
      </c>
      <c r="EY86" t="str">
        <f t="shared" si="66"/>
        <v>No</v>
      </c>
      <c r="EZ86">
        <v>2</v>
      </c>
      <c r="FA86" t="str">
        <f t="shared" si="67"/>
        <v>No</v>
      </c>
      <c r="FB86">
        <v>2</v>
      </c>
      <c r="FC86" t="str">
        <f t="shared" si="68"/>
        <v>No</v>
      </c>
      <c r="FD86">
        <v>2</v>
      </c>
      <c r="FE86" t="str">
        <f t="shared" si="69"/>
        <v>No</v>
      </c>
      <c r="FF86">
        <v>2</v>
      </c>
      <c r="FG86" t="str">
        <f t="shared" si="70"/>
        <v>No</v>
      </c>
      <c r="FH86">
        <v>2</v>
      </c>
      <c r="FI86" t="str">
        <f t="shared" si="71"/>
        <v>Yes</v>
      </c>
      <c r="FJ86">
        <v>3</v>
      </c>
      <c r="FK86" t="str">
        <f t="shared" si="72"/>
        <v>No</v>
      </c>
      <c r="FM86" t="str">
        <f t="shared" si="73"/>
        <v/>
      </c>
      <c r="FN86">
        <v>1</v>
      </c>
      <c r="FO86" t="str">
        <f t="shared" si="74"/>
        <v>Male</v>
      </c>
      <c r="FP86">
        <v>2</v>
      </c>
      <c r="FQ86" t="str">
        <f t="shared" si="75"/>
        <v>Divorced</v>
      </c>
      <c r="FR86">
        <v>6</v>
      </c>
      <c r="FS86" t="str">
        <f t="shared" si="76"/>
        <v>College Graduate</v>
      </c>
      <c r="FT86">
        <v>1</v>
      </c>
      <c r="FU86" t="str">
        <f t="shared" si="77"/>
        <v>Own</v>
      </c>
      <c r="FV86">
        <v>2</v>
      </c>
      <c r="FZ86">
        <v>1</v>
      </c>
      <c r="GB86">
        <v>1</v>
      </c>
      <c r="GD86">
        <v>7</v>
      </c>
      <c r="GF86">
        <v>1</v>
      </c>
      <c r="GH86">
        <v>7</v>
      </c>
      <c r="GJ86">
        <v>1</v>
      </c>
      <c r="GL86">
        <v>240</v>
      </c>
      <c r="GM86">
        <v>603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2</v>
      </c>
      <c r="GV86">
        <v>2</v>
      </c>
      <c r="GZ86">
        <v>3</v>
      </c>
      <c r="HA86">
        <v>230</v>
      </c>
      <c r="HB86">
        <v>2</v>
      </c>
      <c r="HC86">
        <v>77</v>
      </c>
      <c r="HD86">
        <v>77</v>
      </c>
      <c r="IE86">
        <v>1</v>
      </c>
      <c r="IF86">
        <v>3</v>
      </c>
      <c r="LO86" t="s">
        <v>507</v>
      </c>
      <c r="MN86">
        <v>10</v>
      </c>
      <c r="MO86">
        <v>1</v>
      </c>
      <c r="MP86" t="s">
        <v>507</v>
      </c>
      <c r="MQ86" t="s">
        <v>507</v>
      </c>
      <c r="MR86">
        <v>1</v>
      </c>
      <c r="MS86">
        <v>11012</v>
      </c>
      <c r="MT86">
        <v>43.24467104</v>
      </c>
      <c r="MU86">
        <v>2</v>
      </c>
      <c r="MV86">
        <v>86.489342089999994</v>
      </c>
      <c r="NA86">
        <v>1</v>
      </c>
      <c r="NB86">
        <v>0.61412468200000003</v>
      </c>
      <c r="NC86">
        <v>405.61777939999899</v>
      </c>
      <c r="ND86">
        <v>2</v>
      </c>
      <c r="NE86">
        <v>1</v>
      </c>
      <c r="NF86">
        <v>2</v>
      </c>
      <c r="NG86">
        <v>1</v>
      </c>
      <c r="NH86">
        <v>2</v>
      </c>
      <c r="NI86">
        <v>1</v>
      </c>
      <c r="NJ86">
        <v>1</v>
      </c>
      <c r="NK86">
        <v>1</v>
      </c>
      <c r="NL86">
        <v>3</v>
      </c>
      <c r="NM86">
        <v>2</v>
      </c>
      <c r="NN86">
        <v>1</v>
      </c>
      <c r="NO86">
        <v>1</v>
      </c>
      <c r="NP86">
        <v>2</v>
      </c>
      <c r="NQ86">
        <v>1</v>
      </c>
      <c r="NR86" t="str">
        <f t="shared" si="78"/>
        <v>White</v>
      </c>
      <c r="NS86">
        <v>1</v>
      </c>
      <c r="NT86">
        <v>1</v>
      </c>
      <c r="NU86">
        <v>1</v>
      </c>
      <c r="NV86">
        <v>6</v>
      </c>
      <c r="NW86">
        <v>1</v>
      </c>
      <c r="NX86">
        <v>49</v>
      </c>
      <c r="NY86">
        <v>4</v>
      </c>
      <c r="NZ86">
        <v>75</v>
      </c>
      <c r="OB86">
        <v>191</v>
      </c>
      <c r="OC86">
        <v>10886</v>
      </c>
      <c r="OD86">
        <v>3000</v>
      </c>
      <c r="OE86">
        <f t="shared" si="79"/>
        <v>2984</v>
      </c>
      <c r="OF86">
        <v>4</v>
      </c>
      <c r="OG86" t="str">
        <f t="shared" si="80"/>
        <v>Morbid Obese</v>
      </c>
      <c r="OH86">
        <v>2</v>
      </c>
      <c r="OI86">
        <v>2</v>
      </c>
      <c r="OJ86">
        <v>4</v>
      </c>
      <c r="OK86">
        <v>5</v>
      </c>
      <c r="OL86">
        <v>4</v>
      </c>
      <c r="OM86">
        <v>1</v>
      </c>
      <c r="ON86">
        <v>1</v>
      </c>
      <c r="OO86">
        <v>100</v>
      </c>
      <c r="OP86">
        <v>9</v>
      </c>
      <c r="OQ86">
        <v>1400</v>
      </c>
      <c r="OR86">
        <v>1</v>
      </c>
      <c r="OY86">
        <v>2</v>
      </c>
      <c r="OZ86">
        <v>4</v>
      </c>
      <c r="PA86" s="31">
        <v>5.3999999999999896E-79</v>
      </c>
      <c r="PB86" s="31"/>
      <c r="PC86" s="31">
        <v>5.3999999999999896E-79</v>
      </c>
      <c r="PD86" s="31"/>
      <c r="PI86">
        <v>9</v>
      </c>
      <c r="PJ86">
        <v>9</v>
      </c>
      <c r="PK86">
        <v>1</v>
      </c>
      <c r="PL86">
        <v>1</v>
      </c>
      <c r="PM86">
        <v>1</v>
      </c>
      <c r="PO86">
        <v>1</v>
      </c>
      <c r="PQ86">
        <v>9</v>
      </c>
      <c r="PT86">
        <v>3305</v>
      </c>
      <c r="PU86">
        <v>567</v>
      </c>
      <c r="QF86">
        <v>9</v>
      </c>
      <c r="QP86">
        <v>9</v>
      </c>
      <c r="QQ86">
        <v>9</v>
      </c>
      <c r="QR86">
        <v>9</v>
      </c>
      <c r="QS86">
        <v>9</v>
      </c>
      <c r="QT86">
        <v>9</v>
      </c>
      <c r="QU86">
        <v>9</v>
      </c>
      <c r="QV86">
        <v>9</v>
      </c>
      <c r="QW86">
        <v>9</v>
      </c>
      <c r="QX86">
        <v>3</v>
      </c>
      <c r="QY86">
        <v>3</v>
      </c>
      <c r="QZ86">
        <v>4</v>
      </c>
      <c r="RA86">
        <v>9</v>
      </c>
      <c r="RB86">
        <v>9</v>
      </c>
      <c r="RF86">
        <v>2</v>
      </c>
      <c r="RG86" t="str">
        <f t="shared" si="81"/>
        <v>Disagree</v>
      </c>
      <c r="RH86">
        <v>4</v>
      </c>
      <c r="RI86" t="str">
        <f t="shared" si="88"/>
        <v>Strongly Agree</v>
      </c>
      <c r="RJ86">
        <v>5</v>
      </c>
      <c r="RK86" t="str">
        <f t="shared" si="88"/>
        <v>NA</v>
      </c>
      <c r="RL86">
        <v>4</v>
      </c>
      <c r="RM86" t="str">
        <f t="shared" si="89"/>
        <v>Strongly Agree</v>
      </c>
      <c r="RN86">
        <v>3</v>
      </c>
      <c r="RO86" t="str">
        <f t="shared" si="89"/>
        <v>Agree</v>
      </c>
      <c r="RP86">
        <v>5</v>
      </c>
      <c r="RQ86" t="str">
        <f t="shared" si="90"/>
        <v>NA</v>
      </c>
      <c r="RR86">
        <v>5</v>
      </c>
      <c r="RS86" t="str">
        <f t="shared" si="90"/>
        <v>NA</v>
      </c>
      <c r="RT86">
        <v>3</v>
      </c>
      <c r="RU86" t="str">
        <f t="shared" si="91"/>
        <v>Agree</v>
      </c>
      <c r="RV86">
        <v>2</v>
      </c>
      <c r="RW86" t="str">
        <f t="shared" si="91"/>
        <v>Disagree</v>
      </c>
      <c r="RX86">
        <v>4</v>
      </c>
      <c r="RY86" t="str">
        <f t="shared" si="92"/>
        <v>Strongly Agree</v>
      </c>
      <c r="RZ86">
        <v>3</v>
      </c>
      <c r="SA86" t="str">
        <f t="shared" si="92"/>
        <v>Agree</v>
      </c>
      <c r="SB86">
        <v>2</v>
      </c>
      <c r="SC86" t="str">
        <f t="shared" si="93"/>
        <v>Disagree</v>
      </c>
      <c r="SD86">
        <v>3</v>
      </c>
      <c r="SE86" t="str">
        <f t="shared" si="93"/>
        <v>Agree</v>
      </c>
    </row>
    <row r="87" spans="1:499" x14ac:dyDescent="0.3">
      <c r="A87">
        <v>84</v>
      </c>
      <c r="B87">
        <v>2020</v>
      </c>
      <c r="C87" t="s">
        <v>664</v>
      </c>
      <c r="D87" s="24">
        <v>16739</v>
      </c>
      <c r="E87">
        <v>75</v>
      </c>
      <c r="F87">
        <v>7</v>
      </c>
      <c r="G87" t="s">
        <v>520</v>
      </c>
      <c r="H87">
        <v>1</v>
      </c>
      <c r="I87" t="str">
        <f t="shared" si="53"/>
        <v>White</v>
      </c>
      <c r="J87">
        <v>1</v>
      </c>
      <c r="K87">
        <v>1</v>
      </c>
      <c r="L87">
        <v>1</v>
      </c>
      <c r="M87">
        <v>1</v>
      </c>
      <c r="N87">
        <v>0</v>
      </c>
      <c r="O87" s="25">
        <v>72</v>
      </c>
      <c r="P87" s="26">
        <f t="shared" si="54"/>
        <v>182.88</v>
      </c>
      <c r="Q87">
        <v>190</v>
      </c>
      <c r="R87" s="26">
        <f t="shared" si="55"/>
        <v>86.182550300000003</v>
      </c>
      <c r="S87" s="27">
        <f t="shared" si="56"/>
        <v>25.768368080910545</v>
      </c>
      <c r="T87" s="27" t="str">
        <f t="shared" si="57"/>
        <v>Overweight</v>
      </c>
      <c r="U87">
        <v>1</v>
      </c>
      <c r="V87">
        <v>3</v>
      </c>
      <c r="W87">
        <v>1</v>
      </c>
      <c r="X87">
        <v>1</v>
      </c>
      <c r="Y87">
        <v>0</v>
      </c>
      <c r="Z87">
        <v>6</v>
      </c>
      <c r="AA87">
        <v>4.5</v>
      </c>
      <c r="AB87">
        <v>1.0900000000000001</v>
      </c>
      <c r="AC87">
        <v>6.59</v>
      </c>
      <c r="AD87" t="s">
        <v>515</v>
      </c>
      <c r="AE87" t="s">
        <v>510</v>
      </c>
      <c r="AF87" t="s">
        <v>516</v>
      </c>
      <c r="AG87">
        <v>165</v>
      </c>
      <c r="AH87">
        <v>5</v>
      </c>
      <c r="AI87">
        <v>1</v>
      </c>
      <c r="AJ87">
        <v>23</v>
      </c>
      <c r="AK87">
        <v>93</v>
      </c>
      <c r="AL87">
        <v>49</v>
      </c>
      <c r="AM87">
        <v>0</v>
      </c>
      <c r="AN87" s="28">
        <v>16176</v>
      </c>
      <c r="AO87" s="28">
        <v>16176.15</v>
      </c>
      <c r="AP87" s="28">
        <v>1348.01</v>
      </c>
      <c r="AQ87">
        <v>165</v>
      </c>
      <c r="AR87">
        <v>13.8</v>
      </c>
      <c r="AS87">
        <v>5</v>
      </c>
      <c r="AT87">
        <v>1</v>
      </c>
      <c r="AU87">
        <v>27</v>
      </c>
      <c r="AV87">
        <v>2</v>
      </c>
      <c r="AX87">
        <v>13</v>
      </c>
      <c r="AY87">
        <v>60</v>
      </c>
      <c r="AZ87">
        <v>10</v>
      </c>
      <c r="BA87">
        <v>18</v>
      </c>
      <c r="BB87">
        <v>1</v>
      </c>
      <c r="BC87">
        <v>30</v>
      </c>
      <c r="BE87">
        <v>38</v>
      </c>
      <c r="BF87">
        <v>6</v>
      </c>
      <c r="BG87">
        <v>16</v>
      </c>
      <c r="BH87">
        <v>5</v>
      </c>
      <c r="BI87">
        <v>2</v>
      </c>
      <c r="BM87" t="s">
        <v>664</v>
      </c>
      <c r="BN87">
        <v>190</v>
      </c>
      <c r="BO87">
        <v>191</v>
      </c>
      <c r="BP87">
        <v>190</v>
      </c>
      <c r="BQ87">
        <v>187</v>
      </c>
      <c r="BR87">
        <v>188</v>
      </c>
      <c r="BS87" s="26">
        <v>209.6</v>
      </c>
      <c r="BT87">
        <v>8.6999999999999993</v>
      </c>
      <c r="BU87">
        <v>76</v>
      </c>
      <c r="BV87">
        <v>79</v>
      </c>
      <c r="BW87">
        <v>78</v>
      </c>
      <c r="BX87">
        <v>80</v>
      </c>
      <c r="BY87">
        <v>82</v>
      </c>
      <c r="BZ87">
        <v>84</v>
      </c>
      <c r="CA87">
        <v>116</v>
      </c>
      <c r="CB87">
        <v>115</v>
      </c>
      <c r="CC87">
        <v>116</v>
      </c>
      <c r="CD87">
        <v>115</v>
      </c>
      <c r="CE87">
        <v>116</v>
      </c>
      <c r="CF87">
        <v>115</v>
      </c>
      <c r="CG87">
        <v>171</v>
      </c>
      <c r="CH87">
        <v>173</v>
      </c>
      <c r="CI87">
        <v>174</v>
      </c>
      <c r="CJ87">
        <v>178</v>
      </c>
      <c r="CK87">
        <v>179</v>
      </c>
      <c r="CL87">
        <v>184</v>
      </c>
      <c r="CM87">
        <v>57</v>
      </c>
      <c r="CN87">
        <v>56</v>
      </c>
      <c r="CO87">
        <v>56</v>
      </c>
      <c r="CP87">
        <v>53</v>
      </c>
      <c r="CQ87">
        <v>54</v>
      </c>
      <c r="CR87">
        <v>54</v>
      </c>
      <c r="CS87">
        <v>84</v>
      </c>
      <c r="CT87">
        <v>1</v>
      </c>
      <c r="CU87">
        <v>2</v>
      </c>
      <c r="CV87" t="s">
        <v>657</v>
      </c>
      <c r="CW87" t="s">
        <v>518</v>
      </c>
      <c r="CX87" t="s">
        <v>593</v>
      </c>
      <c r="CY87" t="s">
        <v>506</v>
      </c>
      <c r="CZ87">
        <v>1100</v>
      </c>
      <c r="DA87">
        <v>2015000085</v>
      </c>
      <c r="DB87">
        <v>2015000085</v>
      </c>
      <c r="DC87">
        <v>1</v>
      </c>
      <c r="DD87">
        <v>1</v>
      </c>
      <c r="DF87">
        <v>1</v>
      </c>
      <c r="DG87">
        <v>2</v>
      </c>
      <c r="DI87">
        <v>3</v>
      </c>
      <c r="DJ87">
        <v>1</v>
      </c>
      <c r="DK87">
        <v>2</v>
      </c>
      <c r="DT87">
        <v>1</v>
      </c>
      <c r="DU87">
        <v>1</v>
      </c>
      <c r="DV87">
        <v>88</v>
      </c>
      <c r="DW87">
        <v>88</v>
      </c>
      <c r="DX87">
        <v>2</v>
      </c>
      <c r="DY87">
        <v>1</v>
      </c>
      <c r="DZ87">
        <v>2</v>
      </c>
      <c r="EB87">
        <v>1</v>
      </c>
      <c r="ED87">
        <v>3</v>
      </c>
      <c r="EG87" t="str">
        <f t="shared" si="58"/>
        <v/>
      </c>
      <c r="EH87">
        <v>1</v>
      </c>
      <c r="EI87" t="str">
        <f t="shared" si="59"/>
        <v>Yes</v>
      </c>
      <c r="EJ87">
        <v>1</v>
      </c>
      <c r="EK87" t="str">
        <f t="shared" si="60"/>
        <v>Yes</v>
      </c>
      <c r="EL87">
        <v>2</v>
      </c>
      <c r="EM87" t="str">
        <f t="shared" si="61"/>
        <v>No</v>
      </c>
      <c r="EN87">
        <v>2</v>
      </c>
      <c r="EO87" t="str">
        <f t="shared" si="62"/>
        <v>No</v>
      </c>
      <c r="EP87">
        <v>2</v>
      </c>
      <c r="EQ87" t="str">
        <f t="shared" si="63"/>
        <v>No</v>
      </c>
      <c r="ER87">
        <v>2</v>
      </c>
      <c r="ES87" t="str">
        <f t="shared" si="64"/>
        <v>No</v>
      </c>
      <c r="ET87">
        <v>2</v>
      </c>
      <c r="EW87" t="str">
        <f t="shared" si="65"/>
        <v/>
      </c>
      <c r="EX87">
        <v>2</v>
      </c>
      <c r="EY87" t="str">
        <f t="shared" si="66"/>
        <v>No</v>
      </c>
      <c r="EZ87">
        <v>2</v>
      </c>
      <c r="FA87" t="str">
        <f t="shared" si="67"/>
        <v>No</v>
      </c>
      <c r="FB87">
        <v>2</v>
      </c>
      <c r="FC87" t="str">
        <f t="shared" si="68"/>
        <v>No</v>
      </c>
      <c r="FD87">
        <v>2</v>
      </c>
      <c r="FE87" t="str">
        <f t="shared" si="69"/>
        <v>No</v>
      </c>
      <c r="FF87">
        <v>2</v>
      </c>
      <c r="FG87" t="str">
        <f t="shared" si="70"/>
        <v>No</v>
      </c>
      <c r="FH87">
        <v>2</v>
      </c>
      <c r="FI87" t="str">
        <f t="shared" si="71"/>
        <v>Yes</v>
      </c>
      <c r="FJ87">
        <v>3</v>
      </c>
      <c r="FK87" t="str">
        <f t="shared" si="72"/>
        <v>No</v>
      </c>
      <c r="FM87" t="str">
        <f t="shared" si="73"/>
        <v/>
      </c>
      <c r="FN87">
        <v>1</v>
      </c>
      <c r="FO87" t="str">
        <f t="shared" si="74"/>
        <v>Male</v>
      </c>
      <c r="FP87">
        <v>1</v>
      </c>
      <c r="FQ87" t="str">
        <f t="shared" si="75"/>
        <v>Married</v>
      </c>
      <c r="FR87">
        <v>5</v>
      </c>
      <c r="FS87" t="str">
        <f t="shared" si="76"/>
        <v>Some College</v>
      </c>
      <c r="FT87">
        <v>1</v>
      </c>
      <c r="FU87" t="str">
        <f t="shared" si="77"/>
        <v>Own</v>
      </c>
      <c r="FV87">
        <v>2</v>
      </c>
      <c r="FZ87">
        <v>1</v>
      </c>
      <c r="GB87">
        <v>2</v>
      </c>
      <c r="GD87">
        <v>3</v>
      </c>
      <c r="GF87">
        <v>88</v>
      </c>
      <c r="GH87">
        <v>3</v>
      </c>
      <c r="GJ87">
        <v>1</v>
      </c>
      <c r="GL87">
        <v>190</v>
      </c>
      <c r="GM87">
        <v>600</v>
      </c>
      <c r="GO87">
        <v>2</v>
      </c>
      <c r="GP87">
        <v>2</v>
      </c>
      <c r="GQ87">
        <v>2</v>
      </c>
      <c r="GR87">
        <v>2</v>
      </c>
      <c r="GS87">
        <v>2</v>
      </c>
      <c r="GT87">
        <v>2</v>
      </c>
      <c r="GU87">
        <v>2</v>
      </c>
      <c r="GV87">
        <v>1</v>
      </c>
      <c r="GW87">
        <v>1</v>
      </c>
      <c r="GX87">
        <v>1</v>
      </c>
      <c r="GZ87">
        <v>3</v>
      </c>
      <c r="HA87">
        <v>201</v>
      </c>
      <c r="HB87">
        <v>1</v>
      </c>
      <c r="HC87">
        <v>88</v>
      </c>
      <c r="HD87">
        <v>1</v>
      </c>
      <c r="HE87">
        <v>555</v>
      </c>
      <c r="HF87">
        <v>230</v>
      </c>
      <c r="HG87">
        <v>306</v>
      </c>
      <c r="HH87">
        <v>310</v>
      </c>
      <c r="HI87">
        <v>301</v>
      </c>
      <c r="HJ87">
        <v>206</v>
      </c>
      <c r="HK87">
        <v>1</v>
      </c>
      <c r="HL87">
        <v>64</v>
      </c>
      <c r="HM87">
        <v>230</v>
      </c>
      <c r="HN87">
        <v>20</v>
      </c>
      <c r="HO87">
        <v>88</v>
      </c>
      <c r="HR87">
        <v>888</v>
      </c>
      <c r="HW87">
        <v>1</v>
      </c>
      <c r="HX87">
        <v>2</v>
      </c>
      <c r="IA87">
        <v>2</v>
      </c>
      <c r="IB87">
        <v>1</v>
      </c>
      <c r="IC87">
        <v>777777</v>
      </c>
      <c r="ID87">
        <v>8</v>
      </c>
      <c r="IE87">
        <v>1</v>
      </c>
      <c r="IF87">
        <v>3</v>
      </c>
      <c r="IT87">
        <v>2</v>
      </c>
      <c r="JB87">
        <v>1</v>
      </c>
      <c r="JR87">
        <v>2</v>
      </c>
      <c r="JT87">
        <v>2</v>
      </c>
      <c r="LO87" t="s">
        <v>507</v>
      </c>
      <c r="LP87">
        <v>1</v>
      </c>
      <c r="LQ87">
        <v>3</v>
      </c>
      <c r="LT87">
        <v>2</v>
      </c>
      <c r="LU87">
        <v>70</v>
      </c>
      <c r="MN87">
        <v>10</v>
      </c>
      <c r="MO87">
        <v>1</v>
      </c>
      <c r="MP87" t="s">
        <v>507</v>
      </c>
      <c r="MQ87" t="s">
        <v>507</v>
      </c>
      <c r="MR87">
        <v>1</v>
      </c>
      <c r="MS87">
        <v>11011</v>
      </c>
      <c r="MT87">
        <v>28.781560200000001</v>
      </c>
      <c r="MU87">
        <v>3</v>
      </c>
      <c r="MV87">
        <v>86.344680589999996</v>
      </c>
      <c r="NA87">
        <v>1</v>
      </c>
      <c r="NB87">
        <v>0.61412468200000003</v>
      </c>
      <c r="NC87">
        <v>1307.958367</v>
      </c>
      <c r="ND87">
        <v>1</v>
      </c>
      <c r="NE87">
        <v>2</v>
      </c>
      <c r="NF87">
        <v>1</v>
      </c>
      <c r="NG87">
        <v>1</v>
      </c>
      <c r="NH87">
        <v>1</v>
      </c>
      <c r="NI87">
        <v>2</v>
      </c>
      <c r="NJ87">
        <v>1</v>
      </c>
      <c r="NK87">
        <v>1</v>
      </c>
      <c r="NL87">
        <v>3</v>
      </c>
      <c r="NM87">
        <v>2</v>
      </c>
      <c r="NN87">
        <v>1</v>
      </c>
      <c r="NO87">
        <v>1</v>
      </c>
      <c r="NP87">
        <v>2</v>
      </c>
      <c r="NQ87">
        <v>1</v>
      </c>
      <c r="NR87" t="str">
        <f t="shared" si="78"/>
        <v>White</v>
      </c>
      <c r="NS87">
        <v>1</v>
      </c>
      <c r="NT87">
        <v>1</v>
      </c>
      <c r="NU87">
        <v>1</v>
      </c>
      <c r="NV87">
        <v>4</v>
      </c>
      <c r="NW87">
        <v>1</v>
      </c>
      <c r="NX87">
        <v>35</v>
      </c>
      <c r="NY87">
        <v>3</v>
      </c>
      <c r="NZ87">
        <v>72</v>
      </c>
      <c r="OB87">
        <v>183</v>
      </c>
      <c r="OC87">
        <v>8618</v>
      </c>
      <c r="OD87">
        <v>2577</v>
      </c>
      <c r="OE87">
        <f t="shared" si="79"/>
        <v>2573</v>
      </c>
      <c r="OF87">
        <v>3</v>
      </c>
      <c r="OG87" t="str">
        <f t="shared" si="80"/>
        <v>Obese</v>
      </c>
      <c r="OH87">
        <v>2</v>
      </c>
      <c r="OI87">
        <v>1</v>
      </c>
      <c r="OJ87">
        <v>3</v>
      </c>
      <c r="OK87">
        <v>2</v>
      </c>
      <c r="OL87">
        <v>1</v>
      </c>
      <c r="OM87">
        <v>2</v>
      </c>
      <c r="ON87">
        <v>1</v>
      </c>
      <c r="OO87">
        <v>3</v>
      </c>
      <c r="OP87">
        <v>1</v>
      </c>
      <c r="OQ87">
        <v>23</v>
      </c>
      <c r="OR87">
        <v>1</v>
      </c>
      <c r="OS87" s="31">
        <v>5.3999999999999896E-79</v>
      </c>
      <c r="OT87">
        <v>429</v>
      </c>
      <c r="OU87">
        <v>20</v>
      </c>
      <c r="OV87">
        <v>33</v>
      </c>
      <c r="OW87">
        <v>3</v>
      </c>
      <c r="OX87">
        <v>86</v>
      </c>
      <c r="OY87" s="31">
        <v>5.3999999999999896E-79</v>
      </c>
      <c r="OZ87" s="31">
        <v>5.3999999999999896E-79</v>
      </c>
      <c r="PA87">
        <v>1</v>
      </c>
      <c r="PC87">
        <v>1</v>
      </c>
      <c r="PE87">
        <v>429</v>
      </c>
      <c r="PG87">
        <v>142</v>
      </c>
      <c r="PI87">
        <v>1</v>
      </c>
      <c r="PJ87">
        <v>1</v>
      </c>
      <c r="PK87">
        <v>1</v>
      </c>
      <c r="PL87">
        <v>1</v>
      </c>
      <c r="PM87" s="31">
        <v>5.3999999999999896E-79</v>
      </c>
      <c r="PN87" s="31"/>
      <c r="PO87" s="31">
        <v>5.3999999999999896E-79</v>
      </c>
      <c r="PP87" s="31"/>
      <c r="PQ87">
        <v>1</v>
      </c>
      <c r="PR87">
        <v>35</v>
      </c>
      <c r="PS87" s="31">
        <v>5.3999999999999896E-79</v>
      </c>
      <c r="PT87">
        <v>4075</v>
      </c>
      <c r="PU87">
        <v>699</v>
      </c>
      <c r="PV87">
        <v>1</v>
      </c>
      <c r="PW87" s="31">
        <v>5.3999999999999896E-79</v>
      </c>
      <c r="PX87">
        <v>20</v>
      </c>
      <c r="PZ87">
        <v>7000</v>
      </c>
      <c r="QC87">
        <v>140</v>
      </c>
      <c r="QD87" s="31">
        <v>5.3999999999999896E-79</v>
      </c>
      <c r="QE87" s="31">
        <v>5.3999999999999896E-79</v>
      </c>
      <c r="QF87" s="31">
        <v>5.3999999999999896E-79</v>
      </c>
      <c r="QG87">
        <v>140</v>
      </c>
      <c r="QI87" s="31">
        <v>5.3999999999999896E-79</v>
      </c>
      <c r="QJ87" s="31"/>
      <c r="QK87">
        <v>140</v>
      </c>
      <c r="QM87" s="31">
        <v>5.3999999999999896E-79</v>
      </c>
      <c r="QN87" s="31">
        <v>5.3999999999999896E-79</v>
      </c>
      <c r="QO87" s="31">
        <v>5.3999999999999896E-79</v>
      </c>
      <c r="QP87">
        <v>3</v>
      </c>
      <c r="QQ87">
        <v>2</v>
      </c>
      <c r="QR87">
        <v>2</v>
      </c>
      <c r="QS87">
        <v>2</v>
      </c>
      <c r="QT87">
        <v>2</v>
      </c>
      <c r="QU87">
        <v>2</v>
      </c>
      <c r="QV87">
        <v>4</v>
      </c>
      <c r="QW87">
        <v>2</v>
      </c>
      <c r="QX87">
        <v>3</v>
      </c>
      <c r="QY87">
        <v>3</v>
      </c>
      <c r="QZ87">
        <v>4</v>
      </c>
      <c r="RA87">
        <v>1</v>
      </c>
      <c r="RB87">
        <v>1</v>
      </c>
      <c r="RE87">
        <v>1</v>
      </c>
      <c r="RF87">
        <v>1</v>
      </c>
      <c r="RG87" t="str">
        <f t="shared" si="81"/>
        <v>Strongly Disagree</v>
      </c>
      <c r="RH87">
        <v>3</v>
      </c>
      <c r="RI87" t="str">
        <f t="shared" si="88"/>
        <v>Agree</v>
      </c>
      <c r="RJ87">
        <v>3</v>
      </c>
      <c r="RK87" t="str">
        <f t="shared" si="88"/>
        <v>Agree</v>
      </c>
      <c r="RL87">
        <v>1</v>
      </c>
      <c r="RM87" t="str">
        <f t="shared" si="89"/>
        <v>Strongly Disagree</v>
      </c>
      <c r="RN87">
        <v>5</v>
      </c>
      <c r="RO87" t="str">
        <f t="shared" si="89"/>
        <v>NA</v>
      </c>
      <c r="RP87">
        <v>4</v>
      </c>
      <c r="RQ87" t="str">
        <f t="shared" si="90"/>
        <v>Strongly Agree</v>
      </c>
      <c r="RR87">
        <v>1</v>
      </c>
      <c r="RS87" t="str">
        <f t="shared" si="90"/>
        <v>Strongly Disagree</v>
      </c>
      <c r="RT87">
        <v>5</v>
      </c>
      <c r="RU87" t="str">
        <f t="shared" si="91"/>
        <v>NA</v>
      </c>
      <c r="RV87">
        <v>3</v>
      </c>
      <c r="RW87" t="str">
        <f t="shared" si="91"/>
        <v>Agree</v>
      </c>
      <c r="RX87">
        <v>2</v>
      </c>
      <c r="RY87" t="str">
        <f t="shared" si="92"/>
        <v>Disagree</v>
      </c>
      <c r="RZ87">
        <v>4</v>
      </c>
      <c r="SA87" t="str">
        <f t="shared" si="92"/>
        <v>Strongly Agree</v>
      </c>
      <c r="SB87">
        <v>2</v>
      </c>
      <c r="SC87" t="str">
        <f t="shared" si="93"/>
        <v>Disagree</v>
      </c>
      <c r="SD87">
        <v>2</v>
      </c>
      <c r="SE87" t="str">
        <f t="shared" si="93"/>
        <v>Disagree</v>
      </c>
    </row>
    <row r="88" spans="1:499" x14ac:dyDescent="0.3">
      <c r="A88">
        <v>85</v>
      </c>
      <c r="B88">
        <v>2020</v>
      </c>
      <c r="C88" t="s">
        <v>665</v>
      </c>
      <c r="D88" s="24">
        <v>21126</v>
      </c>
      <c r="E88">
        <v>63</v>
      </c>
      <c r="F88">
        <v>6</v>
      </c>
      <c r="G88" t="s">
        <v>499</v>
      </c>
      <c r="H88">
        <v>1</v>
      </c>
      <c r="I88" t="str">
        <f t="shared" si="53"/>
        <v>White</v>
      </c>
      <c r="J88">
        <v>0</v>
      </c>
      <c r="K88">
        <v>1</v>
      </c>
      <c r="L88">
        <v>0</v>
      </c>
      <c r="M88">
        <v>1</v>
      </c>
      <c r="N88">
        <v>1</v>
      </c>
      <c r="O88" s="25"/>
      <c r="P88" s="26">
        <f t="shared" si="54"/>
        <v>0</v>
      </c>
      <c r="Q88">
        <v>9999</v>
      </c>
      <c r="R88" s="26">
        <f t="shared" si="55"/>
        <v>4535.4701076299998</v>
      </c>
      <c r="S88" s="27" t="e">
        <f t="shared" si="56"/>
        <v>#DIV/0!</v>
      </c>
      <c r="T88" s="27" t="e">
        <f t="shared" si="57"/>
        <v>#DIV/0!</v>
      </c>
      <c r="U88">
        <v>0</v>
      </c>
      <c r="V88">
        <v>3</v>
      </c>
      <c r="W88">
        <v>0</v>
      </c>
      <c r="X88">
        <v>2</v>
      </c>
      <c r="Y88">
        <v>1</v>
      </c>
      <c r="Z88">
        <v>8</v>
      </c>
      <c r="AA88">
        <v>3.3</v>
      </c>
      <c r="AB88">
        <v>1.95</v>
      </c>
      <c r="AC88">
        <v>6.25</v>
      </c>
      <c r="AD88" t="s">
        <v>500</v>
      </c>
      <c r="AE88" t="s">
        <v>510</v>
      </c>
      <c r="AF88" t="s">
        <v>521</v>
      </c>
      <c r="AG88">
        <v>115</v>
      </c>
      <c r="AH88">
        <v>9</v>
      </c>
      <c r="AI88">
        <v>0</v>
      </c>
      <c r="AJ88">
        <v>11</v>
      </c>
      <c r="AK88">
        <v>44</v>
      </c>
      <c r="AL88">
        <v>60</v>
      </c>
      <c r="AM88">
        <v>0</v>
      </c>
      <c r="AN88" s="28">
        <v>8339</v>
      </c>
      <c r="AO88" s="28">
        <v>8339.2199999999993</v>
      </c>
      <c r="AP88" s="28">
        <v>694.94</v>
      </c>
      <c r="AQ88">
        <v>115</v>
      </c>
      <c r="AR88">
        <v>9.6</v>
      </c>
      <c r="AS88">
        <v>9</v>
      </c>
      <c r="AT88">
        <v>0</v>
      </c>
      <c r="AU88">
        <v>8</v>
      </c>
      <c r="AX88">
        <v>9</v>
      </c>
      <c r="AY88">
        <v>1</v>
      </c>
      <c r="AZ88">
        <v>1</v>
      </c>
      <c r="BB88">
        <v>1</v>
      </c>
      <c r="BC88">
        <v>6</v>
      </c>
      <c r="BE88">
        <v>44</v>
      </c>
      <c r="BF88">
        <v>7</v>
      </c>
      <c r="BG88">
        <v>7</v>
      </c>
      <c r="BI88">
        <v>4</v>
      </c>
      <c r="BL88">
        <v>1</v>
      </c>
      <c r="BM88" t="s">
        <v>665</v>
      </c>
      <c r="BN88">
        <v>9999</v>
      </c>
      <c r="BO88">
        <v>9998</v>
      </c>
      <c r="BP88">
        <v>10000</v>
      </c>
      <c r="BQ88">
        <v>10001</v>
      </c>
      <c r="BR88">
        <v>10002</v>
      </c>
      <c r="BS88" s="26">
        <v>173</v>
      </c>
      <c r="BT88">
        <v>9.6999999999999993</v>
      </c>
      <c r="BU88">
        <v>105</v>
      </c>
      <c r="BV88">
        <v>108</v>
      </c>
      <c r="BW88">
        <v>111</v>
      </c>
      <c r="BX88">
        <v>112</v>
      </c>
      <c r="BY88">
        <v>111</v>
      </c>
      <c r="BZ88">
        <v>112</v>
      </c>
      <c r="CA88">
        <v>147</v>
      </c>
      <c r="CB88">
        <v>147</v>
      </c>
      <c r="CC88">
        <v>150</v>
      </c>
      <c r="CD88">
        <v>152</v>
      </c>
      <c r="CE88">
        <v>153</v>
      </c>
      <c r="CF88">
        <v>156</v>
      </c>
      <c r="CG88">
        <v>101</v>
      </c>
      <c r="CH88">
        <v>100</v>
      </c>
      <c r="CI88">
        <v>100</v>
      </c>
      <c r="CJ88">
        <v>97</v>
      </c>
      <c r="CK88">
        <v>93</v>
      </c>
      <c r="CL88">
        <v>98</v>
      </c>
      <c r="CM88">
        <v>52</v>
      </c>
      <c r="CN88">
        <v>48</v>
      </c>
      <c r="CO88">
        <v>54</v>
      </c>
      <c r="CP88">
        <v>59</v>
      </c>
      <c r="CQ88">
        <v>64</v>
      </c>
      <c r="CR88">
        <v>68</v>
      </c>
      <c r="CS88">
        <v>85</v>
      </c>
      <c r="CT88">
        <v>1</v>
      </c>
      <c r="CU88">
        <v>2</v>
      </c>
      <c r="CV88" t="s">
        <v>630</v>
      </c>
      <c r="CW88" t="s">
        <v>518</v>
      </c>
      <c r="CX88" t="s">
        <v>631</v>
      </c>
      <c r="CY88" t="s">
        <v>506</v>
      </c>
      <c r="CZ88">
        <v>1100</v>
      </c>
      <c r="DA88">
        <v>2015000086</v>
      </c>
      <c r="DB88">
        <v>2015000086</v>
      </c>
      <c r="DC88">
        <v>1</v>
      </c>
      <c r="DD88">
        <v>1</v>
      </c>
      <c r="DF88">
        <v>1</v>
      </c>
      <c r="DG88">
        <v>2</v>
      </c>
      <c r="DI88">
        <v>2</v>
      </c>
      <c r="DJ88">
        <v>1</v>
      </c>
      <c r="DK88">
        <v>1</v>
      </c>
      <c r="DT88">
        <v>3</v>
      </c>
      <c r="DU88">
        <v>88</v>
      </c>
      <c r="DV88">
        <v>88</v>
      </c>
      <c r="DX88">
        <v>1</v>
      </c>
      <c r="DY88">
        <v>1</v>
      </c>
      <c r="DZ88">
        <v>2</v>
      </c>
      <c r="EB88">
        <v>1</v>
      </c>
      <c r="ED88">
        <v>1</v>
      </c>
      <c r="EF88">
        <v>1</v>
      </c>
      <c r="EG88" t="str">
        <f t="shared" si="58"/>
        <v>Yes</v>
      </c>
      <c r="EH88">
        <v>1</v>
      </c>
      <c r="EI88" t="str">
        <f t="shared" si="59"/>
        <v>Yes</v>
      </c>
      <c r="EJ88">
        <v>1</v>
      </c>
      <c r="EK88" t="str">
        <f t="shared" si="60"/>
        <v>Yes</v>
      </c>
      <c r="EL88">
        <v>1</v>
      </c>
      <c r="EM88" t="str">
        <f t="shared" si="61"/>
        <v>Yes</v>
      </c>
      <c r="EN88">
        <v>2</v>
      </c>
      <c r="EO88" t="str">
        <f t="shared" si="62"/>
        <v>No</v>
      </c>
      <c r="EP88">
        <v>2</v>
      </c>
      <c r="EQ88" t="str">
        <f t="shared" si="63"/>
        <v>No</v>
      </c>
      <c r="ER88">
        <v>2</v>
      </c>
      <c r="ES88" t="str">
        <f t="shared" si="64"/>
        <v>No</v>
      </c>
      <c r="ET88">
        <v>2</v>
      </c>
      <c r="EW88" t="str">
        <f t="shared" si="65"/>
        <v/>
      </c>
      <c r="EX88">
        <v>2</v>
      </c>
      <c r="EY88" t="str">
        <f t="shared" si="66"/>
        <v>No</v>
      </c>
      <c r="EZ88">
        <v>2</v>
      </c>
      <c r="FA88" t="str">
        <f t="shared" si="67"/>
        <v>No</v>
      </c>
      <c r="FB88">
        <v>2</v>
      </c>
      <c r="FC88" t="str">
        <f t="shared" si="68"/>
        <v>Yes</v>
      </c>
      <c r="FD88">
        <v>1</v>
      </c>
      <c r="FE88" t="str">
        <f t="shared" si="69"/>
        <v>Yes</v>
      </c>
      <c r="FF88">
        <v>2</v>
      </c>
      <c r="FG88" t="str">
        <f t="shared" si="70"/>
        <v>No</v>
      </c>
      <c r="FH88">
        <v>2</v>
      </c>
      <c r="FI88" t="str">
        <f t="shared" si="71"/>
        <v>No</v>
      </c>
      <c r="FJ88">
        <v>3</v>
      </c>
      <c r="FK88" t="str">
        <f t="shared" si="72"/>
        <v>No</v>
      </c>
      <c r="FM88" t="str">
        <f t="shared" si="73"/>
        <v/>
      </c>
      <c r="FN88">
        <v>2</v>
      </c>
      <c r="FO88" t="str">
        <f t="shared" si="74"/>
        <v>Female</v>
      </c>
      <c r="FP88">
        <v>1</v>
      </c>
      <c r="FQ88" t="str">
        <f t="shared" si="75"/>
        <v>Married</v>
      </c>
      <c r="FR88">
        <v>4</v>
      </c>
      <c r="FS88" t="str">
        <f t="shared" si="76"/>
        <v>High School Graduate</v>
      </c>
      <c r="FT88">
        <v>1</v>
      </c>
      <c r="FU88" t="str">
        <f t="shared" si="77"/>
        <v>Own</v>
      </c>
      <c r="FV88">
        <v>2</v>
      </c>
      <c r="FZ88">
        <v>1</v>
      </c>
      <c r="GB88">
        <v>2</v>
      </c>
      <c r="GD88">
        <v>7</v>
      </c>
      <c r="GF88">
        <v>88</v>
      </c>
      <c r="GH88">
        <v>99</v>
      </c>
      <c r="GJ88">
        <v>1</v>
      </c>
      <c r="GL88">
        <v>9999</v>
      </c>
      <c r="GM88">
        <v>9999</v>
      </c>
      <c r="GO88">
        <v>2</v>
      </c>
      <c r="GP88">
        <v>2</v>
      </c>
      <c r="GQ88">
        <v>2</v>
      </c>
      <c r="GR88">
        <v>2</v>
      </c>
      <c r="GS88">
        <v>2</v>
      </c>
      <c r="GT88">
        <v>2</v>
      </c>
      <c r="GU88">
        <v>2</v>
      </c>
      <c r="GV88">
        <v>2</v>
      </c>
      <c r="GZ88">
        <v>3</v>
      </c>
      <c r="HA88">
        <v>888</v>
      </c>
      <c r="HE88">
        <v>302</v>
      </c>
      <c r="HF88">
        <v>101</v>
      </c>
      <c r="HG88">
        <v>203</v>
      </c>
      <c r="HH88">
        <v>202</v>
      </c>
      <c r="HI88">
        <v>202</v>
      </c>
      <c r="HJ88">
        <v>101</v>
      </c>
      <c r="HK88">
        <v>1</v>
      </c>
      <c r="HL88">
        <v>98</v>
      </c>
      <c r="HM88">
        <v>103</v>
      </c>
      <c r="HN88">
        <v>15</v>
      </c>
      <c r="HO88">
        <v>73</v>
      </c>
      <c r="HP88">
        <v>107</v>
      </c>
      <c r="HQ88">
        <v>30</v>
      </c>
      <c r="HR88">
        <v>888</v>
      </c>
      <c r="HS88">
        <v>2</v>
      </c>
      <c r="HT88">
        <v>2</v>
      </c>
      <c r="HU88">
        <v>1</v>
      </c>
      <c r="HV88">
        <v>5</v>
      </c>
      <c r="HW88">
        <v>1</v>
      </c>
      <c r="HX88">
        <v>1</v>
      </c>
      <c r="HY88">
        <v>112014</v>
      </c>
      <c r="HZ88">
        <v>1</v>
      </c>
      <c r="IA88">
        <v>2</v>
      </c>
      <c r="IB88">
        <v>2</v>
      </c>
      <c r="IE88">
        <v>1</v>
      </c>
      <c r="IF88">
        <v>3</v>
      </c>
      <c r="IT88">
        <v>2</v>
      </c>
      <c r="JB88">
        <v>2</v>
      </c>
      <c r="JL88">
        <v>2</v>
      </c>
      <c r="JR88">
        <v>1</v>
      </c>
      <c r="JS88">
        <v>430</v>
      </c>
      <c r="JT88">
        <v>2</v>
      </c>
      <c r="LC88">
        <v>2</v>
      </c>
      <c r="LE88">
        <v>1</v>
      </c>
      <c r="LF88">
        <v>2</v>
      </c>
      <c r="LG88">
        <v>5</v>
      </c>
      <c r="LO88" t="s">
        <v>507</v>
      </c>
      <c r="LP88">
        <v>5</v>
      </c>
      <c r="LQ88">
        <v>5</v>
      </c>
      <c r="LT88">
        <v>2</v>
      </c>
      <c r="LU88">
        <v>40</v>
      </c>
      <c r="MN88">
        <v>10</v>
      </c>
      <c r="MO88">
        <v>1</v>
      </c>
      <c r="MP88" t="s">
        <v>666</v>
      </c>
      <c r="MQ88" t="s">
        <v>507</v>
      </c>
      <c r="MR88">
        <v>3</v>
      </c>
      <c r="MS88">
        <v>11011</v>
      </c>
      <c r="MT88">
        <v>28.781560200000001</v>
      </c>
      <c r="MU88">
        <v>2</v>
      </c>
      <c r="MV88">
        <v>57.563120390000002</v>
      </c>
      <c r="NA88">
        <v>1</v>
      </c>
      <c r="NB88">
        <v>0.61412468200000003</v>
      </c>
      <c r="NC88">
        <v>227.58990180000001</v>
      </c>
      <c r="ND88">
        <v>1</v>
      </c>
      <c r="NE88">
        <v>1</v>
      </c>
      <c r="NF88">
        <v>2</v>
      </c>
      <c r="NG88">
        <v>1</v>
      </c>
      <c r="NH88">
        <v>2</v>
      </c>
      <c r="NI88">
        <v>2</v>
      </c>
      <c r="NJ88">
        <v>1</v>
      </c>
      <c r="NK88">
        <v>1</v>
      </c>
      <c r="NL88">
        <v>3</v>
      </c>
      <c r="NM88">
        <v>1</v>
      </c>
      <c r="NN88">
        <v>1</v>
      </c>
      <c r="NO88">
        <v>1</v>
      </c>
      <c r="NP88">
        <v>2</v>
      </c>
      <c r="NQ88">
        <v>1</v>
      </c>
      <c r="NR88" t="str">
        <f t="shared" si="78"/>
        <v>White</v>
      </c>
      <c r="NS88">
        <v>1</v>
      </c>
      <c r="NT88">
        <v>1</v>
      </c>
      <c r="NU88">
        <v>1</v>
      </c>
      <c r="NV88">
        <v>9</v>
      </c>
      <c r="NW88">
        <v>1</v>
      </c>
      <c r="NX88">
        <v>60</v>
      </c>
      <c r="NY88">
        <v>5</v>
      </c>
      <c r="OE88" t="e">
        <f t="shared" si="79"/>
        <v>#DIV/0!</v>
      </c>
      <c r="OG88" t="b">
        <f t="shared" si="80"/>
        <v>0</v>
      </c>
      <c r="OH88">
        <v>9</v>
      </c>
      <c r="OI88">
        <v>1</v>
      </c>
      <c r="OJ88">
        <v>2</v>
      </c>
      <c r="OK88">
        <v>9</v>
      </c>
      <c r="OL88">
        <v>4</v>
      </c>
      <c r="OM88">
        <v>1</v>
      </c>
      <c r="ON88">
        <v>2</v>
      </c>
      <c r="OO88" s="31">
        <v>5.3999999999999896E-79</v>
      </c>
      <c r="OP88">
        <v>1</v>
      </c>
      <c r="OQ88" s="31">
        <v>5.3999999999999896E-79</v>
      </c>
      <c r="OR88">
        <v>1</v>
      </c>
      <c r="OS88">
        <v>7</v>
      </c>
      <c r="OT88">
        <v>100</v>
      </c>
      <c r="OU88">
        <v>43</v>
      </c>
      <c r="OV88">
        <v>29</v>
      </c>
      <c r="OW88">
        <v>29</v>
      </c>
      <c r="OX88">
        <v>100</v>
      </c>
      <c r="OY88" s="31">
        <v>5.3999999999999896E-79</v>
      </c>
      <c r="OZ88" s="31">
        <v>5.3999999999999896E-79</v>
      </c>
      <c r="PA88">
        <v>1</v>
      </c>
      <c r="PC88">
        <v>1</v>
      </c>
      <c r="PE88">
        <v>107</v>
      </c>
      <c r="PG88">
        <v>201</v>
      </c>
      <c r="PI88">
        <v>1</v>
      </c>
      <c r="PJ88">
        <v>1</v>
      </c>
      <c r="PK88">
        <v>1</v>
      </c>
      <c r="PL88">
        <v>1</v>
      </c>
      <c r="PM88" s="31">
        <v>5.3999999999999896E-79</v>
      </c>
      <c r="PN88" s="31"/>
      <c r="PO88" s="31">
        <v>5.3999999999999896E-79</v>
      </c>
      <c r="PP88" s="31"/>
      <c r="PQ88">
        <v>1</v>
      </c>
      <c r="PR88">
        <v>45</v>
      </c>
      <c r="PS88">
        <v>33</v>
      </c>
      <c r="PT88">
        <v>2580</v>
      </c>
      <c r="PU88">
        <v>442</v>
      </c>
      <c r="PV88">
        <v>2</v>
      </c>
      <c r="PW88">
        <v>1</v>
      </c>
      <c r="PX88">
        <v>15</v>
      </c>
      <c r="PY88">
        <v>30</v>
      </c>
      <c r="PZ88">
        <v>3000</v>
      </c>
      <c r="QA88">
        <v>7000</v>
      </c>
      <c r="QC88">
        <v>45</v>
      </c>
      <c r="QD88">
        <v>210</v>
      </c>
      <c r="QE88" s="31">
        <v>5.3999999999999896E-79</v>
      </c>
      <c r="QF88" s="31">
        <v>5.3999999999999896E-79</v>
      </c>
      <c r="QG88">
        <v>90</v>
      </c>
      <c r="QI88">
        <v>210</v>
      </c>
      <c r="QK88">
        <v>300</v>
      </c>
      <c r="QM88">
        <v>45</v>
      </c>
      <c r="QN88" s="31">
        <v>5.3999999999999896E-79</v>
      </c>
      <c r="QO88">
        <v>45</v>
      </c>
      <c r="QP88">
        <v>2</v>
      </c>
      <c r="QQ88">
        <v>1</v>
      </c>
      <c r="QR88">
        <v>1</v>
      </c>
      <c r="QS88">
        <v>2</v>
      </c>
      <c r="QT88">
        <v>2</v>
      </c>
      <c r="QU88">
        <v>2</v>
      </c>
      <c r="QV88">
        <v>2</v>
      </c>
      <c r="QW88">
        <v>2</v>
      </c>
      <c r="QX88">
        <v>2</v>
      </c>
      <c r="QY88">
        <v>2</v>
      </c>
      <c r="QZ88">
        <v>1</v>
      </c>
      <c r="RA88">
        <v>1</v>
      </c>
      <c r="RB88">
        <v>1</v>
      </c>
      <c r="RE88">
        <v>2</v>
      </c>
      <c r="RF88">
        <v>5</v>
      </c>
      <c r="RG88" t="str">
        <f t="shared" si="81"/>
        <v>NA</v>
      </c>
      <c r="RH88">
        <v>1</v>
      </c>
      <c r="RI88" t="str">
        <f t="shared" si="88"/>
        <v>Strongly Disagree</v>
      </c>
      <c r="RJ88">
        <v>1</v>
      </c>
      <c r="RK88" t="str">
        <f t="shared" si="88"/>
        <v>Strongly Disagree</v>
      </c>
      <c r="RL88">
        <v>5</v>
      </c>
      <c r="RM88" t="str">
        <f t="shared" si="89"/>
        <v>NA</v>
      </c>
      <c r="RN88">
        <v>4</v>
      </c>
      <c r="RO88" t="str">
        <f t="shared" si="89"/>
        <v>Strongly Agree</v>
      </c>
      <c r="RP88">
        <v>5</v>
      </c>
      <c r="RQ88" t="str">
        <f t="shared" si="90"/>
        <v>NA</v>
      </c>
      <c r="RR88">
        <v>5</v>
      </c>
      <c r="RS88" t="str">
        <f t="shared" si="90"/>
        <v>NA</v>
      </c>
      <c r="RT88">
        <v>3</v>
      </c>
      <c r="RU88" t="str">
        <f t="shared" si="91"/>
        <v>Agree</v>
      </c>
      <c r="RV88">
        <v>4</v>
      </c>
      <c r="RW88" t="str">
        <f t="shared" si="91"/>
        <v>Strongly Agree</v>
      </c>
      <c r="RX88">
        <v>3</v>
      </c>
      <c r="RY88" t="str">
        <f t="shared" si="92"/>
        <v>Agree</v>
      </c>
      <c r="RZ88">
        <v>5</v>
      </c>
      <c r="SA88" t="str">
        <f t="shared" si="92"/>
        <v>NA</v>
      </c>
      <c r="SB88">
        <v>1</v>
      </c>
      <c r="SC88" t="str">
        <f t="shared" si="93"/>
        <v>Strongly Disagree</v>
      </c>
      <c r="SD88">
        <v>2</v>
      </c>
      <c r="SE88" t="str">
        <f t="shared" si="93"/>
        <v>Disagree</v>
      </c>
    </row>
    <row r="89" spans="1:499" x14ac:dyDescent="0.3">
      <c r="A89">
        <v>86</v>
      </c>
      <c r="B89">
        <v>2020</v>
      </c>
      <c r="C89" t="s">
        <v>667</v>
      </c>
      <c r="D89" s="24">
        <v>23461</v>
      </c>
      <c r="E89">
        <v>57</v>
      </c>
      <c r="F89">
        <v>5</v>
      </c>
      <c r="G89" t="s">
        <v>520</v>
      </c>
      <c r="H89">
        <v>2</v>
      </c>
      <c r="I89" t="str">
        <f t="shared" si="53"/>
        <v>Black</v>
      </c>
      <c r="J89">
        <v>0</v>
      </c>
      <c r="K89">
        <v>1</v>
      </c>
      <c r="L89">
        <v>1</v>
      </c>
      <c r="M89">
        <v>1</v>
      </c>
      <c r="N89">
        <v>0</v>
      </c>
      <c r="O89" s="25">
        <v>67</v>
      </c>
      <c r="P89" s="26">
        <f t="shared" si="54"/>
        <v>170.18</v>
      </c>
      <c r="Q89">
        <v>156</v>
      </c>
      <c r="R89" s="26">
        <f t="shared" si="55"/>
        <v>70.760409719999998</v>
      </c>
      <c r="S89" s="27">
        <f t="shared" si="56"/>
        <v>24.432803391336343</v>
      </c>
      <c r="T89" s="27" t="str">
        <f t="shared" si="57"/>
        <v>Healthy Weight</v>
      </c>
      <c r="U89">
        <v>1</v>
      </c>
      <c r="V89">
        <v>2</v>
      </c>
      <c r="W89">
        <v>1</v>
      </c>
      <c r="X89">
        <v>1</v>
      </c>
      <c r="Y89">
        <v>0</v>
      </c>
      <c r="Z89">
        <v>6</v>
      </c>
      <c r="AA89">
        <v>2.7</v>
      </c>
      <c r="AB89">
        <v>0.94</v>
      </c>
      <c r="AC89">
        <v>4.6399999999999997</v>
      </c>
      <c r="AD89" t="s">
        <v>515</v>
      </c>
      <c r="AE89" t="s">
        <v>510</v>
      </c>
      <c r="AF89" t="s">
        <v>516</v>
      </c>
      <c r="AG89">
        <v>6</v>
      </c>
      <c r="AH89">
        <v>1</v>
      </c>
      <c r="AI89">
        <v>0</v>
      </c>
      <c r="AJ89">
        <v>2</v>
      </c>
      <c r="AK89">
        <v>3</v>
      </c>
      <c r="AL89">
        <v>1</v>
      </c>
      <c r="AM89">
        <v>0</v>
      </c>
      <c r="AN89" s="28">
        <v>399</v>
      </c>
      <c r="AO89" s="28">
        <v>399.27</v>
      </c>
      <c r="AP89" s="28">
        <v>199.64</v>
      </c>
      <c r="AQ89">
        <v>6</v>
      </c>
      <c r="AR89">
        <v>3</v>
      </c>
      <c r="AS89">
        <v>1</v>
      </c>
      <c r="AT89">
        <v>0</v>
      </c>
      <c r="AU89">
        <v>1</v>
      </c>
      <c r="AX89">
        <v>2</v>
      </c>
      <c r="AZ89">
        <v>3</v>
      </c>
      <c r="BB89">
        <v>2</v>
      </c>
      <c r="BC89">
        <v>2</v>
      </c>
      <c r="BG89">
        <v>1</v>
      </c>
      <c r="BM89" t="s">
        <v>667</v>
      </c>
      <c r="BN89">
        <v>156</v>
      </c>
      <c r="BO89">
        <v>156</v>
      </c>
      <c r="BP89">
        <v>157</v>
      </c>
      <c r="BQ89">
        <v>157</v>
      </c>
      <c r="BR89">
        <v>156</v>
      </c>
      <c r="BS89" s="26">
        <v>194.4</v>
      </c>
      <c r="BT89">
        <v>7.7</v>
      </c>
      <c r="BU89">
        <v>123</v>
      </c>
      <c r="BV89">
        <v>124</v>
      </c>
      <c r="BW89">
        <v>123</v>
      </c>
      <c r="BX89">
        <v>123</v>
      </c>
      <c r="BY89">
        <v>123</v>
      </c>
      <c r="BZ89">
        <v>124</v>
      </c>
      <c r="CA89">
        <v>161</v>
      </c>
      <c r="CB89">
        <v>162</v>
      </c>
      <c r="CC89">
        <v>165</v>
      </c>
      <c r="CD89">
        <v>162</v>
      </c>
      <c r="CE89">
        <v>160</v>
      </c>
      <c r="CF89">
        <v>159</v>
      </c>
      <c r="CG89">
        <v>182</v>
      </c>
      <c r="CH89">
        <v>178</v>
      </c>
      <c r="CI89">
        <v>175</v>
      </c>
      <c r="CJ89">
        <v>181</v>
      </c>
      <c r="CK89">
        <v>179</v>
      </c>
      <c r="CL89">
        <v>185</v>
      </c>
      <c r="CM89">
        <v>47</v>
      </c>
      <c r="CN89">
        <v>50</v>
      </c>
      <c r="CO89">
        <v>50</v>
      </c>
      <c r="CP89">
        <v>49</v>
      </c>
      <c r="CQ89">
        <v>45</v>
      </c>
      <c r="CR89">
        <v>45</v>
      </c>
      <c r="CS89">
        <v>86</v>
      </c>
      <c r="CT89">
        <v>1</v>
      </c>
      <c r="CU89">
        <v>2</v>
      </c>
      <c r="CV89" t="s">
        <v>657</v>
      </c>
      <c r="CW89" t="s">
        <v>518</v>
      </c>
      <c r="CX89" t="s">
        <v>593</v>
      </c>
      <c r="CY89" t="s">
        <v>506</v>
      </c>
      <c r="CZ89">
        <v>1100</v>
      </c>
      <c r="DA89">
        <v>2015000087</v>
      </c>
      <c r="DB89">
        <v>2015000087</v>
      </c>
      <c r="DC89">
        <v>1</v>
      </c>
      <c r="DD89">
        <v>1</v>
      </c>
      <c r="DF89">
        <v>1</v>
      </c>
      <c r="DG89">
        <v>2</v>
      </c>
      <c r="DI89">
        <v>1</v>
      </c>
      <c r="DJ89">
        <v>1</v>
      </c>
      <c r="DK89" s="31">
        <v>5.3999999999999896E-79</v>
      </c>
      <c r="DT89">
        <v>5</v>
      </c>
      <c r="DU89">
        <v>30</v>
      </c>
      <c r="DV89">
        <v>88</v>
      </c>
      <c r="DW89">
        <v>30</v>
      </c>
      <c r="DX89">
        <v>1</v>
      </c>
      <c r="DY89">
        <v>2</v>
      </c>
      <c r="DZ89">
        <v>2</v>
      </c>
      <c r="EB89">
        <v>1</v>
      </c>
      <c r="ED89">
        <v>1</v>
      </c>
      <c r="EF89">
        <v>1</v>
      </c>
      <c r="EG89" t="str">
        <f t="shared" si="58"/>
        <v>Yes</v>
      </c>
      <c r="EH89">
        <v>1</v>
      </c>
      <c r="EI89" t="str">
        <f t="shared" si="59"/>
        <v>Yes</v>
      </c>
      <c r="EJ89">
        <v>1</v>
      </c>
      <c r="EK89" t="str">
        <f t="shared" si="60"/>
        <v>Yes</v>
      </c>
      <c r="EL89">
        <v>1</v>
      </c>
      <c r="EM89" t="str">
        <f t="shared" si="61"/>
        <v>Yes</v>
      </c>
      <c r="EN89">
        <v>2</v>
      </c>
      <c r="EO89" t="str">
        <f t="shared" si="62"/>
        <v>No</v>
      </c>
      <c r="EP89">
        <v>2</v>
      </c>
      <c r="EQ89" t="str">
        <f t="shared" si="63"/>
        <v>No</v>
      </c>
      <c r="ER89">
        <v>2</v>
      </c>
      <c r="ES89" t="str">
        <f t="shared" si="64"/>
        <v>No</v>
      </c>
      <c r="ET89">
        <v>2</v>
      </c>
      <c r="EW89" t="str">
        <f t="shared" si="65"/>
        <v/>
      </c>
      <c r="EX89">
        <v>2</v>
      </c>
      <c r="EY89" t="str">
        <f t="shared" si="66"/>
        <v>No</v>
      </c>
      <c r="EZ89">
        <v>2</v>
      </c>
      <c r="FA89" t="str">
        <f t="shared" si="67"/>
        <v>No</v>
      </c>
      <c r="FB89">
        <v>1</v>
      </c>
      <c r="FC89" t="str">
        <f t="shared" si="68"/>
        <v>No</v>
      </c>
      <c r="FD89">
        <v>2</v>
      </c>
      <c r="FE89" t="str">
        <f t="shared" si="69"/>
        <v>No</v>
      </c>
      <c r="FF89">
        <v>2</v>
      </c>
      <c r="FG89" t="str">
        <f t="shared" si="70"/>
        <v>No</v>
      </c>
      <c r="FH89">
        <v>2</v>
      </c>
      <c r="FI89" t="str">
        <f t="shared" si="71"/>
        <v>Yes</v>
      </c>
      <c r="FJ89">
        <v>3</v>
      </c>
      <c r="FK89" t="str">
        <f t="shared" si="72"/>
        <v>No</v>
      </c>
      <c r="FM89" t="str">
        <f t="shared" si="73"/>
        <v/>
      </c>
      <c r="FN89">
        <v>1</v>
      </c>
      <c r="FO89" t="str">
        <f t="shared" si="74"/>
        <v>Male</v>
      </c>
      <c r="FP89">
        <v>2</v>
      </c>
      <c r="FQ89" t="str">
        <f t="shared" si="75"/>
        <v>Divorced</v>
      </c>
      <c r="FR89">
        <v>3</v>
      </c>
      <c r="FS89" t="str">
        <f t="shared" si="76"/>
        <v>Some High School</v>
      </c>
      <c r="FT89">
        <v>2</v>
      </c>
      <c r="FU89" t="str">
        <f t="shared" si="77"/>
        <v>Rent</v>
      </c>
      <c r="FV89">
        <v>2</v>
      </c>
      <c r="FZ89">
        <v>1</v>
      </c>
      <c r="GB89">
        <v>2</v>
      </c>
      <c r="GD89">
        <v>8</v>
      </c>
      <c r="GF89">
        <v>88</v>
      </c>
      <c r="GH89">
        <v>1</v>
      </c>
      <c r="GJ89">
        <v>2</v>
      </c>
      <c r="GL89">
        <v>156</v>
      </c>
      <c r="GM89">
        <v>507</v>
      </c>
      <c r="GO89">
        <v>1</v>
      </c>
      <c r="GP89">
        <v>1</v>
      </c>
      <c r="GQ89">
        <v>2</v>
      </c>
      <c r="GR89">
        <v>2</v>
      </c>
      <c r="GS89">
        <v>2</v>
      </c>
      <c r="GT89">
        <v>2</v>
      </c>
      <c r="GU89">
        <v>1</v>
      </c>
      <c r="GV89">
        <v>1</v>
      </c>
      <c r="GW89">
        <v>3</v>
      </c>
      <c r="GY89">
        <v>2</v>
      </c>
      <c r="GZ89">
        <v>3</v>
      </c>
      <c r="HA89">
        <v>888</v>
      </c>
      <c r="HE89">
        <v>330</v>
      </c>
      <c r="HF89">
        <v>330</v>
      </c>
      <c r="HG89">
        <v>330</v>
      </c>
      <c r="HH89">
        <v>330</v>
      </c>
      <c r="HI89">
        <v>330</v>
      </c>
      <c r="HJ89">
        <v>101</v>
      </c>
      <c r="HK89">
        <v>2</v>
      </c>
      <c r="HR89">
        <v>888</v>
      </c>
      <c r="HW89">
        <v>8</v>
      </c>
      <c r="HX89">
        <v>2</v>
      </c>
      <c r="IA89">
        <v>1</v>
      </c>
      <c r="IB89">
        <v>2</v>
      </c>
      <c r="IE89">
        <v>7</v>
      </c>
      <c r="IF89">
        <v>3</v>
      </c>
      <c r="IT89">
        <v>2</v>
      </c>
      <c r="JB89">
        <v>2</v>
      </c>
      <c r="JL89">
        <v>2</v>
      </c>
      <c r="JR89">
        <v>1</v>
      </c>
      <c r="JS89">
        <v>330</v>
      </c>
      <c r="JT89">
        <v>1</v>
      </c>
      <c r="LC89">
        <v>2</v>
      </c>
      <c r="LE89">
        <v>1</v>
      </c>
      <c r="LF89">
        <v>2</v>
      </c>
      <c r="LG89">
        <v>1</v>
      </c>
      <c r="LO89" t="s">
        <v>507</v>
      </c>
      <c r="LP89">
        <v>1</v>
      </c>
      <c r="LQ89">
        <v>1</v>
      </c>
      <c r="LU89">
        <v>12</v>
      </c>
      <c r="MN89">
        <v>10</v>
      </c>
      <c r="MO89">
        <v>1</v>
      </c>
      <c r="MP89" t="s">
        <v>507</v>
      </c>
      <c r="MQ89" t="s">
        <v>507</v>
      </c>
      <c r="MR89">
        <v>1</v>
      </c>
      <c r="MS89">
        <v>11011</v>
      </c>
      <c r="MT89">
        <v>28.781560200000001</v>
      </c>
      <c r="MU89">
        <v>1</v>
      </c>
      <c r="MV89">
        <v>28.781560200000001</v>
      </c>
      <c r="NA89">
        <v>1</v>
      </c>
      <c r="NB89">
        <v>0.61412468200000003</v>
      </c>
      <c r="NC89">
        <v>219.675543</v>
      </c>
      <c r="ND89">
        <v>2</v>
      </c>
      <c r="NE89">
        <v>1</v>
      </c>
      <c r="NF89">
        <v>2</v>
      </c>
      <c r="NG89">
        <v>1</v>
      </c>
      <c r="NH89">
        <v>2</v>
      </c>
      <c r="NI89">
        <v>2</v>
      </c>
      <c r="NJ89">
        <v>1</v>
      </c>
      <c r="NK89">
        <v>1</v>
      </c>
      <c r="NL89">
        <v>3</v>
      </c>
      <c r="NM89">
        <v>2</v>
      </c>
      <c r="NN89">
        <v>2</v>
      </c>
      <c r="NO89">
        <v>2</v>
      </c>
      <c r="NP89">
        <v>2</v>
      </c>
      <c r="NQ89">
        <v>2</v>
      </c>
      <c r="NR89" t="str">
        <f t="shared" si="78"/>
        <v>Black</v>
      </c>
      <c r="NS89">
        <v>2</v>
      </c>
      <c r="NT89">
        <v>2</v>
      </c>
      <c r="NU89">
        <v>2</v>
      </c>
      <c r="NV89">
        <v>9</v>
      </c>
      <c r="NW89">
        <v>1</v>
      </c>
      <c r="NX89">
        <v>62</v>
      </c>
      <c r="NY89">
        <v>5</v>
      </c>
      <c r="NZ89">
        <v>67</v>
      </c>
      <c r="OB89">
        <v>170</v>
      </c>
      <c r="OC89">
        <v>7076</v>
      </c>
      <c r="OD89">
        <v>2443</v>
      </c>
      <c r="OE89">
        <f t="shared" si="79"/>
        <v>2448</v>
      </c>
      <c r="OF89">
        <v>2</v>
      </c>
      <c r="OG89" t="str">
        <f t="shared" si="80"/>
        <v>Healthy weight</v>
      </c>
      <c r="OH89">
        <v>1</v>
      </c>
      <c r="OI89">
        <v>1</v>
      </c>
      <c r="OJ89">
        <v>1</v>
      </c>
      <c r="OK89">
        <v>1</v>
      </c>
      <c r="OL89">
        <v>3</v>
      </c>
      <c r="OM89">
        <v>1</v>
      </c>
      <c r="ON89">
        <v>2</v>
      </c>
      <c r="OO89" s="31">
        <v>5.3999999999999896E-79</v>
      </c>
      <c r="OP89">
        <v>1</v>
      </c>
      <c r="OQ89" s="31">
        <v>5.3999999999999896E-79</v>
      </c>
      <c r="OR89">
        <v>1</v>
      </c>
      <c r="OS89">
        <v>100</v>
      </c>
      <c r="OT89">
        <v>100</v>
      </c>
      <c r="OU89">
        <v>100</v>
      </c>
      <c r="OV89">
        <v>100</v>
      </c>
      <c r="OW89">
        <v>100</v>
      </c>
      <c r="OX89">
        <v>100</v>
      </c>
      <c r="OY89" s="31">
        <v>5.3999999999999896E-79</v>
      </c>
      <c r="OZ89" s="31">
        <v>5.3999999999999896E-79</v>
      </c>
      <c r="PA89">
        <v>1</v>
      </c>
      <c r="PC89">
        <v>1</v>
      </c>
      <c r="PE89">
        <v>200</v>
      </c>
      <c r="PG89">
        <v>400</v>
      </c>
      <c r="PI89">
        <v>1</v>
      </c>
      <c r="PJ89">
        <v>1</v>
      </c>
      <c r="PK89">
        <v>1</v>
      </c>
      <c r="PL89">
        <v>1</v>
      </c>
      <c r="PM89" s="31">
        <v>5.3999999999999896E-79</v>
      </c>
      <c r="PN89" s="31"/>
      <c r="PO89" s="31">
        <v>5.3999999999999896E-79</v>
      </c>
      <c r="PP89" s="31"/>
      <c r="PQ89">
        <v>2</v>
      </c>
      <c r="PT89">
        <v>2590</v>
      </c>
      <c r="PU89">
        <v>444</v>
      </c>
      <c r="QE89" s="31">
        <v>5.3999999999999896E-79</v>
      </c>
      <c r="QF89" s="31">
        <v>5.3999999999999896E-79</v>
      </c>
      <c r="QP89">
        <v>4</v>
      </c>
      <c r="QQ89">
        <v>2</v>
      </c>
      <c r="QR89">
        <v>3</v>
      </c>
      <c r="QS89">
        <v>3</v>
      </c>
      <c r="QT89">
        <v>2</v>
      </c>
      <c r="QU89">
        <v>2</v>
      </c>
      <c r="QV89">
        <v>4</v>
      </c>
      <c r="QW89">
        <v>2</v>
      </c>
      <c r="QX89">
        <v>3</v>
      </c>
      <c r="QY89">
        <v>3</v>
      </c>
      <c r="QZ89">
        <v>4</v>
      </c>
      <c r="RA89">
        <v>1</v>
      </c>
      <c r="RB89">
        <v>1</v>
      </c>
      <c r="RE89">
        <v>2</v>
      </c>
      <c r="RF89">
        <v>3</v>
      </c>
      <c r="RG89" t="str">
        <f t="shared" si="81"/>
        <v>Agree</v>
      </c>
      <c r="RH89">
        <v>5</v>
      </c>
      <c r="RI89" t="str">
        <f t="shared" si="88"/>
        <v>NA</v>
      </c>
      <c r="RJ89">
        <v>3</v>
      </c>
      <c r="RK89" t="str">
        <f t="shared" si="88"/>
        <v>Agree</v>
      </c>
      <c r="RL89">
        <v>4</v>
      </c>
      <c r="RM89" t="str">
        <f t="shared" si="89"/>
        <v>Strongly Agree</v>
      </c>
      <c r="RN89">
        <v>2</v>
      </c>
      <c r="RO89" t="str">
        <f t="shared" si="89"/>
        <v>Disagree</v>
      </c>
      <c r="RP89">
        <v>2</v>
      </c>
      <c r="RQ89" t="str">
        <f t="shared" si="90"/>
        <v>Disagree</v>
      </c>
      <c r="RR89">
        <v>4</v>
      </c>
      <c r="RS89" t="str">
        <f t="shared" si="90"/>
        <v>Strongly Agree</v>
      </c>
      <c r="RT89">
        <v>2</v>
      </c>
      <c r="RU89" t="str">
        <f t="shared" si="91"/>
        <v>Disagree</v>
      </c>
      <c r="RV89">
        <v>1</v>
      </c>
      <c r="RW89" t="str">
        <f t="shared" si="91"/>
        <v>Strongly Disagree</v>
      </c>
      <c r="RX89">
        <v>1</v>
      </c>
      <c r="RY89" t="str">
        <f t="shared" si="92"/>
        <v>Strongly Disagree</v>
      </c>
      <c r="RZ89">
        <v>2</v>
      </c>
      <c r="SA89" t="str">
        <f t="shared" si="92"/>
        <v>Disagree</v>
      </c>
      <c r="SB89">
        <v>4</v>
      </c>
      <c r="SC89" t="str">
        <f t="shared" si="93"/>
        <v>Strongly Agree</v>
      </c>
      <c r="SD89">
        <v>1</v>
      </c>
      <c r="SE89" t="str">
        <f t="shared" si="93"/>
        <v>Strongly Disagree</v>
      </c>
    </row>
    <row r="90" spans="1:499" x14ac:dyDescent="0.3">
      <c r="A90">
        <v>87</v>
      </c>
      <c r="B90">
        <v>2020</v>
      </c>
      <c r="C90" t="s">
        <v>668</v>
      </c>
      <c r="D90" s="24">
        <v>25022</v>
      </c>
      <c r="E90">
        <v>52</v>
      </c>
      <c r="F90">
        <v>5</v>
      </c>
      <c r="G90" t="s">
        <v>499</v>
      </c>
      <c r="H90">
        <v>1</v>
      </c>
      <c r="I90" t="str">
        <f t="shared" si="53"/>
        <v>White</v>
      </c>
      <c r="J90">
        <v>1</v>
      </c>
      <c r="K90">
        <v>1</v>
      </c>
      <c r="L90">
        <v>1</v>
      </c>
      <c r="M90">
        <v>1</v>
      </c>
      <c r="N90">
        <v>1</v>
      </c>
      <c r="O90" s="25">
        <v>69</v>
      </c>
      <c r="P90" s="26">
        <f t="shared" si="54"/>
        <v>175.26</v>
      </c>
      <c r="Q90">
        <v>175</v>
      </c>
      <c r="R90" s="26">
        <f t="shared" si="55"/>
        <v>79.378664749999999</v>
      </c>
      <c r="S90" s="27">
        <f t="shared" si="56"/>
        <v>25.842717168001023</v>
      </c>
      <c r="T90" s="27" t="str">
        <f t="shared" si="57"/>
        <v>Overweight</v>
      </c>
      <c r="U90">
        <v>1</v>
      </c>
      <c r="V90">
        <v>2</v>
      </c>
      <c r="W90">
        <v>0</v>
      </c>
      <c r="X90">
        <v>2</v>
      </c>
      <c r="Y90">
        <v>1</v>
      </c>
      <c r="Z90">
        <v>8</v>
      </c>
      <c r="AA90">
        <v>2.2000000000000002</v>
      </c>
      <c r="AB90">
        <v>2.2599999999999998</v>
      </c>
      <c r="AC90">
        <v>5.46</v>
      </c>
      <c r="AD90" t="s">
        <v>500</v>
      </c>
      <c r="AE90" t="s">
        <v>510</v>
      </c>
      <c r="AF90" t="s">
        <v>521</v>
      </c>
      <c r="AG90">
        <v>179</v>
      </c>
      <c r="AH90">
        <v>2</v>
      </c>
      <c r="AI90">
        <v>0</v>
      </c>
      <c r="AJ90">
        <v>3</v>
      </c>
      <c r="AK90">
        <v>68</v>
      </c>
      <c r="AL90">
        <v>108</v>
      </c>
      <c r="AM90">
        <v>0</v>
      </c>
      <c r="AN90" s="28">
        <v>7849</v>
      </c>
      <c r="AO90" s="28">
        <v>7848.78</v>
      </c>
      <c r="AP90" s="28">
        <v>654.07000000000005</v>
      </c>
      <c r="AQ90">
        <v>179</v>
      </c>
      <c r="AR90">
        <v>14.9</v>
      </c>
      <c r="AS90">
        <v>2</v>
      </c>
      <c r="AT90">
        <v>3</v>
      </c>
      <c r="AU90">
        <v>15</v>
      </c>
      <c r="AV90">
        <v>3</v>
      </c>
      <c r="AX90">
        <v>17</v>
      </c>
      <c r="AY90">
        <v>1</v>
      </c>
      <c r="AZ90">
        <v>1</v>
      </c>
      <c r="BA90">
        <v>3</v>
      </c>
      <c r="BB90">
        <v>5</v>
      </c>
      <c r="BC90">
        <v>10</v>
      </c>
      <c r="BE90">
        <v>24</v>
      </c>
      <c r="BF90">
        <v>4</v>
      </c>
      <c r="BG90">
        <v>3</v>
      </c>
      <c r="BH90">
        <v>3</v>
      </c>
      <c r="BI90">
        <v>9</v>
      </c>
      <c r="BM90" t="s">
        <v>668</v>
      </c>
      <c r="BN90">
        <v>175</v>
      </c>
      <c r="BO90">
        <v>178</v>
      </c>
      <c r="BP90">
        <v>178</v>
      </c>
      <c r="BQ90">
        <v>174</v>
      </c>
      <c r="BR90">
        <v>173</v>
      </c>
      <c r="BS90" s="26">
        <v>226.7</v>
      </c>
      <c r="BT90">
        <v>6.7</v>
      </c>
      <c r="BU90">
        <v>93</v>
      </c>
      <c r="BV90">
        <v>93</v>
      </c>
      <c r="BW90">
        <v>95</v>
      </c>
      <c r="BX90">
        <v>95</v>
      </c>
      <c r="BY90">
        <v>96</v>
      </c>
      <c r="BZ90">
        <v>97</v>
      </c>
      <c r="CA90">
        <v>134</v>
      </c>
      <c r="CB90">
        <v>136</v>
      </c>
      <c r="CC90">
        <v>135</v>
      </c>
      <c r="CD90">
        <v>137</v>
      </c>
      <c r="CE90">
        <v>136</v>
      </c>
      <c r="CF90">
        <v>136</v>
      </c>
      <c r="CG90">
        <v>136</v>
      </c>
      <c r="CH90">
        <v>134</v>
      </c>
      <c r="CI90">
        <v>140</v>
      </c>
      <c r="CJ90">
        <v>143</v>
      </c>
      <c r="CK90">
        <v>145</v>
      </c>
      <c r="CL90">
        <v>141</v>
      </c>
      <c r="CM90">
        <v>56</v>
      </c>
      <c r="CN90">
        <v>57</v>
      </c>
      <c r="CO90">
        <v>59</v>
      </c>
      <c r="CP90">
        <v>60</v>
      </c>
      <c r="CQ90">
        <v>61</v>
      </c>
      <c r="CR90">
        <v>67</v>
      </c>
      <c r="CS90">
        <v>87</v>
      </c>
      <c r="CT90">
        <v>1</v>
      </c>
      <c r="CU90">
        <v>2</v>
      </c>
      <c r="CV90" t="s">
        <v>657</v>
      </c>
      <c r="CW90" t="s">
        <v>518</v>
      </c>
      <c r="CX90" t="s">
        <v>593</v>
      </c>
      <c r="CY90" t="s">
        <v>506</v>
      </c>
      <c r="CZ90">
        <v>1100</v>
      </c>
      <c r="DA90">
        <v>2015000088</v>
      </c>
      <c r="DB90">
        <v>2015000088</v>
      </c>
      <c r="DC90">
        <v>1</v>
      </c>
      <c r="DD90">
        <v>1</v>
      </c>
      <c r="DF90">
        <v>1</v>
      </c>
      <c r="DG90">
        <v>2</v>
      </c>
      <c r="DI90">
        <v>2</v>
      </c>
      <c r="DJ90">
        <v>1</v>
      </c>
      <c r="DK90">
        <v>1</v>
      </c>
      <c r="DT90">
        <v>2</v>
      </c>
      <c r="DU90">
        <v>1</v>
      </c>
      <c r="DV90">
        <v>88</v>
      </c>
      <c r="DW90">
        <v>1</v>
      </c>
      <c r="DX90">
        <v>1</v>
      </c>
      <c r="DY90">
        <v>1</v>
      </c>
      <c r="DZ90">
        <v>2</v>
      </c>
      <c r="EB90">
        <v>1</v>
      </c>
      <c r="ED90">
        <v>3</v>
      </c>
      <c r="EG90" t="str">
        <f t="shared" si="58"/>
        <v/>
      </c>
      <c r="EH90">
        <v>1</v>
      </c>
      <c r="EI90" t="str">
        <f t="shared" si="59"/>
        <v>Yes</v>
      </c>
      <c r="EJ90">
        <v>1</v>
      </c>
      <c r="EK90" t="str">
        <f t="shared" si="60"/>
        <v>Yes</v>
      </c>
      <c r="EL90">
        <v>2</v>
      </c>
      <c r="EM90" t="str">
        <f t="shared" si="61"/>
        <v>No</v>
      </c>
      <c r="EN90">
        <v>2</v>
      </c>
      <c r="EO90" t="str">
        <f t="shared" si="62"/>
        <v>No</v>
      </c>
      <c r="EP90">
        <v>2</v>
      </c>
      <c r="EQ90" t="str">
        <f t="shared" si="63"/>
        <v>No</v>
      </c>
      <c r="ER90">
        <v>2</v>
      </c>
      <c r="ES90" t="str">
        <f t="shared" si="64"/>
        <v>No</v>
      </c>
      <c r="ET90">
        <v>2</v>
      </c>
      <c r="EW90" t="str">
        <f t="shared" si="65"/>
        <v/>
      </c>
      <c r="EX90">
        <v>2</v>
      </c>
      <c r="EY90" t="str">
        <f t="shared" si="66"/>
        <v>No</v>
      </c>
      <c r="EZ90">
        <v>2</v>
      </c>
      <c r="FA90" t="str">
        <f t="shared" si="67"/>
        <v>No</v>
      </c>
      <c r="FB90">
        <v>2</v>
      </c>
      <c r="FC90" t="str">
        <f t="shared" si="68"/>
        <v>Yes</v>
      </c>
      <c r="FD90">
        <v>1</v>
      </c>
      <c r="FE90" t="str">
        <f t="shared" si="69"/>
        <v>Yes</v>
      </c>
      <c r="FF90">
        <v>2</v>
      </c>
      <c r="FG90" t="str">
        <f t="shared" si="70"/>
        <v>No</v>
      </c>
      <c r="FH90">
        <v>2</v>
      </c>
      <c r="FI90" t="str">
        <f t="shared" si="71"/>
        <v>No</v>
      </c>
      <c r="FJ90">
        <v>3</v>
      </c>
      <c r="FK90" t="str">
        <f t="shared" si="72"/>
        <v>No</v>
      </c>
      <c r="FM90" t="str">
        <f t="shared" si="73"/>
        <v/>
      </c>
      <c r="FN90">
        <v>2</v>
      </c>
      <c r="FO90" t="str">
        <f t="shared" si="74"/>
        <v>Female</v>
      </c>
      <c r="FP90">
        <v>1</v>
      </c>
      <c r="FQ90" t="str">
        <f t="shared" si="75"/>
        <v>Married</v>
      </c>
      <c r="FR90">
        <v>6</v>
      </c>
      <c r="FS90" t="str">
        <f t="shared" si="76"/>
        <v>College Graduate</v>
      </c>
      <c r="FT90">
        <v>1</v>
      </c>
      <c r="FU90" t="str">
        <f t="shared" si="77"/>
        <v>Own</v>
      </c>
      <c r="FV90">
        <v>2</v>
      </c>
      <c r="FZ90">
        <v>1</v>
      </c>
      <c r="GB90">
        <v>2</v>
      </c>
      <c r="GD90">
        <v>1</v>
      </c>
      <c r="GF90">
        <v>3</v>
      </c>
      <c r="GH90">
        <v>7</v>
      </c>
      <c r="GJ90">
        <v>1</v>
      </c>
      <c r="GL90">
        <v>175</v>
      </c>
      <c r="GM90">
        <v>509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Z90">
        <v>3</v>
      </c>
      <c r="HA90">
        <v>888</v>
      </c>
      <c r="HE90">
        <v>102</v>
      </c>
      <c r="HF90">
        <v>201</v>
      </c>
      <c r="HG90">
        <v>302</v>
      </c>
      <c r="HH90">
        <v>555</v>
      </c>
      <c r="HI90">
        <v>301</v>
      </c>
      <c r="HJ90">
        <v>202</v>
      </c>
      <c r="HK90">
        <v>1</v>
      </c>
      <c r="HL90">
        <v>15</v>
      </c>
      <c r="HM90">
        <v>101</v>
      </c>
      <c r="HN90">
        <v>20</v>
      </c>
      <c r="HO90">
        <v>88</v>
      </c>
      <c r="HR90">
        <v>201</v>
      </c>
      <c r="HS90">
        <v>2</v>
      </c>
      <c r="HT90">
        <v>2</v>
      </c>
      <c r="HU90">
        <v>3</v>
      </c>
      <c r="HV90">
        <v>5</v>
      </c>
      <c r="HW90">
        <v>1</v>
      </c>
      <c r="HX90">
        <v>1</v>
      </c>
      <c r="HY90">
        <v>112014</v>
      </c>
      <c r="HZ90">
        <v>11</v>
      </c>
      <c r="IA90">
        <v>2</v>
      </c>
      <c r="IB90">
        <v>2</v>
      </c>
      <c r="IE90">
        <v>1</v>
      </c>
      <c r="IF90">
        <v>3</v>
      </c>
      <c r="IT90">
        <v>2</v>
      </c>
      <c r="JB90">
        <v>2</v>
      </c>
      <c r="JR90">
        <v>2</v>
      </c>
      <c r="JT90">
        <v>2</v>
      </c>
      <c r="LO90" t="s">
        <v>507</v>
      </c>
      <c r="LP90">
        <v>5</v>
      </c>
      <c r="LQ90">
        <v>5</v>
      </c>
      <c r="LR90">
        <v>1</v>
      </c>
      <c r="LS90">
        <v>40</v>
      </c>
      <c r="MN90">
        <v>10</v>
      </c>
      <c r="MO90">
        <v>1</v>
      </c>
      <c r="MP90" t="s">
        <v>507</v>
      </c>
      <c r="MQ90" t="s">
        <v>507</v>
      </c>
      <c r="MR90">
        <v>5</v>
      </c>
      <c r="MS90">
        <v>11011</v>
      </c>
      <c r="MT90">
        <v>28.781560200000001</v>
      </c>
      <c r="MU90">
        <v>2</v>
      </c>
      <c r="MV90">
        <v>57.563120390000002</v>
      </c>
      <c r="NA90">
        <v>1</v>
      </c>
      <c r="NB90">
        <v>0.61412468200000003</v>
      </c>
      <c r="NC90">
        <v>289.83697489999997</v>
      </c>
      <c r="ND90">
        <v>1</v>
      </c>
      <c r="NE90">
        <v>1</v>
      </c>
      <c r="NF90">
        <v>1</v>
      </c>
      <c r="NG90">
        <v>1</v>
      </c>
      <c r="NH90">
        <v>1</v>
      </c>
      <c r="NI90">
        <v>2</v>
      </c>
      <c r="NJ90">
        <v>1</v>
      </c>
      <c r="NK90">
        <v>1</v>
      </c>
      <c r="NL90">
        <v>3</v>
      </c>
      <c r="NM90">
        <v>1</v>
      </c>
      <c r="NN90">
        <v>1</v>
      </c>
      <c r="NO90">
        <v>1</v>
      </c>
      <c r="NP90">
        <v>2</v>
      </c>
      <c r="NQ90">
        <v>1</v>
      </c>
      <c r="NR90" t="str">
        <f t="shared" si="78"/>
        <v>White</v>
      </c>
      <c r="NS90">
        <v>1</v>
      </c>
      <c r="NT90">
        <v>1</v>
      </c>
      <c r="NU90">
        <v>1</v>
      </c>
      <c r="NV90">
        <v>4</v>
      </c>
      <c r="NW90">
        <v>1</v>
      </c>
      <c r="NX90">
        <v>36</v>
      </c>
      <c r="NY90">
        <v>3</v>
      </c>
      <c r="NZ90">
        <v>69</v>
      </c>
      <c r="OB90">
        <v>175</v>
      </c>
      <c r="OC90">
        <v>7938</v>
      </c>
      <c r="OD90">
        <v>2584</v>
      </c>
      <c r="OE90">
        <f t="shared" si="79"/>
        <v>2592</v>
      </c>
      <c r="OF90">
        <v>3</v>
      </c>
      <c r="OG90" t="str">
        <f t="shared" si="80"/>
        <v>Obese</v>
      </c>
      <c r="OH90">
        <v>2</v>
      </c>
      <c r="OI90">
        <v>4</v>
      </c>
      <c r="OJ90">
        <v>4</v>
      </c>
      <c r="OK90">
        <v>5</v>
      </c>
      <c r="OL90">
        <v>4</v>
      </c>
      <c r="OM90">
        <v>1</v>
      </c>
      <c r="ON90">
        <v>2</v>
      </c>
      <c r="OO90" s="31">
        <v>5.3999999999999896E-79</v>
      </c>
      <c r="OP90">
        <v>1</v>
      </c>
      <c r="OQ90" s="31">
        <v>5.3999999999999896E-79</v>
      </c>
      <c r="OR90">
        <v>1</v>
      </c>
      <c r="OS90">
        <v>200</v>
      </c>
      <c r="OT90">
        <v>14</v>
      </c>
      <c r="OU90">
        <v>7</v>
      </c>
      <c r="OV90" s="31">
        <v>5.3999999999999896E-79</v>
      </c>
      <c r="OW90">
        <v>3</v>
      </c>
      <c r="OX90">
        <v>29</v>
      </c>
      <c r="OY90" s="31">
        <v>5.3999999999999896E-79</v>
      </c>
      <c r="OZ90" s="31">
        <v>5.3999999999999896E-79</v>
      </c>
      <c r="PA90">
        <v>1</v>
      </c>
      <c r="PC90">
        <v>1</v>
      </c>
      <c r="PE90">
        <v>214</v>
      </c>
      <c r="PG90">
        <v>39</v>
      </c>
      <c r="PI90">
        <v>1</v>
      </c>
      <c r="PJ90">
        <v>2</v>
      </c>
      <c r="PK90">
        <v>1</v>
      </c>
      <c r="PL90">
        <v>1</v>
      </c>
      <c r="PM90" s="31">
        <v>5.3999999999999896E-79</v>
      </c>
      <c r="PN90" s="31"/>
      <c r="PO90" s="31">
        <v>5.3999999999999896E-79</v>
      </c>
      <c r="PP90" s="31"/>
      <c r="PQ90">
        <v>1</v>
      </c>
      <c r="PR90">
        <v>50</v>
      </c>
      <c r="PS90" s="31">
        <v>5.3999999999999896E-79</v>
      </c>
      <c r="PT90">
        <v>3468</v>
      </c>
      <c r="PU90">
        <v>595</v>
      </c>
      <c r="PV90">
        <v>1</v>
      </c>
      <c r="PW90" s="31">
        <v>5.3999999999999896E-79</v>
      </c>
      <c r="PX90">
        <v>20</v>
      </c>
      <c r="PZ90">
        <v>1000</v>
      </c>
      <c r="QC90">
        <v>20</v>
      </c>
      <c r="QD90" s="31">
        <v>5.3999999999999896E-79</v>
      </c>
      <c r="QE90">
        <v>233</v>
      </c>
      <c r="QF90" s="31">
        <v>5.3999999999999896E-79</v>
      </c>
      <c r="QG90">
        <v>20</v>
      </c>
      <c r="QI90" s="31">
        <v>5.3999999999999896E-79</v>
      </c>
      <c r="QJ90" s="31"/>
      <c r="QK90">
        <v>20</v>
      </c>
      <c r="QM90" s="31">
        <v>5.3999999999999896E-79</v>
      </c>
      <c r="QN90" s="31">
        <v>5.3999999999999896E-79</v>
      </c>
      <c r="QO90" s="31">
        <v>5.3999999999999896E-79</v>
      </c>
      <c r="QP90">
        <v>3</v>
      </c>
      <c r="QQ90">
        <v>2</v>
      </c>
      <c r="QR90">
        <v>2</v>
      </c>
      <c r="QS90">
        <v>2</v>
      </c>
      <c r="QT90">
        <v>2</v>
      </c>
      <c r="QU90">
        <v>2</v>
      </c>
      <c r="QV90">
        <v>4</v>
      </c>
      <c r="QW90">
        <v>2</v>
      </c>
      <c r="QX90">
        <v>2</v>
      </c>
      <c r="QY90">
        <v>2</v>
      </c>
      <c r="QZ90">
        <v>3</v>
      </c>
      <c r="RA90">
        <v>1</v>
      </c>
      <c r="RB90">
        <v>1</v>
      </c>
      <c r="RE90">
        <v>2</v>
      </c>
      <c r="RF90">
        <v>1</v>
      </c>
      <c r="RG90" t="str">
        <f t="shared" si="81"/>
        <v>Strongly Disagree</v>
      </c>
      <c r="RH90">
        <v>2</v>
      </c>
      <c r="RI90" t="str">
        <f t="shared" si="88"/>
        <v>Disagree</v>
      </c>
      <c r="RJ90">
        <v>4</v>
      </c>
      <c r="RK90" t="str">
        <f t="shared" si="88"/>
        <v>Strongly Agree</v>
      </c>
      <c r="RL90">
        <v>2</v>
      </c>
      <c r="RM90" t="str">
        <f t="shared" si="89"/>
        <v>Disagree</v>
      </c>
      <c r="RN90">
        <v>1</v>
      </c>
      <c r="RO90" t="str">
        <f t="shared" si="89"/>
        <v>Strongly Disagree</v>
      </c>
      <c r="RP90">
        <v>3</v>
      </c>
      <c r="RQ90" t="str">
        <f t="shared" si="90"/>
        <v>Agree</v>
      </c>
      <c r="RR90">
        <v>4</v>
      </c>
      <c r="RS90" t="str">
        <f t="shared" si="90"/>
        <v>Strongly Agree</v>
      </c>
      <c r="RT90">
        <v>1</v>
      </c>
      <c r="RU90" t="str">
        <f t="shared" si="91"/>
        <v>Strongly Disagree</v>
      </c>
      <c r="RV90">
        <v>1</v>
      </c>
      <c r="RW90" t="str">
        <f t="shared" si="91"/>
        <v>Strongly Disagree</v>
      </c>
      <c r="RX90">
        <v>1</v>
      </c>
      <c r="RY90" t="str">
        <f t="shared" si="92"/>
        <v>Strongly Disagree</v>
      </c>
      <c r="RZ90">
        <v>2</v>
      </c>
      <c r="SA90" t="str">
        <f t="shared" si="92"/>
        <v>Disagree</v>
      </c>
      <c r="SB90">
        <v>1</v>
      </c>
      <c r="SC90" t="str">
        <f t="shared" si="93"/>
        <v>Strongly Disagree</v>
      </c>
      <c r="SD90">
        <v>3</v>
      </c>
      <c r="SE90" t="str">
        <f t="shared" si="93"/>
        <v>Agree</v>
      </c>
    </row>
    <row r="91" spans="1:499" x14ac:dyDescent="0.3">
      <c r="A91">
        <v>88</v>
      </c>
      <c r="B91">
        <v>2020</v>
      </c>
      <c r="C91" t="s">
        <v>669</v>
      </c>
      <c r="D91" s="24">
        <v>15879</v>
      </c>
      <c r="E91">
        <v>78</v>
      </c>
      <c r="F91">
        <v>7</v>
      </c>
      <c r="G91" t="s">
        <v>520</v>
      </c>
      <c r="H91">
        <v>1</v>
      </c>
      <c r="I91" t="str">
        <f t="shared" si="53"/>
        <v>White</v>
      </c>
      <c r="J91">
        <v>0</v>
      </c>
      <c r="K91">
        <v>1</v>
      </c>
      <c r="L91">
        <v>1</v>
      </c>
      <c r="M91">
        <v>0</v>
      </c>
      <c r="N91">
        <v>1</v>
      </c>
      <c r="O91" s="25">
        <v>62</v>
      </c>
      <c r="P91" s="26">
        <f t="shared" si="54"/>
        <v>157.47999999999999</v>
      </c>
      <c r="Q91">
        <v>195</v>
      </c>
      <c r="R91" s="26">
        <f t="shared" si="55"/>
        <v>88.450512150000009</v>
      </c>
      <c r="S91" s="27">
        <f t="shared" si="56"/>
        <v>35.665600423942792</v>
      </c>
      <c r="T91" s="27" t="str">
        <f t="shared" si="57"/>
        <v>Obese</v>
      </c>
      <c r="U91">
        <v>1</v>
      </c>
      <c r="V91">
        <v>3</v>
      </c>
      <c r="W91">
        <v>1</v>
      </c>
      <c r="X91">
        <v>0</v>
      </c>
      <c r="Y91">
        <v>1</v>
      </c>
      <c r="Z91">
        <v>8</v>
      </c>
      <c r="AA91">
        <v>4.8</v>
      </c>
      <c r="AB91">
        <v>0</v>
      </c>
      <c r="AC91">
        <v>6.8</v>
      </c>
      <c r="AD91" t="s">
        <v>509</v>
      </c>
      <c r="AE91" t="s">
        <v>501</v>
      </c>
      <c r="AF91" t="s">
        <v>551</v>
      </c>
      <c r="AG91">
        <v>23</v>
      </c>
      <c r="AJ91">
        <v>0</v>
      </c>
      <c r="AK91">
        <v>23</v>
      </c>
      <c r="AL91">
        <v>0</v>
      </c>
      <c r="AM91">
        <v>0</v>
      </c>
      <c r="AN91" s="28">
        <v>3664</v>
      </c>
      <c r="AO91" s="28">
        <v>3664.21</v>
      </c>
      <c r="AP91" s="28">
        <v>366.42</v>
      </c>
      <c r="AQ91">
        <v>23</v>
      </c>
      <c r="AR91">
        <v>2.2999999999999998</v>
      </c>
      <c r="AS91">
        <v>0</v>
      </c>
      <c r="AT91">
        <v>0</v>
      </c>
      <c r="AU91">
        <v>12</v>
      </c>
      <c r="AX91">
        <v>5</v>
      </c>
      <c r="AY91">
        <v>11</v>
      </c>
      <c r="AZ91">
        <v>6</v>
      </c>
      <c r="BB91">
        <v>1</v>
      </c>
      <c r="BE91">
        <v>7</v>
      </c>
      <c r="BF91">
        <v>2</v>
      </c>
      <c r="BG91">
        <v>6</v>
      </c>
      <c r="BI91">
        <v>1</v>
      </c>
      <c r="BM91" t="s">
        <v>669</v>
      </c>
      <c r="BN91">
        <v>195</v>
      </c>
      <c r="BO91">
        <v>197</v>
      </c>
      <c r="BP91">
        <v>195</v>
      </c>
      <c r="BQ91">
        <v>196</v>
      </c>
      <c r="BR91">
        <v>195</v>
      </c>
      <c r="BS91" s="26">
        <v>155.1</v>
      </c>
      <c r="BT91">
        <v>9.6999999999999993</v>
      </c>
      <c r="BU91">
        <v>108</v>
      </c>
      <c r="BV91">
        <v>110</v>
      </c>
      <c r="BW91">
        <v>112</v>
      </c>
      <c r="BX91">
        <v>112</v>
      </c>
      <c r="BY91">
        <v>114</v>
      </c>
      <c r="BZ91">
        <v>116</v>
      </c>
      <c r="CA91">
        <v>149</v>
      </c>
      <c r="CB91">
        <v>151</v>
      </c>
      <c r="CC91">
        <v>151</v>
      </c>
      <c r="CD91">
        <v>148</v>
      </c>
      <c r="CE91">
        <v>151</v>
      </c>
      <c r="CF91">
        <v>155</v>
      </c>
      <c r="CG91">
        <v>109</v>
      </c>
      <c r="CH91">
        <v>111</v>
      </c>
      <c r="CI91">
        <v>114</v>
      </c>
      <c r="CJ91">
        <v>119</v>
      </c>
      <c r="CK91">
        <v>118</v>
      </c>
      <c r="CL91">
        <v>118</v>
      </c>
      <c r="CM91">
        <v>48</v>
      </c>
      <c r="CN91">
        <v>54</v>
      </c>
      <c r="CO91">
        <v>52</v>
      </c>
      <c r="CP91">
        <v>52</v>
      </c>
      <c r="CQ91">
        <v>54</v>
      </c>
      <c r="CR91">
        <v>54</v>
      </c>
      <c r="CS91">
        <v>88</v>
      </c>
      <c r="CT91">
        <v>1</v>
      </c>
      <c r="CU91">
        <v>2</v>
      </c>
      <c r="CV91" t="s">
        <v>633</v>
      </c>
      <c r="CW91" t="s">
        <v>572</v>
      </c>
      <c r="CX91" t="s">
        <v>504</v>
      </c>
      <c r="CY91" t="s">
        <v>506</v>
      </c>
      <c r="CZ91">
        <v>1100</v>
      </c>
      <c r="DA91">
        <v>2015000089</v>
      </c>
      <c r="DB91">
        <v>2015000089</v>
      </c>
      <c r="DC91">
        <v>1</v>
      </c>
      <c r="DD91">
        <v>1</v>
      </c>
      <c r="DF91">
        <v>1</v>
      </c>
      <c r="DG91">
        <v>2</v>
      </c>
      <c r="DI91">
        <v>2</v>
      </c>
      <c r="DJ91" s="31">
        <v>5.3999999999999896E-79</v>
      </c>
      <c r="DK91">
        <v>2</v>
      </c>
      <c r="DT91">
        <v>2</v>
      </c>
      <c r="DU91">
        <v>7</v>
      </c>
      <c r="DV91">
        <v>30</v>
      </c>
      <c r="DW91">
        <v>88</v>
      </c>
      <c r="DX91">
        <v>1</v>
      </c>
      <c r="DY91">
        <v>1</v>
      </c>
      <c r="DZ91">
        <v>2</v>
      </c>
      <c r="EB91">
        <v>3</v>
      </c>
      <c r="ED91">
        <v>3</v>
      </c>
      <c r="EG91" t="str">
        <f t="shared" si="58"/>
        <v/>
      </c>
      <c r="EH91">
        <v>1</v>
      </c>
      <c r="EI91" t="str">
        <f t="shared" si="59"/>
        <v>Yes</v>
      </c>
      <c r="EJ91">
        <v>1</v>
      </c>
      <c r="EK91" t="str">
        <f t="shared" si="60"/>
        <v>Yes</v>
      </c>
      <c r="EL91">
        <v>1</v>
      </c>
      <c r="EM91" t="str">
        <f t="shared" si="61"/>
        <v>Yes</v>
      </c>
      <c r="EN91">
        <v>2</v>
      </c>
      <c r="EO91" t="str">
        <f t="shared" si="62"/>
        <v>No</v>
      </c>
      <c r="EP91">
        <v>2</v>
      </c>
      <c r="EQ91" t="str">
        <f t="shared" si="63"/>
        <v>No</v>
      </c>
      <c r="ER91">
        <v>2</v>
      </c>
      <c r="ES91" t="str">
        <f t="shared" si="64"/>
        <v>Yes</v>
      </c>
      <c r="ET91">
        <v>1</v>
      </c>
      <c r="EV91">
        <v>1</v>
      </c>
      <c r="EW91" t="str">
        <f t="shared" si="65"/>
        <v>Yes</v>
      </c>
      <c r="EX91">
        <v>2</v>
      </c>
      <c r="EY91" t="str">
        <f t="shared" si="66"/>
        <v>No</v>
      </c>
      <c r="EZ91">
        <v>2</v>
      </c>
      <c r="FA91" t="str">
        <f t="shared" si="67"/>
        <v>No</v>
      </c>
      <c r="FB91">
        <v>1</v>
      </c>
      <c r="FC91" t="str">
        <f t="shared" si="68"/>
        <v>No</v>
      </c>
      <c r="FD91">
        <v>2</v>
      </c>
      <c r="FE91" t="str">
        <f t="shared" si="69"/>
        <v>No</v>
      </c>
      <c r="FF91">
        <v>1</v>
      </c>
      <c r="FG91" t="str">
        <f t="shared" si="70"/>
        <v>Yes</v>
      </c>
      <c r="FH91">
        <v>2</v>
      </c>
      <c r="FI91" t="str">
        <f t="shared" si="71"/>
        <v>No</v>
      </c>
      <c r="FJ91">
        <v>3</v>
      </c>
      <c r="FK91" t="str">
        <f t="shared" si="72"/>
        <v>No</v>
      </c>
      <c r="FM91" t="str">
        <f t="shared" si="73"/>
        <v/>
      </c>
      <c r="FN91">
        <v>2</v>
      </c>
      <c r="FO91" t="str">
        <f t="shared" si="74"/>
        <v>Female</v>
      </c>
      <c r="FP91">
        <v>2</v>
      </c>
      <c r="FQ91" t="str">
        <f t="shared" si="75"/>
        <v>Divorced</v>
      </c>
      <c r="FR91">
        <v>5</v>
      </c>
      <c r="FS91" t="str">
        <f t="shared" si="76"/>
        <v>Some College</v>
      </c>
      <c r="FT91">
        <v>1</v>
      </c>
      <c r="FU91" t="str">
        <f t="shared" si="77"/>
        <v>Own</v>
      </c>
      <c r="FV91">
        <v>2</v>
      </c>
      <c r="FZ91">
        <v>1</v>
      </c>
      <c r="GB91">
        <v>2</v>
      </c>
      <c r="GD91">
        <v>2</v>
      </c>
      <c r="GF91">
        <v>1</v>
      </c>
      <c r="GH91">
        <v>6</v>
      </c>
      <c r="GJ91">
        <v>1</v>
      </c>
      <c r="GL91">
        <v>195</v>
      </c>
      <c r="GM91">
        <v>502</v>
      </c>
      <c r="GO91">
        <v>2</v>
      </c>
      <c r="GP91">
        <v>2</v>
      </c>
      <c r="GQ91">
        <v>2</v>
      </c>
      <c r="GR91">
        <v>2</v>
      </c>
      <c r="GS91">
        <v>2</v>
      </c>
      <c r="GT91">
        <v>2</v>
      </c>
      <c r="GU91">
        <v>2</v>
      </c>
      <c r="GV91">
        <v>2</v>
      </c>
      <c r="GZ91">
        <v>3</v>
      </c>
      <c r="HA91">
        <v>777</v>
      </c>
      <c r="HE91">
        <v>302</v>
      </c>
      <c r="HF91">
        <v>307</v>
      </c>
      <c r="HG91">
        <v>304</v>
      </c>
      <c r="HH91">
        <v>202</v>
      </c>
      <c r="HI91">
        <v>201</v>
      </c>
      <c r="HJ91">
        <v>101</v>
      </c>
      <c r="HK91">
        <v>1</v>
      </c>
      <c r="HL91">
        <v>64</v>
      </c>
      <c r="HM91">
        <v>107</v>
      </c>
      <c r="HN91">
        <v>30</v>
      </c>
      <c r="HO91">
        <v>88</v>
      </c>
      <c r="HR91">
        <v>888</v>
      </c>
      <c r="HW91">
        <v>1</v>
      </c>
      <c r="HX91">
        <v>1</v>
      </c>
      <c r="HY91">
        <v>102014</v>
      </c>
      <c r="HZ91">
        <v>1</v>
      </c>
      <c r="IA91">
        <v>2</v>
      </c>
      <c r="IB91">
        <v>2</v>
      </c>
      <c r="IE91">
        <v>1</v>
      </c>
      <c r="IF91">
        <v>3</v>
      </c>
      <c r="IT91">
        <v>1</v>
      </c>
      <c r="IU91">
        <v>1</v>
      </c>
      <c r="IV91">
        <v>4</v>
      </c>
      <c r="IW91">
        <v>7</v>
      </c>
      <c r="IX91">
        <v>5</v>
      </c>
      <c r="IY91">
        <v>1</v>
      </c>
      <c r="IZ91">
        <v>1</v>
      </c>
      <c r="JA91">
        <v>6</v>
      </c>
      <c r="JL91">
        <v>2</v>
      </c>
      <c r="JR91">
        <v>2</v>
      </c>
      <c r="JT91">
        <v>2</v>
      </c>
      <c r="LC91">
        <v>1</v>
      </c>
      <c r="LD91">
        <v>3</v>
      </c>
      <c r="LE91">
        <v>1</v>
      </c>
      <c r="LF91">
        <v>2</v>
      </c>
      <c r="LG91">
        <v>4</v>
      </c>
      <c r="LO91" t="s">
        <v>507</v>
      </c>
      <c r="LP91">
        <v>5</v>
      </c>
      <c r="LQ91">
        <v>5</v>
      </c>
      <c r="LR91">
        <v>2</v>
      </c>
      <c r="LS91">
        <v>60</v>
      </c>
      <c r="MN91">
        <v>10</v>
      </c>
      <c r="MO91">
        <v>1</v>
      </c>
      <c r="MP91" t="s">
        <v>507</v>
      </c>
      <c r="MQ91" t="s">
        <v>507</v>
      </c>
      <c r="MR91">
        <v>3</v>
      </c>
      <c r="MS91">
        <v>11011</v>
      </c>
      <c r="MT91">
        <v>28.781560200000001</v>
      </c>
      <c r="MU91">
        <v>2</v>
      </c>
      <c r="MV91">
        <v>57.563120390000002</v>
      </c>
      <c r="NA91">
        <v>1</v>
      </c>
      <c r="NB91">
        <v>0.61412468200000003</v>
      </c>
      <c r="NC91">
        <v>257.05829599999998</v>
      </c>
      <c r="ND91">
        <v>1</v>
      </c>
      <c r="NE91">
        <v>1</v>
      </c>
      <c r="NF91">
        <v>1</v>
      </c>
      <c r="NG91">
        <v>1</v>
      </c>
      <c r="NH91">
        <v>2</v>
      </c>
      <c r="NI91">
        <v>2</v>
      </c>
      <c r="NJ91">
        <v>2</v>
      </c>
      <c r="NK91">
        <v>2</v>
      </c>
      <c r="NL91">
        <v>1</v>
      </c>
      <c r="NM91">
        <v>2</v>
      </c>
      <c r="NN91">
        <v>1</v>
      </c>
      <c r="NO91">
        <v>1</v>
      </c>
      <c r="NP91">
        <v>2</v>
      </c>
      <c r="NQ91">
        <v>1</v>
      </c>
      <c r="NR91" t="str">
        <f t="shared" si="78"/>
        <v>White</v>
      </c>
      <c r="NS91">
        <v>1</v>
      </c>
      <c r="NT91">
        <v>1</v>
      </c>
      <c r="NU91">
        <v>1</v>
      </c>
      <c r="NV91">
        <v>8</v>
      </c>
      <c r="NW91">
        <v>1</v>
      </c>
      <c r="NX91">
        <v>58</v>
      </c>
      <c r="NY91">
        <v>5</v>
      </c>
      <c r="NZ91">
        <v>62</v>
      </c>
      <c r="OB91">
        <v>157</v>
      </c>
      <c r="OC91">
        <v>8845</v>
      </c>
      <c r="OD91">
        <v>3567</v>
      </c>
      <c r="OE91">
        <f t="shared" si="79"/>
        <v>3588</v>
      </c>
      <c r="OF91">
        <v>4</v>
      </c>
      <c r="OG91" t="str">
        <f t="shared" si="80"/>
        <v>Morbid Obese</v>
      </c>
      <c r="OH91">
        <v>2</v>
      </c>
      <c r="OI91">
        <v>2</v>
      </c>
      <c r="OJ91">
        <v>3</v>
      </c>
      <c r="OK91">
        <v>4</v>
      </c>
      <c r="OL91">
        <v>4</v>
      </c>
      <c r="OM91">
        <v>1</v>
      </c>
      <c r="ON91">
        <v>7</v>
      </c>
      <c r="OO91">
        <v>900</v>
      </c>
      <c r="OP91">
        <v>9</v>
      </c>
      <c r="OQ91">
        <v>99900</v>
      </c>
      <c r="OR91">
        <v>9</v>
      </c>
      <c r="OS91">
        <v>7</v>
      </c>
      <c r="OT91">
        <v>23</v>
      </c>
      <c r="OU91">
        <v>13</v>
      </c>
      <c r="OV91">
        <v>29</v>
      </c>
      <c r="OW91">
        <v>14</v>
      </c>
      <c r="OX91">
        <v>100</v>
      </c>
      <c r="OY91" s="31">
        <v>5.3999999999999896E-79</v>
      </c>
      <c r="OZ91" s="31">
        <v>5.3999999999999896E-79</v>
      </c>
      <c r="PA91">
        <v>1</v>
      </c>
      <c r="PC91">
        <v>1</v>
      </c>
      <c r="PE91">
        <v>30</v>
      </c>
      <c r="PG91">
        <v>156</v>
      </c>
      <c r="PI91">
        <v>2</v>
      </c>
      <c r="PJ91">
        <v>1</v>
      </c>
      <c r="PK91">
        <v>1</v>
      </c>
      <c r="PL91">
        <v>1</v>
      </c>
      <c r="PM91" s="31">
        <v>5.3999999999999896E-79</v>
      </c>
      <c r="PN91" s="31"/>
      <c r="PO91" s="31">
        <v>5.3999999999999896E-79</v>
      </c>
      <c r="PP91" s="31"/>
      <c r="PQ91">
        <v>1</v>
      </c>
      <c r="PR91">
        <v>35</v>
      </c>
      <c r="PS91" s="31">
        <v>5.3999999999999896E-79</v>
      </c>
      <c r="PT91">
        <v>2654</v>
      </c>
      <c r="PU91">
        <v>455</v>
      </c>
      <c r="PV91">
        <v>1</v>
      </c>
      <c r="PW91" s="31">
        <v>5.3999999999999896E-79</v>
      </c>
      <c r="PX91">
        <v>30</v>
      </c>
      <c r="PZ91">
        <v>7000</v>
      </c>
      <c r="QC91">
        <v>210</v>
      </c>
      <c r="QD91" s="31">
        <v>5.3999999999999896E-79</v>
      </c>
      <c r="QE91" s="31">
        <v>5.3999999999999896E-79</v>
      </c>
      <c r="QF91" s="31">
        <v>5.3999999999999896E-79</v>
      </c>
      <c r="QG91">
        <v>210</v>
      </c>
      <c r="QI91" s="31">
        <v>5.3999999999999896E-79</v>
      </c>
      <c r="QJ91" s="31"/>
      <c r="QK91">
        <v>210</v>
      </c>
      <c r="QM91" s="31">
        <v>5.3999999999999896E-79</v>
      </c>
      <c r="QN91" s="31">
        <v>5.3999999999999896E-79</v>
      </c>
      <c r="QO91" s="31">
        <v>5.3999999999999896E-79</v>
      </c>
      <c r="QP91">
        <v>2</v>
      </c>
      <c r="QQ91">
        <v>1</v>
      </c>
      <c r="QR91">
        <v>1</v>
      </c>
      <c r="QS91">
        <v>2</v>
      </c>
      <c r="QT91">
        <v>2</v>
      </c>
      <c r="QU91">
        <v>2</v>
      </c>
      <c r="QV91">
        <v>2</v>
      </c>
      <c r="QW91">
        <v>2</v>
      </c>
      <c r="QX91">
        <v>3</v>
      </c>
      <c r="QY91">
        <v>3</v>
      </c>
      <c r="QZ91">
        <v>4</v>
      </c>
      <c r="RA91">
        <v>1</v>
      </c>
      <c r="RB91">
        <v>1</v>
      </c>
      <c r="RE91">
        <v>2</v>
      </c>
      <c r="RF91">
        <v>2</v>
      </c>
      <c r="RG91" t="str">
        <f t="shared" si="81"/>
        <v>Disagree</v>
      </c>
      <c r="RH91">
        <v>1</v>
      </c>
      <c r="RI91" t="str">
        <f t="shared" si="88"/>
        <v>Strongly Disagree</v>
      </c>
      <c r="RJ91">
        <v>1</v>
      </c>
      <c r="RK91" t="str">
        <f t="shared" si="88"/>
        <v>Strongly Disagree</v>
      </c>
      <c r="RL91">
        <v>5</v>
      </c>
      <c r="RM91" t="str">
        <f t="shared" si="89"/>
        <v>NA</v>
      </c>
      <c r="RN91">
        <v>3</v>
      </c>
      <c r="RO91" t="str">
        <f t="shared" si="89"/>
        <v>Agree</v>
      </c>
      <c r="RP91">
        <v>1</v>
      </c>
      <c r="RQ91" t="str">
        <f t="shared" si="90"/>
        <v>Strongly Disagree</v>
      </c>
      <c r="RR91">
        <v>1</v>
      </c>
      <c r="RS91" t="str">
        <f t="shared" si="90"/>
        <v>Strongly Disagree</v>
      </c>
      <c r="RT91">
        <v>4</v>
      </c>
      <c r="RU91" t="str">
        <f t="shared" si="91"/>
        <v>Strongly Agree</v>
      </c>
      <c r="RV91">
        <v>4</v>
      </c>
      <c r="RW91" t="str">
        <f t="shared" si="91"/>
        <v>Strongly Agree</v>
      </c>
      <c r="RX91">
        <v>1</v>
      </c>
      <c r="RY91" t="str">
        <f t="shared" si="92"/>
        <v>Strongly Disagree</v>
      </c>
      <c r="RZ91">
        <v>4</v>
      </c>
      <c r="SA91" t="str">
        <f t="shared" si="92"/>
        <v>Strongly Agree</v>
      </c>
      <c r="SB91">
        <v>5</v>
      </c>
      <c r="SC91" t="str">
        <f t="shared" si="93"/>
        <v>NA</v>
      </c>
      <c r="SD91">
        <v>5</v>
      </c>
      <c r="SE91" t="str">
        <f t="shared" si="93"/>
        <v>NA</v>
      </c>
    </row>
    <row r="92" spans="1:499" x14ac:dyDescent="0.3">
      <c r="A92">
        <v>89</v>
      </c>
      <c r="B92">
        <v>2020</v>
      </c>
      <c r="C92" t="s">
        <v>670</v>
      </c>
      <c r="D92" s="24">
        <v>14160</v>
      </c>
      <c r="E92">
        <v>82</v>
      </c>
      <c r="F92">
        <v>8</v>
      </c>
      <c r="G92" t="s">
        <v>520</v>
      </c>
      <c r="H92">
        <v>1</v>
      </c>
      <c r="I92" t="str">
        <f t="shared" si="53"/>
        <v>White</v>
      </c>
      <c r="J92">
        <v>0</v>
      </c>
      <c r="K92">
        <v>0</v>
      </c>
      <c r="L92">
        <v>0</v>
      </c>
      <c r="M92">
        <v>0</v>
      </c>
      <c r="N92">
        <v>0</v>
      </c>
      <c r="O92" s="25">
        <v>67</v>
      </c>
      <c r="P92" s="26">
        <f t="shared" si="54"/>
        <v>170.18</v>
      </c>
      <c r="Q92">
        <v>195</v>
      </c>
      <c r="R92" s="26">
        <f t="shared" si="55"/>
        <v>88.450512150000009</v>
      </c>
      <c r="S92" s="27">
        <f t="shared" si="56"/>
        <v>30.54100423917043</v>
      </c>
      <c r="T92" s="27" t="str">
        <f t="shared" si="57"/>
        <v>Obese</v>
      </c>
      <c r="U92">
        <v>0</v>
      </c>
      <c r="V92">
        <v>3</v>
      </c>
      <c r="W92">
        <v>0</v>
      </c>
      <c r="X92">
        <v>2</v>
      </c>
      <c r="Y92">
        <v>0</v>
      </c>
      <c r="Z92">
        <v>3</v>
      </c>
      <c r="AA92">
        <v>5.2</v>
      </c>
      <c r="AB92">
        <v>2.65</v>
      </c>
      <c r="AC92">
        <v>7.85</v>
      </c>
      <c r="AD92" t="s">
        <v>500</v>
      </c>
      <c r="AE92" t="s">
        <v>501</v>
      </c>
      <c r="AF92" t="s">
        <v>502</v>
      </c>
      <c r="AG92">
        <v>100</v>
      </c>
      <c r="AH92">
        <v>3</v>
      </c>
      <c r="AI92">
        <v>0</v>
      </c>
      <c r="AJ92">
        <v>4</v>
      </c>
      <c r="AK92">
        <v>34</v>
      </c>
      <c r="AL92">
        <v>62</v>
      </c>
      <c r="AM92">
        <v>0</v>
      </c>
      <c r="AN92" s="28">
        <v>8174</v>
      </c>
      <c r="AO92" s="28">
        <v>8174.44</v>
      </c>
      <c r="AP92" s="28">
        <v>681.2</v>
      </c>
      <c r="AQ92">
        <v>100</v>
      </c>
      <c r="AR92">
        <v>8.3000000000000007</v>
      </c>
      <c r="AS92">
        <v>3</v>
      </c>
      <c r="AT92">
        <v>0</v>
      </c>
      <c r="AU92">
        <v>11</v>
      </c>
      <c r="AW92">
        <v>4</v>
      </c>
      <c r="AX92">
        <v>7</v>
      </c>
      <c r="AY92">
        <v>20</v>
      </c>
      <c r="AZ92">
        <v>9</v>
      </c>
      <c r="BB92">
        <v>2</v>
      </c>
      <c r="BC92">
        <v>7</v>
      </c>
      <c r="BE92">
        <v>1</v>
      </c>
      <c r="BF92">
        <v>1</v>
      </c>
      <c r="BG92">
        <v>7</v>
      </c>
      <c r="BH92">
        <v>1</v>
      </c>
      <c r="BI92">
        <v>5</v>
      </c>
      <c r="BL92">
        <v>2</v>
      </c>
      <c r="BM92" t="s">
        <v>670</v>
      </c>
      <c r="BN92">
        <v>195</v>
      </c>
      <c r="BO92">
        <v>197</v>
      </c>
      <c r="BP92">
        <v>199</v>
      </c>
      <c r="BQ92">
        <v>202</v>
      </c>
      <c r="BR92">
        <v>202</v>
      </c>
      <c r="BS92" s="26">
        <v>240.5</v>
      </c>
      <c r="BT92">
        <v>8.6999999999999993</v>
      </c>
      <c r="BU92">
        <v>87</v>
      </c>
      <c r="BV92">
        <v>87</v>
      </c>
      <c r="BW92">
        <v>88</v>
      </c>
      <c r="BX92">
        <v>89</v>
      </c>
      <c r="BY92">
        <v>91</v>
      </c>
      <c r="BZ92">
        <v>93</v>
      </c>
      <c r="CA92">
        <v>126</v>
      </c>
      <c r="CB92">
        <v>125</v>
      </c>
      <c r="CC92">
        <v>124</v>
      </c>
      <c r="CD92">
        <v>126</v>
      </c>
      <c r="CE92">
        <v>126</v>
      </c>
      <c r="CF92">
        <v>130</v>
      </c>
      <c r="CG92">
        <v>136</v>
      </c>
      <c r="CH92">
        <v>141</v>
      </c>
      <c r="CI92">
        <v>138</v>
      </c>
      <c r="CJ92">
        <v>137</v>
      </c>
      <c r="CK92">
        <v>139</v>
      </c>
      <c r="CL92">
        <v>143</v>
      </c>
      <c r="CM92">
        <v>56</v>
      </c>
      <c r="CN92">
        <v>56</v>
      </c>
      <c r="CO92">
        <v>61</v>
      </c>
      <c r="CP92">
        <v>65</v>
      </c>
      <c r="CQ92">
        <v>71</v>
      </c>
      <c r="CR92">
        <v>68</v>
      </c>
      <c r="CS92">
        <v>89</v>
      </c>
      <c r="CT92">
        <v>1</v>
      </c>
      <c r="CU92">
        <v>2</v>
      </c>
      <c r="CV92" t="s">
        <v>628</v>
      </c>
      <c r="CW92" t="s">
        <v>518</v>
      </c>
      <c r="CX92" t="s">
        <v>540</v>
      </c>
      <c r="CY92" t="s">
        <v>506</v>
      </c>
      <c r="CZ92">
        <v>1100</v>
      </c>
      <c r="DA92">
        <v>2015000090</v>
      </c>
      <c r="DB92">
        <v>2015000090</v>
      </c>
      <c r="DC92">
        <v>1</v>
      </c>
      <c r="DD92">
        <v>1</v>
      </c>
      <c r="DF92">
        <v>1</v>
      </c>
      <c r="DG92">
        <v>2</v>
      </c>
      <c r="DI92">
        <v>2</v>
      </c>
      <c r="DJ92">
        <v>1</v>
      </c>
      <c r="DK92">
        <v>1</v>
      </c>
      <c r="DT92">
        <v>3</v>
      </c>
      <c r="DU92">
        <v>5</v>
      </c>
      <c r="DV92">
        <v>88</v>
      </c>
      <c r="DW92">
        <v>88</v>
      </c>
      <c r="DX92">
        <v>1</v>
      </c>
      <c r="DY92">
        <v>2</v>
      </c>
      <c r="DZ92">
        <v>2</v>
      </c>
      <c r="EB92">
        <v>1</v>
      </c>
      <c r="ED92">
        <v>1</v>
      </c>
      <c r="EF92">
        <v>1</v>
      </c>
      <c r="EG92" t="str">
        <f t="shared" si="58"/>
        <v>Yes</v>
      </c>
      <c r="EH92">
        <v>1</v>
      </c>
      <c r="EI92" t="str">
        <f t="shared" si="59"/>
        <v>Yes</v>
      </c>
      <c r="EJ92">
        <v>1</v>
      </c>
      <c r="EK92" t="str">
        <f t="shared" si="60"/>
        <v>Yes</v>
      </c>
      <c r="EL92">
        <v>2</v>
      </c>
      <c r="EM92" t="str">
        <f t="shared" si="61"/>
        <v>No</v>
      </c>
      <c r="EN92">
        <v>2</v>
      </c>
      <c r="EO92" t="str">
        <f t="shared" si="62"/>
        <v>No</v>
      </c>
      <c r="EP92">
        <v>2</v>
      </c>
      <c r="EQ92" t="str">
        <f t="shared" si="63"/>
        <v>No</v>
      </c>
      <c r="ER92">
        <v>2</v>
      </c>
      <c r="ES92" t="str">
        <f t="shared" si="64"/>
        <v>No</v>
      </c>
      <c r="ET92">
        <v>2</v>
      </c>
      <c r="EW92" t="str">
        <f t="shared" si="65"/>
        <v/>
      </c>
      <c r="EX92">
        <v>1</v>
      </c>
      <c r="EY92" t="str">
        <f t="shared" si="66"/>
        <v>Yes</v>
      </c>
      <c r="EZ92">
        <v>1</v>
      </c>
      <c r="FA92" t="str">
        <f t="shared" si="67"/>
        <v>Yes</v>
      </c>
      <c r="FB92">
        <v>2</v>
      </c>
      <c r="FC92" t="str">
        <f t="shared" si="68"/>
        <v>Yes</v>
      </c>
      <c r="FD92">
        <v>1</v>
      </c>
      <c r="FE92" t="str">
        <f t="shared" si="69"/>
        <v>Yes</v>
      </c>
      <c r="FF92">
        <v>2</v>
      </c>
      <c r="FG92" t="str">
        <f t="shared" si="70"/>
        <v>No</v>
      </c>
      <c r="FH92">
        <v>2</v>
      </c>
      <c r="FI92" t="str">
        <f t="shared" si="71"/>
        <v>No</v>
      </c>
      <c r="FJ92">
        <v>1</v>
      </c>
      <c r="FK92" t="str">
        <f t="shared" si="72"/>
        <v>Yes</v>
      </c>
      <c r="FL92">
        <v>70</v>
      </c>
      <c r="FM92">
        <f t="shared" si="73"/>
        <v>70</v>
      </c>
      <c r="FN92">
        <v>2</v>
      </c>
      <c r="FO92" t="str">
        <f t="shared" si="74"/>
        <v>Female</v>
      </c>
      <c r="FP92">
        <v>1</v>
      </c>
      <c r="FQ92" t="str">
        <f t="shared" si="75"/>
        <v>Married</v>
      </c>
      <c r="FR92">
        <v>4</v>
      </c>
      <c r="FS92" t="str">
        <f t="shared" si="76"/>
        <v>High School Graduate</v>
      </c>
      <c r="FT92">
        <v>1</v>
      </c>
      <c r="FU92" t="str">
        <f t="shared" si="77"/>
        <v>Own</v>
      </c>
      <c r="FV92">
        <v>2</v>
      </c>
      <c r="FZ92">
        <v>1</v>
      </c>
      <c r="GB92">
        <v>2</v>
      </c>
      <c r="GD92">
        <v>7</v>
      </c>
      <c r="GF92">
        <v>88</v>
      </c>
      <c r="GH92">
        <v>4</v>
      </c>
      <c r="GJ92">
        <v>2</v>
      </c>
      <c r="GL92">
        <v>195</v>
      </c>
      <c r="GM92">
        <v>507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Z92">
        <v>3</v>
      </c>
      <c r="HA92">
        <v>888</v>
      </c>
      <c r="HE92">
        <v>302</v>
      </c>
      <c r="HF92">
        <v>101</v>
      </c>
      <c r="HG92">
        <v>305</v>
      </c>
      <c r="HH92">
        <v>310</v>
      </c>
      <c r="HI92">
        <v>305</v>
      </c>
      <c r="HJ92">
        <v>306</v>
      </c>
      <c r="HK92">
        <v>2</v>
      </c>
      <c r="HR92">
        <v>888</v>
      </c>
      <c r="HS92">
        <v>2</v>
      </c>
      <c r="HT92">
        <v>2</v>
      </c>
      <c r="HU92">
        <v>3</v>
      </c>
      <c r="HV92" s="31">
        <v>5.3999999999999896E-79</v>
      </c>
      <c r="HW92">
        <v>1</v>
      </c>
      <c r="HX92">
        <v>1</v>
      </c>
      <c r="HY92">
        <v>102014</v>
      </c>
      <c r="HZ92">
        <v>1</v>
      </c>
      <c r="IA92">
        <v>1</v>
      </c>
      <c r="IB92">
        <v>2</v>
      </c>
      <c r="IT92">
        <v>1</v>
      </c>
      <c r="IU92">
        <v>6</v>
      </c>
      <c r="IV92">
        <v>3</v>
      </c>
      <c r="IW92">
        <v>1</v>
      </c>
      <c r="IX92">
        <v>5</v>
      </c>
      <c r="IY92">
        <v>1</v>
      </c>
      <c r="IZ92">
        <v>1</v>
      </c>
      <c r="JA92">
        <v>6</v>
      </c>
      <c r="JL92">
        <v>2</v>
      </c>
      <c r="JR92">
        <v>1</v>
      </c>
      <c r="JS92">
        <v>403</v>
      </c>
      <c r="JT92">
        <v>2</v>
      </c>
      <c r="LC92">
        <v>2</v>
      </c>
      <c r="LE92">
        <v>1</v>
      </c>
      <c r="LF92">
        <v>2</v>
      </c>
      <c r="LG92">
        <v>3</v>
      </c>
      <c r="LO92" t="s">
        <v>507</v>
      </c>
      <c r="LP92">
        <v>5</v>
      </c>
      <c r="LQ92">
        <v>5</v>
      </c>
      <c r="LT92">
        <v>3</v>
      </c>
      <c r="LU92">
        <v>40</v>
      </c>
      <c r="MN92">
        <v>10</v>
      </c>
      <c r="MO92">
        <v>1</v>
      </c>
      <c r="MP92" t="s">
        <v>507</v>
      </c>
      <c r="MQ92" t="s">
        <v>507</v>
      </c>
      <c r="MR92">
        <v>5</v>
      </c>
      <c r="MS92">
        <v>11011</v>
      </c>
      <c r="MT92">
        <v>28.781560200000001</v>
      </c>
      <c r="MU92">
        <v>2</v>
      </c>
      <c r="MV92">
        <v>57.563120390000002</v>
      </c>
      <c r="NA92">
        <v>1</v>
      </c>
      <c r="NB92">
        <v>0.61412468200000003</v>
      </c>
      <c r="NC92">
        <v>211.50572310000001</v>
      </c>
      <c r="ND92">
        <v>1</v>
      </c>
      <c r="NE92">
        <v>9</v>
      </c>
      <c r="NF92">
        <v>2</v>
      </c>
      <c r="NG92">
        <v>1</v>
      </c>
      <c r="NH92">
        <v>1</v>
      </c>
      <c r="NI92">
        <v>2</v>
      </c>
      <c r="NJ92">
        <v>1</v>
      </c>
      <c r="NK92">
        <v>1</v>
      </c>
      <c r="NL92">
        <v>3</v>
      </c>
      <c r="NM92">
        <v>1</v>
      </c>
      <c r="NN92">
        <v>1</v>
      </c>
      <c r="NO92">
        <v>1</v>
      </c>
      <c r="NP92">
        <v>2</v>
      </c>
      <c r="NQ92">
        <v>1</v>
      </c>
      <c r="NR92" t="str">
        <f t="shared" si="78"/>
        <v>White</v>
      </c>
      <c r="NS92">
        <v>1</v>
      </c>
      <c r="NT92">
        <v>1</v>
      </c>
      <c r="NU92">
        <v>1</v>
      </c>
      <c r="NV92">
        <v>13</v>
      </c>
      <c r="NW92">
        <v>2</v>
      </c>
      <c r="NX92">
        <v>80</v>
      </c>
      <c r="NY92">
        <v>6</v>
      </c>
      <c r="NZ92">
        <v>67</v>
      </c>
      <c r="OB92">
        <v>170</v>
      </c>
      <c r="OC92">
        <v>8845</v>
      </c>
      <c r="OD92">
        <v>3054</v>
      </c>
      <c r="OE92">
        <f t="shared" si="79"/>
        <v>3060</v>
      </c>
      <c r="OF92">
        <v>4</v>
      </c>
      <c r="OG92" t="str">
        <f t="shared" si="80"/>
        <v>Morbid Obese</v>
      </c>
      <c r="OH92">
        <v>2</v>
      </c>
      <c r="OI92">
        <v>1</v>
      </c>
      <c r="OJ92">
        <v>2</v>
      </c>
      <c r="OK92">
        <v>2</v>
      </c>
      <c r="OL92">
        <v>4</v>
      </c>
      <c r="OM92">
        <v>1</v>
      </c>
      <c r="ON92">
        <v>2</v>
      </c>
      <c r="OO92" s="31">
        <v>5.3999999999999896E-79</v>
      </c>
      <c r="OP92">
        <v>1</v>
      </c>
      <c r="OQ92" s="31">
        <v>5.3999999999999896E-79</v>
      </c>
      <c r="OR92">
        <v>1</v>
      </c>
      <c r="OS92">
        <v>7</v>
      </c>
      <c r="OT92">
        <v>100</v>
      </c>
      <c r="OU92">
        <v>17</v>
      </c>
      <c r="OV92">
        <v>33</v>
      </c>
      <c r="OW92">
        <v>17</v>
      </c>
      <c r="OX92">
        <v>20</v>
      </c>
      <c r="OY92" s="31">
        <v>5.3999999999999896E-79</v>
      </c>
      <c r="OZ92" s="31">
        <v>5.3999999999999896E-79</v>
      </c>
      <c r="PA92">
        <v>1</v>
      </c>
      <c r="PC92">
        <v>1</v>
      </c>
      <c r="PE92">
        <v>107</v>
      </c>
      <c r="PG92">
        <v>87</v>
      </c>
      <c r="PI92">
        <v>1</v>
      </c>
      <c r="PJ92">
        <v>2</v>
      </c>
      <c r="PK92">
        <v>1</v>
      </c>
      <c r="PL92">
        <v>1</v>
      </c>
      <c r="PM92" s="31">
        <v>5.3999999999999896E-79</v>
      </c>
      <c r="PN92" s="31"/>
      <c r="PO92" s="31">
        <v>5.3999999999999896E-79</v>
      </c>
      <c r="PP92" s="31"/>
      <c r="PQ92">
        <v>2</v>
      </c>
      <c r="PT92">
        <v>1692</v>
      </c>
      <c r="PU92">
        <v>290</v>
      </c>
      <c r="QE92" s="31">
        <v>5.3999999999999896E-79</v>
      </c>
      <c r="QF92" s="31">
        <v>5.3999999999999896E-79</v>
      </c>
      <c r="QP92">
        <v>4</v>
      </c>
      <c r="QQ92">
        <v>2</v>
      </c>
      <c r="QR92">
        <v>3</v>
      </c>
      <c r="QS92">
        <v>3</v>
      </c>
      <c r="QT92">
        <v>2</v>
      </c>
      <c r="QU92">
        <v>2</v>
      </c>
      <c r="QV92">
        <v>4</v>
      </c>
      <c r="QW92">
        <v>2</v>
      </c>
      <c r="QX92">
        <v>2</v>
      </c>
      <c r="QY92">
        <v>2</v>
      </c>
      <c r="QZ92">
        <v>3</v>
      </c>
      <c r="RA92">
        <v>1</v>
      </c>
      <c r="RB92">
        <v>1</v>
      </c>
      <c r="RC92">
        <v>1</v>
      </c>
      <c r="RD92">
        <v>1</v>
      </c>
      <c r="RE92">
        <v>2</v>
      </c>
      <c r="RF92">
        <v>4</v>
      </c>
      <c r="RG92" t="str">
        <f t="shared" si="81"/>
        <v>Strongly Agree</v>
      </c>
      <c r="RH92">
        <v>1</v>
      </c>
      <c r="RI92" t="str">
        <f t="shared" si="88"/>
        <v>Strongly Disagree</v>
      </c>
      <c r="RJ92">
        <v>2</v>
      </c>
      <c r="RK92" t="str">
        <f t="shared" si="88"/>
        <v>Disagree</v>
      </c>
      <c r="RL92">
        <v>3</v>
      </c>
      <c r="RM92" t="str">
        <f t="shared" si="89"/>
        <v>Agree</v>
      </c>
      <c r="RN92">
        <v>3</v>
      </c>
      <c r="RO92" t="str">
        <f t="shared" si="89"/>
        <v>Agree</v>
      </c>
      <c r="RP92">
        <v>5</v>
      </c>
      <c r="RQ92" t="str">
        <f t="shared" si="90"/>
        <v>NA</v>
      </c>
      <c r="RR92">
        <v>4</v>
      </c>
      <c r="RS92" t="str">
        <f t="shared" si="90"/>
        <v>Strongly Agree</v>
      </c>
      <c r="RT92">
        <v>4</v>
      </c>
      <c r="RU92" t="str">
        <f t="shared" si="91"/>
        <v>Strongly Agree</v>
      </c>
      <c r="RV92">
        <v>1</v>
      </c>
      <c r="RW92" t="str">
        <f t="shared" si="91"/>
        <v>Strongly Disagree</v>
      </c>
      <c r="RX92">
        <v>4</v>
      </c>
      <c r="RY92" t="str">
        <f t="shared" si="92"/>
        <v>Strongly Agree</v>
      </c>
      <c r="RZ92">
        <v>2</v>
      </c>
      <c r="SA92" t="str">
        <f t="shared" si="92"/>
        <v>Disagree</v>
      </c>
      <c r="SB92">
        <v>3</v>
      </c>
      <c r="SC92" t="str">
        <f t="shared" si="93"/>
        <v>Agree</v>
      </c>
      <c r="SD92">
        <v>1</v>
      </c>
      <c r="SE92" t="str">
        <f t="shared" si="93"/>
        <v>Strongly Disagree</v>
      </c>
    </row>
    <row r="93" spans="1:499" x14ac:dyDescent="0.3">
      <c r="A93">
        <v>90</v>
      </c>
      <c r="B93">
        <v>2020</v>
      </c>
      <c r="C93" t="s">
        <v>671</v>
      </c>
      <c r="D93" s="24">
        <v>18653</v>
      </c>
      <c r="E93">
        <v>70</v>
      </c>
      <c r="F93">
        <v>7</v>
      </c>
      <c r="G93" t="s">
        <v>499</v>
      </c>
      <c r="H93">
        <v>2</v>
      </c>
      <c r="I93" t="str">
        <f t="shared" si="53"/>
        <v>Black</v>
      </c>
      <c r="J93">
        <v>0</v>
      </c>
      <c r="K93">
        <v>0</v>
      </c>
      <c r="L93">
        <v>0</v>
      </c>
      <c r="M93">
        <v>0</v>
      </c>
      <c r="N93">
        <v>0</v>
      </c>
      <c r="O93" s="25">
        <v>61</v>
      </c>
      <c r="P93" s="26">
        <f t="shared" si="54"/>
        <v>154.94</v>
      </c>
      <c r="Q93">
        <v>150</v>
      </c>
      <c r="R93" s="26">
        <f t="shared" si="55"/>
        <v>68.038855499999997</v>
      </c>
      <c r="S93" s="27">
        <f t="shared" si="56"/>
        <v>28.341961017434532</v>
      </c>
      <c r="T93" s="27" t="str">
        <f t="shared" si="57"/>
        <v>Overweight</v>
      </c>
      <c r="U93">
        <v>0</v>
      </c>
      <c r="V93">
        <v>3</v>
      </c>
      <c r="W93">
        <v>1</v>
      </c>
      <c r="X93">
        <v>0</v>
      </c>
      <c r="Y93">
        <v>0</v>
      </c>
      <c r="Z93">
        <v>4</v>
      </c>
      <c r="AA93">
        <v>4</v>
      </c>
      <c r="AB93">
        <v>0</v>
      </c>
      <c r="AC93">
        <v>5</v>
      </c>
      <c r="AD93" t="s">
        <v>509</v>
      </c>
      <c r="AE93" t="s">
        <v>501</v>
      </c>
      <c r="AF93" t="s">
        <v>551</v>
      </c>
      <c r="AG93">
        <v>337</v>
      </c>
      <c r="AH93">
        <v>1</v>
      </c>
      <c r="AI93">
        <v>0</v>
      </c>
      <c r="AJ93">
        <v>7</v>
      </c>
      <c r="AK93">
        <v>23</v>
      </c>
      <c r="AL93">
        <v>307</v>
      </c>
      <c r="AM93">
        <v>0</v>
      </c>
      <c r="AN93" s="28">
        <v>2158</v>
      </c>
      <c r="AO93" s="28">
        <v>2157.59</v>
      </c>
      <c r="AP93" s="28">
        <v>179.8</v>
      </c>
      <c r="AQ93">
        <v>337</v>
      </c>
      <c r="AR93">
        <v>28.1</v>
      </c>
      <c r="AS93">
        <v>1</v>
      </c>
      <c r="AT93">
        <v>6</v>
      </c>
      <c r="AU93">
        <v>5</v>
      </c>
      <c r="AW93">
        <v>11</v>
      </c>
      <c r="AX93">
        <v>6</v>
      </c>
      <c r="AY93">
        <v>9</v>
      </c>
      <c r="AZ93">
        <v>17</v>
      </c>
      <c r="BC93">
        <v>1</v>
      </c>
      <c r="BE93">
        <v>5</v>
      </c>
      <c r="BF93">
        <v>8</v>
      </c>
      <c r="BG93">
        <v>7</v>
      </c>
      <c r="BI93">
        <v>6</v>
      </c>
      <c r="BM93" t="s">
        <v>671</v>
      </c>
      <c r="BN93">
        <v>150</v>
      </c>
      <c r="BO93">
        <v>147</v>
      </c>
      <c r="BP93">
        <v>148</v>
      </c>
      <c r="BQ93">
        <v>147</v>
      </c>
      <c r="BR93">
        <v>147</v>
      </c>
      <c r="BS93" s="26">
        <v>167.1</v>
      </c>
      <c r="BT93">
        <v>7.7</v>
      </c>
      <c r="BU93">
        <v>101</v>
      </c>
      <c r="BV93">
        <v>101</v>
      </c>
      <c r="BW93">
        <v>100</v>
      </c>
      <c r="BX93">
        <v>100</v>
      </c>
      <c r="BY93">
        <v>101</v>
      </c>
      <c r="BZ93">
        <v>102</v>
      </c>
      <c r="CA93">
        <v>139</v>
      </c>
      <c r="CB93">
        <v>140</v>
      </c>
      <c r="CC93">
        <v>139</v>
      </c>
      <c r="CD93">
        <v>138</v>
      </c>
      <c r="CE93">
        <v>135</v>
      </c>
      <c r="CF93">
        <v>136</v>
      </c>
      <c r="CG93">
        <v>108</v>
      </c>
      <c r="CH93">
        <v>113</v>
      </c>
      <c r="CI93">
        <v>110</v>
      </c>
      <c r="CJ93">
        <v>115</v>
      </c>
      <c r="CK93">
        <v>121</v>
      </c>
      <c r="CL93">
        <v>122</v>
      </c>
      <c r="CM93">
        <v>48</v>
      </c>
      <c r="CN93">
        <v>46</v>
      </c>
      <c r="CO93">
        <v>47</v>
      </c>
      <c r="CP93">
        <v>44</v>
      </c>
      <c r="CQ93">
        <v>45</v>
      </c>
      <c r="CR93">
        <v>48</v>
      </c>
      <c r="CS93">
        <v>90</v>
      </c>
      <c r="CT93">
        <v>1</v>
      </c>
      <c r="CU93">
        <v>3</v>
      </c>
      <c r="CV93" t="s">
        <v>672</v>
      </c>
      <c r="CW93" t="s">
        <v>572</v>
      </c>
      <c r="CX93" t="s">
        <v>673</v>
      </c>
      <c r="CY93" t="s">
        <v>506</v>
      </c>
      <c r="CZ93">
        <v>1100</v>
      </c>
      <c r="DA93">
        <v>2015000091</v>
      </c>
      <c r="DB93">
        <v>2015000091</v>
      </c>
      <c r="DC93">
        <v>1</v>
      </c>
      <c r="DD93">
        <v>1</v>
      </c>
      <c r="DF93">
        <v>1</v>
      </c>
      <c r="DG93">
        <v>2</v>
      </c>
      <c r="DI93">
        <v>1</v>
      </c>
      <c r="DJ93" s="31">
        <v>5.3999999999999896E-79</v>
      </c>
      <c r="DK93">
        <v>1</v>
      </c>
      <c r="DT93">
        <v>4</v>
      </c>
      <c r="DU93">
        <v>30</v>
      </c>
      <c r="DV93">
        <v>15</v>
      </c>
      <c r="DW93">
        <v>25</v>
      </c>
      <c r="DX93">
        <v>1</v>
      </c>
      <c r="DY93">
        <v>2</v>
      </c>
      <c r="DZ93">
        <v>1</v>
      </c>
      <c r="EB93">
        <v>1</v>
      </c>
      <c r="ED93">
        <v>3</v>
      </c>
      <c r="EG93" t="str">
        <f t="shared" si="58"/>
        <v/>
      </c>
      <c r="EH93">
        <v>1</v>
      </c>
      <c r="EI93" t="str">
        <f t="shared" si="59"/>
        <v>Yes</v>
      </c>
      <c r="EJ93">
        <v>1</v>
      </c>
      <c r="EK93" t="str">
        <f t="shared" si="60"/>
        <v>Yes</v>
      </c>
      <c r="EL93">
        <v>2</v>
      </c>
      <c r="EM93" t="str">
        <f t="shared" si="61"/>
        <v>No</v>
      </c>
      <c r="EN93">
        <v>2</v>
      </c>
      <c r="EO93" t="str">
        <f t="shared" si="62"/>
        <v>No</v>
      </c>
      <c r="EP93">
        <v>2</v>
      </c>
      <c r="EQ93" t="str">
        <f t="shared" si="63"/>
        <v>No</v>
      </c>
      <c r="ER93">
        <v>1</v>
      </c>
      <c r="ES93" t="str">
        <f t="shared" si="64"/>
        <v>No</v>
      </c>
      <c r="ET93">
        <v>2</v>
      </c>
      <c r="EW93" t="str">
        <f t="shared" si="65"/>
        <v/>
      </c>
      <c r="EX93">
        <v>2</v>
      </c>
      <c r="EY93" t="str">
        <f t="shared" si="66"/>
        <v>No</v>
      </c>
      <c r="EZ93">
        <v>2</v>
      </c>
      <c r="FA93" t="str">
        <f t="shared" si="67"/>
        <v>No</v>
      </c>
      <c r="FB93">
        <v>1</v>
      </c>
      <c r="FC93" t="str">
        <f t="shared" si="68"/>
        <v>No</v>
      </c>
      <c r="FD93">
        <v>2</v>
      </c>
      <c r="FE93" t="str">
        <f t="shared" si="69"/>
        <v>No</v>
      </c>
      <c r="FF93">
        <v>2</v>
      </c>
      <c r="FG93" t="str">
        <f t="shared" si="70"/>
        <v>No</v>
      </c>
      <c r="FH93">
        <v>2</v>
      </c>
      <c r="FI93" t="str">
        <f t="shared" si="71"/>
        <v>No</v>
      </c>
      <c r="FJ93">
        <v>3</v>
      </c>
      <c r="FK93" t="str">
        <f t="shared" si="72"/>
        <v>No</v>
      </c>
      <c r="FM93" t="str">
        <f t="shared" si="73"/>
        <v/>
      </c>
      <c r="FN93">
        <v>2</v>
      </c>
      <c r="FO93" t="str">
        <f t="shared" si="74"/>
        <v>Female</v>
      </c>
      <c r="FP93">
        <v>2</v>
      </c>
      <c r="FQ93" t="str">
        <f t="shared" si="75"/>
        <v>Divorced</v>
      </c>
      <c r="FR93">
        <v>4</v>
      </c>
      <c r="FS93" t="str">
        <f t="shared" si="76"/>
        <v>High School Graduate</v>
      </c>
      <c r="FT93">
        <v>1</v>
      </c>
      <c r="FU93" t="str">
        <f t="shared" si="77"/>
        <v>Own</v>
      </c>
      <c r="FV93">
        <v>2</v>
      </c>
      <c r="FZ93">
        <v>1</v>
      </c>
      <c r="GB93">
        <v>2</v>
      </c>
      <c r="GD93">
        <v>8</v>
      </c>
      <c r="GF93">
        <v>88</v>
      </c>
      <c r="GH93">
        <v>3</v>
      </c>
      <c r="GJ93">
        <v>2</v>
      </c>
      <c r="GL93">
        <v>150</v>
      </c>
      <c r="GM93">
        <v>501</v>
      </c>
      <c r="GO93">
        <v>1</v>
      </c>
      <c r="GP93">
        <v>2</v>
      </c>
      <c r="GQ93">
        <v>2</v>
      </c>
      <c r="GR93">
        <v>2</v>
      </c>
      <c r="GS93">
        <v>1</v>
      </c>
      <c r="GT93">
        <v>2</v>
      </c>
      <c r="GU93">
        <v>2</v>
      </c>
      <c r="GV93">
        <v>1</v>
      </c>
      <c r="GW93">
        <v>3</v>
      </c>
      <c r="GY93">
        <v>7</v>
      </c>
      <c r="GZ93">
        <v>3</v>
      </c>
      <c r="HA93">
        <v>888</v>
      </c>
      <c r="HE93">
        <v>330</v>
      </c>
      <c r="HF93">
        <v>325</v>
      </c>
      <c r="HG93">
        <v>555</v>
      </c>
      <c r="HH93">
        <v>325</v>
      </c>
      <c r="HI93">
        <v>325</v>
      </c>
      <c r="HJ93">
        <v>325</v>
      </c>
      <c r="HK93">
        <v>2</v>
      </c>
      <c r="HR93">
        <v>230</v>
      </c>
      <c r="HW93">
        <v>1</v>
      </c>
      <c r="HX93">
        <v>1</v>
      </c>
      <c r="HY93">
        <v>22015</v>
      </c>
      <c r="HZ93">
        <v>1</v>
      </c>
      <c r="IA93">
        <v>2</v>
      </c>
      <c r="IB93">
        <v>1</v>
      </c>
      <c r="IC93">
        <v>772011</v>
      </c>
      <c r="ID93">
        <v>4</v>
      </c>
      <c r="IE93">
        <v>7</v>
      </c>
      <c r="IF93">
        <v>3</v>
      </c>
      <c r="IT93">
        <v>1</v>
      </c>
      <c r="IU93">
        <v>1</v>
      </c>
      <c r="IV93">
        <v>5</v>
      </c>
      <c r="IW93">
        <v>2</v>
      </c>
      <c r="IX93">
        <v>8</v>
      </c>
      <c r="IY93">
        <v>1</v>
      </c>
      <c r="IZ93">
        <v>1</v>
      </c>
      <c r="JA93">
        <v>6</v>
      </c>
      <c r="JL93">
        <v>2</v>
      </c>
      <c r="JR93">
        <v>1</v>
      </c>
      <c r="JS93">
        <v>403</v>
      </c>
      <c r="JT93">
        <v>1</v>
      </c>
      <c r="LC93">
        <v>2</v>
      </c>
      <c r="LE93">
        <v>1</v>
      </c>
      <c r="LF93">
        <v>2</v>
      </c>
      <c r="LG93">
        <v>1</v>
      </c>
      <c r="LO93" t="s">
        <v>507</v>
      </c>
      <c r="LP93">
        <v>3</v>
      </c>
      <c r="LQ93">
        <v>4</v>
      </c>
      <c r="LU93">
        <v>25</v>
      </c>
      <c r="MN93">
        <v>10</v>
      </c>
      <c r="MO93">
        <v>1</v>
      </c>
      <c r="MP93" t="s">
        <v>507</v>
      </c>
      <c r="MQ93" t="s">
        <v>507</v>
      </c>
      <c r="MR93">
        <v>2</v>
      </c>
      <c r="MS93">
        <v>11012</v>
      </c>
      <c r="MT93">
        <v>43.24467104</v>
      </c>
      <c r="MU93">
        <v>1</v>
      </c>
      <c r="MV93">
        <v>43.24467104</v>
      </c>
      <c r="NA93">
        <v>1</v>
      </c>
      <c r="NB93">
        <v>0.61412468200000003</v>
      </c>
      <c r="NC93">
        <v>266.22645119999999</v>
      </c>
      <c r="ND93">
        <v>2</v>
      </c>
      <c r="NE93">
        <v>1</v>
      </c>
      <c r="NF93">
        <v>1</v>
      </c>
      <c r="NG93">
        <v>1</v>
      </c>
      <c r="NH93">
        <v>1</v>
      </c>
      <c r="NI93">
        <v>2</v>
      </c>
      <c r="NJ93">
        <v>1</v>
      </c>
      <c r="NK93">
        <v>1</v>
      </c>
      <c r="NL93">
        <v>3</v>
      </c>
      <c r="NM93">
        <v>2</v>
      </c>
      <c r="NN93">
        <v>2</v>
      </c>
      <c r="NO93">
        <v>2</v>
      </c>
      <c r="NP93">
        <v>2</v>
      </c>
      <c r="NQ93">
        <v>2</v>
      </c>
      <c r="NR93" t="str">
        <f t="shared" si="78"/>
        <v>Black</v>
      </c>
      <c r="NS93">
        <v>2</v>
      </c>
      <c r="NT93">
        <v>2</v>
      </c>
      <c r="NU93">
        <v>2</v>
      </c>
      <c r="NV93">
        <v>7</v>
      </c>
      <c r="NW93">
        <v>1</v>
      </c>
      <c r="NX93">
        <v>52</v>
      </c>
      <c r="NY93">
        <v>4</v>
      </c>
      <c r="NZ93">
        <v>61</v>
      </c>
      <c r="OB93">
        <v>155</v>
      </c>
      <c r="OC93">
        <v>6804</v>
      </c>
      <c r="OD93">
        <v>2834</v>
      </c>
      <c r="OE93">
        <f t="shared" si="79"/>
        <v>2832</v>
      </c>
      <c r="OF93">
        <v>3</v>
      </c>
      <c r="OG93" t="str">
        <f t="shared" si="80"/>
        <v>Obese</v>
      </c>
      <c r="OH93">
        <v>2</v>
      </c>
      <c r="OI93">
        <v>1</v>
      </c>
      <c r="OJ93">
        <v>2</v>
      </c>
      <c r="OK93">
        <v>2</v>
      </c>
      <c r="OL93">
        <v>3</v>
      </c>
      <c r="OM93">
        <v>1</v>
      </c>
      <c r="ON93">
        <v>2</v>
      </c>
      <c r="OO93" s="31">
        <v>5.3999999999999896E-79</v>
      </c>
      <c r="OP93">
        <v>1</v>
      </c>
      <c r="OQ93" s="31">
        <v>5.3999999999999896E-79</v>
      </c>
      <c r="OR93">
        <v>1</v>
      </c>
      <c r="OS93">
        <v>100</v>
      </c>
      <c r="OT93">
        <v>83</v>
      </c>
      <c r="OU93" s="31">
        <v>5.3999999999999896E-79</v>
      </c>
      <c r="OV93">
        <v>83</v>
      </c>
      <c r="OW93">
        <v>83</v>
      </c>
      <c r="OX93">
        <v>83</v>
      </c>
      <c r="OY93" s="31">
        <v>5.3999999999999896E-79</v>
      </c>
      <c r="OZ93" s="31">
        <v>5.3999999999999896E-79</v>
      </c>
      <c r="PA93">
        <v>1</v>
      </c>
      <c r="PC93">
        <v>1</v>
      </c>
      <c r="PE93">
        <v>183</v>
      </c>
      <c r="PG93">
        <v>249</v>
      </c>
      <c r="PI93">
        <v>1</v>
      </c>
      <c r="PJ93">
        <v>1</v>
      </c>
      <c r="PK93">
        <v>1</v>
      </c>
      <c r="PL93">
        <v>1</v>
      </c>
      <c r="PM93" s="31">
        <v>5.3999999999999896E-79</v>
      </c>
      <c r="PN93" s="31"/>
      <c r="PO93" s="31">
        <v>5.3999999999999896E-79</v>
      </c>
      <c r="PP93" s="31"/>
      <c r="PQ93">
        <v>2</v>
      </c>
      <c r="PT93">
        <v>2876</v>
      </c>
      <c r="PU93">
        <v>493</v>
      </c>
      <c r="QE93">
        <v>7000</v>
      </c>
      <c r="QF93" s="31">
        <v>5.3999999999999896E-79</v>
      </c>
      <c r="QP93">
        <v>4</v>
      </c>
      <c r="QQ93">
        <v>2</v>
      </c>
      <c r="QR93">
        <v>3</v>
      </c>
      <c r="QS93">
        <v>3</v>
      </c>
      <c r="QT93">
        <v>2</v>
      </c>
      <c r="QU93">
        <v>1</v>
      </c>
      <c r="QV93">
        <v>3</v>
      </c>
      <c r="QW93">
        <v>2</v>
      </c>
      <c r="QX93">
        <v>3</v>
      </c>
      <c r="QY93">
        <v>3</v>
      </c>
      <c r="QZ93">
        <v>4</v>
      </c>
      <c r="RA93">
        <v>1</v>
      </c>
      <c r="RB93">
        <v>1</v>
      </c>
      <c r="RE93">
        <v>1</v>
      </c>
      <c r="RF93">
        <v>3</v>
      </c>
      <c r="RG93" t="str">
        <f t="shared" si="81"/>
        <v>Agree</v>
      </c>
      <c r="RH93">
        <v>3</v>
      </c>
      <c r="RI93" t="str">
        <f t="shared" si="88"/>
        <v>Agree</v>
      </c>
      <c r="RJ93">
        <v>2</v>
      </c>
      <c r="RK93" t="str">
        <f t="shared" si="88"/>
        <v>Disagree</v>
      </c>
      <c r="RL93">
        <v>3</v>
      </c>
      <c r="RM93" t="str">
        <f t="shared" si="89"/>
        <v>Agree</v>
      </c>
      <c r="RN93">
        <v>4</v>
      </c>
      <c r="RO93" t="str">
        <f t="shared" si="89"/>
        <v>Strongly Agree</v>
      </c>
      <c r="RP93">
        <v>1</v>
      </c>
      <c r="RQ93" t="str">
        <f t="shared" si="90"/>
        <v>Strongly Disagree</v>
      </c>
      <c r="RR93">
        <v>1</v>
      </c>
      <c r="RS93" t="str">
        <f t="shared" si="90"/>
        <v>Strongly Disagree</v>
      </c>
      <c r="RT93">
        <v>1</v>
      </c>
      <c r="RU93" t="str">
        <f t="shared" si="91"/>
        <v>Strongly Disagree</v>
      </c>
      <c r="RV93">
        <v>4</v>
      </c>
      <c r="RW93" t="str">
        <f t="shared" si="91"/>
        <v>Strongly Agree</v>
      </c>
      <c r="RX93">
        <v>3</v>
      </c>
      <c r="RY93" t="str">
        <f t="shared" si="92"/>
        <v>Agree</v>
      </c>
      <c r="RZ93">
        <v>3</v>
      </c>
      <c r="SA93" t="str">
        <f t="shared" si="92"/>
        <v>Agree</v>
      </c>
      <c r="SB93">
        <v>1</v>
      </c>
      <c r="SC93" t="str">
        <f t="shared" si="93"/>
        <v>Strongly Disagree</v>
      </c>
      <c r="SD93">
        <v>2</v>
      </c>
      <c r="SE93" t="str">
        <f t="shared" si="93"/>
        <v>Disagree</v>
      </c>
    </row>
    <row r="94" spans="1:499" x14ac:dyDescent="0.3">
      <c r="A94">
        <v>91</v>
      </c>
      <c r="B94">
        <v>2020</v>
      </c>
      <c r="C94" t="s">
        <v>674</v>
      </c>
      <c r="D94" s="24">
        <v>19345</v>
      </c>
      <c r="E94">
        <v>68</v>
      </c>
      <c r="F94">
        <v>6</v>
      </c>
      <c r="G94" t="s">
        <v>499</v>
      </c>
      <c r="H94">
        <v>1</v>
      </c>
      <c r="I94" t="str">
        <f t="shared" si="53"/>
        <v>White</v>
      </c>
      <c r="J94">
        <v>1</v>
      </c>
      <c r="K94">
        <v>1</v>
      </c>
      <c r="L94">
        <v>0</v>
      </c>
      <c r="M94">
        <v>1</v>
      </c>
      <c r="N94">
        <v>1</v>
      </c>
      <c r="O94" s="25">
        <v>63</v>
      </c>
      <c r="P94" s="26">
        <f t="shared" si="54"/>
        <v>160.02000000000001</v>
      </c>
      <c r="Q94">
        <v>158</v>
      </c>
      <c r="R94" s="26">
        <f t="shared" si="55"/>
        <v>71.667594460000004</v>
      </c>
      <c r="S94" s="27">
        <f t="shared" si="56"/>
        <v>27.988156609470185</v>
      </c>
      <c r="T94" s="27" t="str">
        <f t="shared" si="57"/>
        <v>Overweight</v>
      </c>
      <c r="U94">
        <v>0</v>
      </c>
      <c r="V94">
        <v>3</v>
      </c>
      <c r="W94">
        <v>0</v>
      </c>
      <c r="X94">
        <v>1</v>
      </c>
      <c r="Y94">
        <v>1</v>
      </c>
      <c r="Z94">
        <v>7</v>
      </c>
      <c r="AA94">
        <v>3.8</v>
      </c>
      <c r="AB94">
        <v>1.26</v>
      </c>
      <c r="AC94">
        <v>6.06</v>
      </c>
      <c r="AD94" t="s">
        <v>515</v>
      </c>
      <c r="AE94" t="s">
        <v>510</v>
      </c>
      <c r="AF94" t="s">
        <v>516</v>
      </c>
      <c r="AG94">
        <v>114</v>
      </c>
      <c r="AH94">
        <v>0</v>
      </c>
      <c r="AI94">
        <v>0</v>
      </c>
      <c r="AJ94">
        <v>5</v>
      </c>
      <c r="AK94">
        <v>57</v>
      </c>
      <c r="AL94">
        <v>52</v>
      </c>
      <c r="AM94">
        <v>0</v>
      </c>
      <c r="AN94" s="28">
        <v>4546</v>
      </c>
      <c r="AO94" s="28">
        <v>4546.34</v>
      </c>
      <c r="AP94" s="28">
        <v>413.3</v>
      </c>
      <c r="AQ94">
        <v>114</v>
      </c>
      <c r="AR94">
        <v>10.4</v>
      </c>
      <c r="AS94">
        <v>0</v>
      </c>
      <c r="AT94">
        <v>0</v>
      </c>
      <c r="AU94">
        <v>24</v>
      </c>
      <c r="AV94">
        <v>1</v>
      </c>
      <c r="AW94">
        <v>6</v>
      </c>
      <c r="AX94">
        <v>8</v>
      </c>
      <c r="AY94">
        <v>19</v>
      </c>
      <c r="BB94">
        <v>11</v>
      </c>
      <c r="BE94">
        <v>4</v>
      </c>
      <c r="BG94">
        <v>22</v>
      </c>
      <c r="BI94">
        <v>2</v>
      </c>
      <c r="BL94">
        <v>12</v>
      </c>
      <c r="BM94" t="s">
        <v>674</v>
      </c>
      <c r="BN94">
        <v>158</v>
      </c>
      <c r="BO94">
        <v>161</v>
      </c>
      <c r="BP94">
        <v>160</v>
      </c>
      <c r="BQ94">
        <v>159</v>
      </c>
      <c r="BR94">
        <v>158</v>
      </c>
      <c r="BS94" s="26">
        <v>217.9</v>
      </c>
      <c r="BT94">
        <v>8.6999999999999993</v>
      </c>
      <c r="BU94">
        <v>78</v>
      </c>
      <c r="BV94">
        <v>79</v>
      </c>
      <c r="BW94">
        <v>79</v>
      </c>
      <c r="BX94">
        <v>79</v>
      </c>
      <c r="BY94">
        <v>80</v>
      </c>
      <c r="BZ94">
        <v>83</v>
      </c>
      <c r="CA94">
        <v>118</v>
      </c>
      <c r="CB94">
        <v>119</v>
      </c>
      <c r="CC94">
        <v>119</v>
      </c>
      <c r="CD94">
        <v>117</v>
      </c>
      <c r="CE94">
        <v>119</v>
      </c>
      <c r="CF94">
        <v>119</v>
      </c>
      <c r="CG94">
        <v>127</v>
      </c>
      <c r="CH94">
        <v>123</v>
      </c>
      <c r="CI94">
        <v>120</v>
      </c>
      <c r="CJ94">
        <v>122</v>
      </c>
      <c r="CK94">
        <v>121</v>
      </c>
      <c r="CL94">
        <v>117</v>
      </c>
      <c r="CM94">
        <v>53</v>
      </c>
      <c r="CN94">
        <v>59</v>
      </c>
      <c r="CO94">
        <v>63</v>
      </c>
      <c r="CP94">
        <v>62</v>
      </c>
      <c r="CQ94">
        <v>63</v>
      </c>
      <c r="CR94">
        <v>59</v>
      </c>
      <c r="CS94">
        <v>91</v>
      </c>
      <c r="CT94">
        <v>1</v>
      </c>
      <c r="CU94">
        <v>3</v>
      </c>
      <c r="CV94" t="s">
        <v>672</v>
      </c>
      <c r="CW94" t="s">
        <v>572</v>
      </c>
      <c r="CX94" t="s">
        <v>673</v>
      </c>
      <c r="CY94" t="s">
        <v>506</v>
      </c>
      <c r="CZ94">
        <v>1100</v>
      </c>
      <c r="DA94">
        <v>2015000092</v>
      </c>
      <c r="DB94">
        <v>2015000092</v>
      </c>
      <c r="DC94">
        <v>1</v>
      </c>
      <c r="DD94">
        <v>1</v>
      </c>
      <c r="DF94">
        <v>1</v>
      </c>
      <c r="DG94">
        <v>2</v>
      </c>
      <c r="DI94">
        <v>2</v>
      </c>
      <c r="DJ94">
        <v>1</v>
      </c>
      <c r="DK94">
        <v>1</v>
      </c>
      <c r="DT94">
        <v>3</v>
      </c>
      <c r="DU94">
        <v>2</v>
      </c>
      <c r="DV94">
        <v>88</v>
      </c>
      <c r="DW94">
        <v>88</v>
      </c>
      <c r="DX94">
        <v>1</v>
      </c>
      <c r="DY94">
        <v>2</v>
      </c>
      <c r="DZ94">
        <v>2</v>
      </c>
      <c r="EB94">
        <v>1</v>
      </c>
      <c r="ED94">
        <v>3</v>
      </c>
      <c r="EG94" t="str">
        <f t="shared" si="58"/>
        <v/>
      </c>
      <c r="EH94">
        <v>1</v>
      </c>
      <c r="EI94" t="str">
        <f t="shared" si="59"/>
        <v>Yes</v>
      </c>
      <c r="EJ94">
        <v>1</v>
      </c>
      <c r="EK94" t="str">
        <f t="shared" si="60"/>
        <v>Yes</v>
      </c>
      <c r="EL94">
        <v>1</v>
      </c>
      <c r="EM94" t="str">
        <f t="shared" si="61"/>
        <v>Yes</v>
      </c>
      <c r="EN94">
        <v>2</v>
      </c>
      <c r="EO94" t="str">
        <f t="shared" si="62"/>
        <v>No</v>
      </c>
      <c r="EP94">
        <v>2</v>
      </c>
      <c r="EQ94" t="str">
        <f t="shared" si="63"/>
        <v>No</v>
      </c>
      <c r="ER94">
        <v>2</v>
      </c>
      <c r="ES94" t="str">
        <f t="shared" si="64"/>
        <v>No</v>
      </c>
      <c r="ET94">
        <v>2</v>
      </c>
      <c r="EW94" t="str">
        <f t="shared" si="65"/>
        <v/>
      </c>
      <c r="EX94">
        <v>2</v>
      </c>
      <c r="EY94" t="str">
        <f t="shared" si="66"/>
        <v>No</v>
      </c>
      <c r="EZ94">
        <v>2</v>
      </c>
      <c r="FA94" t="str">
        <f t="shared" si="67"/>
        <v>No</v>
      </c>
      <c r="FB94">
        <v>2</v>
      </c>
      <c r="FC94" t="str">
        <f t="shared" si="68"/>
        <v>Yes</v>
      </c>
      <c r="FD94">
        <v>1</v>
      </c>
      <c r="FE94" t="str">
        <f t="shared" si="69"/>
        <v>Yes</v>
      </c>
      <c r="FF94">
        <v>2</v>
      </c>
      <c r="FG94" t="str">
        <f t="shared" si="70"/>
        <v>No</v>
      </c>
      <c r="FH94">
        <v>2</v>
      </c>
      <c r="FI94" t="str">
        <f t="shared" si="71"/>
        <v>No</v>
      </c>
      <c r="FJ94">
        <v>3</v>
      </c>
      <c r="FK94" t="str">
        <f t="shared" si="72"/>
        <v>No</v>
      </c>
      <c r="FM94" t="str">
        <f t="shared" si="73"/>
        <v/>
      </c>
      <c r="FN94">
        <v>2</v>
      </c>
      <c r="FO94" t="str">
        <f t="shared" si="74"/>
        <v>Female</v>
      </c>
      <c r="FP94">
        <v>1</v>
      </c>
      <c r="FQ94" t="str">
        <f t="shared" si="75"/>
        <v>Married</v>
      </c>
      <c r="FR94">
        <v>5</v>
      </c>
      <c r="FS94" t="str">
        <f t="shared" si="76"/>
        <v>Some College</v>
      </c>
      <c r="FT94">
        <v>1</v>
      </c>
      <c r="FU94" t="str">
        <f t="shared" si="77"/>
        <v>Own</v>
      </c>
      <c r="FV94">
        <v>2</v>
      </c>
      <c r="FZ94">
        <v>1</v>
      </c>
      <c r="GB94">
        <v>2</v>
      </c>
      <c r="GD94">
        <v>1</v>
      </c>
      <c r="GF94">
        <v>88</v>
      </c>
      <c r="GH94">
        <v>7</v>
      </c>
      <c r="GJ94">
        <v>1</v>
      </c>
      <c r="GL94">
        <v>158</v>
      </c>
      <c r="GM94">
        <v>503</v>
      </c>
      <c r="GO94">
        <v>2</v>
      </c>
      <c r="GP94">
        <v>2</v>
      </c>
      <c r="GQ94">
        <v>2</v>
      </c>
      <c r="GR94">
        <v>2</v>
      </c>
      <c r="GS94">
        <v>7</v>
      </c>
      <c r="GT94">
        <v>2</v>
      </c>
      <c r="GU94">
        <v>2</v>
      </c>
      <c r="GV94">
        <v>2</v>
      </c>
      <c r="GZ94">
        <v>3</v>
      </c>
      <c r="HA94">
        <v>888</v>
      </c>
      <c r="HE94">
        <v>307</v>
      </c>
      <c r="HF94">
        <v>330</v>
      </c>
      <c r="HG94">
        <v>101</v>
      </c>
      <c r="HH94">
        <v>330</v>
      </c>
      <c r="HI94">
        <v>202</v>
      </c>
      <c r="HJ94">
        <v>202</v>
      </c>
      <c r="HK94">
        <v>2</v>
      </c>
      <c r="HR94">
        <v>888</v>
      </c>
      <c r="HS94">
        <v>1</v>
      </c>
      <c r="HT94">
        <v>2</v>
      </c>
      <c r="HU94">
        <v>2</v>
      </c>
      <c r="HV94">
        <v>8</v>
      </c>
      <c r="HW94">
        <v>1</v>
      </c>
      <c r="HX94">
        <v>1</v>
      </c>
      <c r="HY94">
        <v>112014</v>
      </c>
      <c r="HZ94">
        <v>8</v>
      </c>
      <c r="IA94">
        <v>2</v>
      </c>
      <c r="IB94">
        <v>2</v>
      </c>
      <c r="IE94">
        <v>1</v>
      </c>
      <c r="IF94">
        <v>3</v>
      </c>
      <c r="IT94">
        <v>1</v>
      </c>
      <c r="IU94">
        <v>3</v>
      </c>
      <c r="IV94">
        <v>4</v>
      </c>
      <c r="IW94">
        <v>1</v>
      </c>
      <c r="IX94">
        <v>13</v>
      </c>
      <c r="IY94">
        <v>1</v>
      </c>
      <c r="IZ94">
        <v>1</v>
      </c>
      <c r="JA94">
        <v>6</v>
      </c>
      <c r="JL94">
        <v>2</v>
      </c>
      <c r="JR94">
        <v>1</v>
      </c>
      <c r="JS94">
        <v>404</v>
      </c>
      <c r="JT94">
        <v>2</v>
      </c>
      <c r="LC94">
        <v>2</v>
      </c>
      <c r="LE94">
        <v>1</v>
      </c>
      <c r="LF94">
        <v>2</v>
      </c>
      <c r="LG94">
        <v>1</v>
      </c>
      <c r="LO94" t="s">
        <v>507</v>
      </c>
      <c r="LP94">
        <v>5</v>
      </c>
      <c r="LQ94">
        <v>5</v>
      </c>
      <c r="LR94">
        <v>1</v>
      </c>
      <c r="LS94">
        <v>40</v>
      </c>
      <c r="MN94">
        <v>10</v>
      </c>
      <c r="MO94">
        <v>1</v>
      </c>
      <c r="MP94" t="s">
        <v>507</v>
      </c>
      <c r="MQ94" t="s">
        <v>507</v>
      </c>
      <c r="MR94">
        <v>1</v>
      </c>
      <c r="MS94">
        <v>11011</v>
      </c>
      <c r="MT94">
        <v>28.781560200000001</v>
      </c>
      <c r="MU94">
        <v>2</v>
      </c>
      <c r="MV94">
        <v>57.563120390000002</v>
      </c>
      <c r="NA94">
        <v>1</v>
      </c>
      <c r="NB94">
        <v>0.61412468200000003</v>
      </c>
      <c r="NC94">
        <v>233.70760240000001</v>
      </c>
      <c r="ND94">
        <v>1</v>
      </c>
      <c r="NE94">
        <v>1</v>
      </c>
      <c r="NF94">
        <v>1</v>
      </c>
      <c r="NG94">
        <v>1</v>
      </c>
      <c r="NH94">
        <v>2</v>
      </c>
      <c r="NI94">
        <v>2</v>
      </c>
      <c r="NJ94">
        <v>1</v>
      </c>
      <c r="NK94">
        <v>1</v>
      </c>
      <c r="NL94">
        <v>3</v>
      </c>
      <c r="NM94">
        <v>1</v>
      </c>
      <c r="NN94">
        <v>1</v>
      </c>
      <c r="NO94">
        <v>1</v>
      </c>
      <c r="NP94">
        <v>2</v>
      </c>
      <c r="NQ94">
        <v>1</v>
      </c>
      <c r="NR94" t="str">
        <f t="shared" si="78"/>
        <v>White</v>
      </c>
      <c r="NS94">
        <v>1</v>
      </c>
      <c r="NT94">
        <v>1</v>
      </c>
      <c r="NU94">
        <v>1</v>
      </c>
      <c r="NV94">
        <v>9</v>
      </c>
      <c r="NW94">
        <v>1</v>
      </c>
      <c r="NX94">
        <v>61</v>
      </c>
      <c r="NY94">
        <v>5</v>
      </c>
      <c r="NZ94">
        <v>63</v>
      </c>
      <c r="OB94">
        <v>160</v>
      </c>
      <c r="OC94">
        <v>7167</v>
      </c>
      <c r="OD94">
        <v>2799</v>
      </c>
      <c r="OE94">
        <f t="shared" si="79"/>
        <v>2799</v>
      </c>
      <c r="OF94">
        <v>3</v>
      </c>
      <c r="OG94" t="str">
        <f t="shared" si="80"/>
        <v>Obese</v>
      </c>
      <c r="OH94">
        <v>2</v>
      </c>
      <c r="OI94">
        <v>1</v>
      </c>
      <c r="OJ94">
        <v>3</v>
      </c>
      <c r="OK94">
        <v>5</v>
      </c>
      <c r="OL94">
        <v>4</v>
      </c>
      <c r="OM94">
        <v>1</v>
      </c>
      <c r="ON94">
        <v>2</v>
      </c>
      <c r="OO94" s="31">
        <v>5.3999999999999896E-79</v>
      </c>
      <c r="OP94">
        <v>1</v>
      </c>
      <c r="OQ94" s="31">
        <v>5.3999999999999896E-79</v>
      </c>
      <c r="OR94">
        <v>1</v>
      </c>
      <c r="OS94">
        <v>23</v>
      </c>
      <c r="OT94">
        <v>100</v>
      </c>
      <c r="OU94">
        <v>100</v>
      </c>
      <c r="OV94">
        <v>100</v>
      </c>
      <c r="OW94">
        <v>29</v>
      </c>
      <c r="OX94">
        <v>29</v>
      </c>
      <c r="OY94" s="31">
        <v>5.3999999999999896E-79</v>
      </c>
      <c r="OZ94" s="31">
        <v>5.3999999999999896E-79</v>
      </c>
      <c r="PA94">
        <v>1</v>
      </c>
      <c r="PC94">
        <v>1</v>
      </c>
      <c r="PE94">
        <v>123</v>
      </c>
      <c r="PG94">
        <v>258</v>
      </c>
      <c r="PI94">
        <v>1</v>
      </c>
      <c r="PJ94">
        <v>1</v>
      </c>
      <c r="PK94">
        <v>1</v>
      </c>
      <c r="PL94">
        <v>1</v>
      </c>
      <c r="PM94" s="31">
        <v>5.3999999999999896E-79</v>
      </c>
      <c r="PN94" s="31"/>
      <c r="PO94" s="31">
        <v>5.3999999999999896E-79</v>
      </c>
      <c r="PP94" s="31"/>
      <c r="PQ94">
        <v>2</v>
      </c>
      <c r="PT94">
        <v>2543</v>
      </c>
      <c r="PU94">
        <v>436</v>
      </c>
      <c r="QE94" s="31">
        <v>5.3999999999999896E-79</v>
      </c>
      <c r="QF94" s="31">
        <v>5.3999999999999896E-79</v>
      </c>
      <c r="QP94">
        <v>4</v>
      </c>
      <c r="QQ94">
        <v>2</v>
      </c>
      <c r="QR94">
        <v>3</v>
      </c>
      <c r="QS94">
        <v>3</v>
      </c>
      <c r="QT94">
        <v>2</v>
      </c>
      <c r="QU94">
        <v>2</v>
      </c>
      <c r="QV94">
        <v>4</v>
      </c>
      <c r="QW94">
        <v>2</v>
      </c>
      <c r="QX94">
        <v>1</v>
      </c>
      <c r="QY94">
        <v>2</v>
      </c>
      <c r="QZ94">
        <v>2</v>
      </c>
      <c r="RA94">
        <v>1</v>
      </c>
      <c r="RB94">
        <v>1</v>
      </c>
      <c r="RE94">
        <v>2</v>
      </c>
      <c r="RF94">
        <v>1</v>
      </c>
      <c r="RG94" t="str">
        <f t="shared" si="81"/>
        <v>Strongly Disagree</v>
      </c>
      <c r="RH94">
        <v>5</v>
      </c>
      <c r="RI94" t="str">
        <f t="shared" si="88"/>
        <v>NA</v>
      </c>
      <c r="RJ94">
        <v>1</v>
      </c>
      <c r="RK94" t="str">
        <f t="shared" si="88"/>
        <v>Strongly Disagree</v>
      </c>
      <c r="RL94">
        <v>4</v>
      </c>
      <c r="RM94" t="str">
        <f t="shared" si="89"/>
        <v>Strongly Agree</v>
      </c>
      <c r="RN94">
        <v>4</v>
      </c>
      <c r="RO94" t="str">
        <f t="shared" si="89"/>
        <v>Strongly Agree</v>
      </c>
      <c r="RP94">
        <v>3</v>
      </c>
      <c r="RQ94" t="str">
        <f t="shared" si="90"/>
        <v>Agree</v>
      </c>
      <c r="RR94">
        <v>4</v>
      </c>
      <c r="RS94" t="str">
        <f t="shared" si="90"/>
        <v>Strongly Agree</v>
      </c>
      <c r="RT94">
        <v>5</v>
      </c>
      <c r="RU94" t="str">
        <f t="shared" si="91"/>
        <v>NA</v>
      </c>
      <c r="RV94">
        <v>1</v>
      </c>
      <c r="RW94" t="str">
        <f t="shared" si="91"/>
        <v>Strongly Disagree</v>
      </c>
      <c r="RX94">
        <v>3</v>
      </c>
      <c r="RY94" t="str">
        <f t="shared" si="92"/>
        <v>Agree</v>
      </c>
      <c r="RZ94">
        <v>4</v>
      </c>
      <c r="SA94" t="str">
        <f t="shared" si="92"/>
        <v>Strongly Agree</v>
      </c>
      <c r="SB94">
        <v>1</v>
      </c>
      <c r="SC94" t="str">
        <f t="shared" si="93"/>
        <v>Strongly Disagree</v>
      </c>
      <c r="SD94">
        <v>4</v>
      </c>
      <c r="SE94" t="str">
        <f t="shared" si="93"/>
        <v>Strongly Agree</v>
      </c>
    </row>
    <row r="95" spans="1:499" x14ac:dyDescent="0.3">
      <c r="A95">
        <v>92</v>
      </c>
      <c r="B95">
        <v>2020</v>
      </c>
      <c r="C95" t="s">
        <v>675</v>
      </c>
      <c r="D95" s="24">
        <v>11252</v>
      </c>
      <c r="E95">
        <v>90</v>
      </c>
      <c r="F95">
        <v>9</v>
      </c>
      <c r="G95" t="s">
        <v>520</v>
      </c>
      <c r="H95">
        <v>1</v>
      </c>
      <c r="I95" t="str">
        <f t="shared" si="53"/>
        <v>White</v>
      </c>
      <c r="J95">
        <v>1</v>
      </c>
      <c r="K95">
        <v>1</v>
      </c>
      <c r="L95">
        <v>1</v>
      </c>
      <c r="M95">
        <v>0</v>
      </c>
      <c r="N95">
        <v>0</v>
      </c>
      <c r="O95" s="25">
        <v>71</v>
      </c>
      <c r="P95" s="26">
        <f t="shared" si="54"/>
        <v>180.34</v>
      </c>
      <c r="Q95">
        <v>212</v>
      </c>
      <c r="R95" s="26">
        <f t="shared" si="55"/>
        <v>96.161582440000004</v>
      </c>
      <c r="S95" s="27">
        <f t="shared" si="56"/>
        <v>29.56769507706839</v>
      </c>
      <c r="T95" s="27" t="str">
        <f t="shared" si="57"/>
        <v>Overweight</v>
      </c>
      <c r="U95">
        <v>1</v>
      </c>
      <c r="V95">
        <v>3</v>
      </c>
      <c r="W95">
        <v>1</v>
      </c>
      <c r="X95">
        <v>1</v>
      </c>
      <c r="Y95">
        <v>0</v>
      </c>
      <c r="Z95">
        <v>7</v>
      </c>
      <c r="AA95">
        <v>0</v>
      </c>
      <c r="AB95">
        <v>0.93</v>
      </c>
      <c r="AC95">
        <v>1.93</v>
      </c>
      <c r="AD95" t="s">
        <v>515</v>
      </c>
      <c r="AE95" t="s">
        <v>501</v>
      </c>
      <c r="AF95" t="s">
        <v>562</v>
      </c>
      <c r="AG95">
        <v>101</v>
      </c>
      <c r="AH95">
        <v>1</v>
      </c>
      <c r="AI95">
        <v>0</v>
      </c>
      <c r="AJ95">
        <v>15</v>
      </c>
      <c r="AK95">
        <v>62</v>
      </c>
      <c r="AL95">
        <v>24</v>
      </c>
      <c r="AM95">
        <v>0</v>
      </c>
      <c r="AN95" s="28">
        <v>12458</v>
      </c>
      <c r="AO95" s="28">
        <v>12457.52</v>
      </c>
      <c r="AP95" s="28">
        <v>1038.1300000000001</v>
      </c>
      <c r="AQ95">
        <v>101</v>
      </c>
      <c r="AR95">
        <v>8.4</v>
      </c>
      <c r="AS95">
        <v>1</v>
      </c>
      <c r="AT95">
        <v>0</v>
      </c>
      <c r="AU95">
        <v>14</v>
      </c>
      <c r="AW95">
        <v>7</v>
      </c>
      <c r="AX95">
        <v>35</v>
      </c>
      <c r="AY95">
        <v>10</v>
      </c>
      <c r="AZ95">
        <v>2</v>
      </c>
      <c r="BB95">
        <v>3</v>
      </c>
      <c r="BC95">
        <v>1</v>
      </c>
      <c r="BD95">
        <v>33</v>
      </c>
      <c r="BE95">
        <v>2</v>
      </c>
      <c r="BF95">
        <v>4</v>
      </c>
      <c r="BG95">
        <v>29</v>
      </c>
      <c r="BH95">
        <v>2</v>
      </c>
      <c r="BI95">
        <v>5</v>
      </c>
      <c r="BM95" t="s">
        <v>675</v>
      </c>
      <c r="BN95">
        <v>212</v>
      </c>
      <c r="BO95">
        <v>209</v>
      </c>
      <c r="BP95">
        <v>210</v>
      </c>
      <c r="BQ95">
        <v>206</v>
      </c>
      <c r="BR95">
        <v>206</v>
      </c>
      <c r="BS95" s="26">
        <v>144.69999999999999</v>
      </c>
      <c r="BT95">
        <v>9.6999999999999993</v>
      </c>
      <c r="BU95">
        <v>103</v>
      </c>
      <c r="BV95">
        <v>102</v>
      </c>
      <c r="BW95">
        <v>101</v>
      </c>
      <c r="BX95">
        <v>102</v>
      </c>
      <c r="BY95">
        <v>101</v>
      </c>
      <c r="BZ95">
        <v>100</v>
      </c>
      <c r="CA95">
        <v>143</v>
      </c>
      <c r="CB95">
        <v>142</v>
      </c>
      <c r="CC95">
        <v>140</v>
      </c>
      <c r="CD95">
        <v>141</v>
      </c>
      <c r="CE95">
        <v>139</v>
      </c>
      <c r="CF95">
        <v>142</v>
      </c>
      <c r="CG95">
        <v>101</v>
      </c>
      <c r="CH95">
        <v>98</v>
      </c>
      <c r="CI95">
        <v>95</v>
      </c>
      <c r="CJ95">
        <v>98</v>
      </c>
      <c r="CK95">
        <v>101</v>
      </c>
      <c r="CL95">
        <v>97</v>
      </c>
      <c r="CM95">
        <v>50</v>
      </c>
      <c r="CN95">
        <v>47</v>
      </c>
      <c r="CO95">
        <v>46</v>
      </c>
      <c r="CP95">
        <v>47</v>
      </c>
      <c r="CQ95">
        <v>45</v>
      </c>
      <c r="CR95">
        <v>43</v>
      </c>
      <c r="CS95">
        <v>92</v>
      </c>
      <c r="CT95">
        <v>1</v>
      </c>
      <c r="CU95">
        <v>3</v>
      </c>
      <c r="CV95" t="s">
        <v>672</v>
      </c>
      <c r="CW95" t="s">
        <v>572</v>
      </c>
      <c r="CX95" t="s">
        <v>673</v>
      </c>
      <c r="CY95" t="s">
        <v>506</v>
      </c>
      <c r="CZ95">
        <v>1100</v>
      </c>
      <c r="DA95">
        <v>2015000093</v>
      </c>
      <c r="DB95">
        <v>2015000093</v>
      </c>
      <c r="DC95">
        <v>1</v>
      </c>
      <c r="DD95">
        <v>1</v>
      </c>
      <c r="DF95">
        <v>1</v>
      </c>
      <c r="DG95">
        <v>2</v>
      </c>
      <c r="DI95">
        <v>2</v>
      </c>
      <c r="DJ95">
        <v>1</v>
      </c>
      <c r="DK95">
        <v>1</v>
      </c>
      <c r="DT95">
        <v>4</v>
      </c>
      <c r="DU95">
        <v>3</v>
      </c>
      <c r="DV95">
        <v>88</v>
      </c>
      <c r="DW95">
        <v>3</v>
      </c>
      <c r="DX95">
        <v>1</v>
      </c>
      <c r="DY95">
        <v>2</v>
      </c>
      <c r="DZ95">
        <v>2</v>
      </c>
      <c r="EB95">
        <v>1</v>
      </c>
      <c r="ED95">
        <v>1</v>
      </c>
      <c r="EF95">
        <v>2</v>
      </c>
      <c r="EG95" t="str">
        <f t="shared" si="58"/>
        <v>No</v>
      </c>
      <c r="EH95">
        <v>1</v>
      </c>
      <c r="EI95" t="str">
        <f t="shared" si="59"/>
        <v>Yes</v>
      </c>
      <c r="EJ95">
        <v>1</v>
      </c>
      <c r="EK95" t="str">
        <f t="shared" si="60"/>
        <v>Yes</v>
      </c>
      <c r="EL95">
        <v>1</v>
      </c>
      <c r="EM95" t="str">
        <f t="shared" si="61"/>
        <v>Yes</v>
      </c>
      <c r="EN95">
        <v>1</v>
      </c>
      <c r="EO95" t="str">
        <f t="shared" si="62"/>
        <v>Yes</v>
      </c>
      <c r="EP95">
        <v>1</v>
      </c>
      <c r="EQ95" t="str">
        <f t="shared" si="63"/>
        <v>Yes</v>
      </c>
      <c r="ER95">
        <v>1</v>
      </c>
      <c r="ES95" t="str">
        <f t="shared" si="64"/>
        <v>No</v>
      </c>
      <c r="ET95">
        <v>2</v>
      </c>
      <c r="EW95" t="str">
        <f t="shared" si="65"/>
        <v/>
      </c>
      <c r="EX95">
        <v>2</v>
      </c>
      <c r="EY95" t="str">
        <f t="shared" si="66"/>
        <v>No</v>
      </c>
      <c r="EZ95">
        <v>2</v>
      </c>
      <c r="FA95" t="str">
        <f t="shared" si="67"/>
        <v>No</v>
      </c>
      <c r="FB95">
        <v>2</v>
      </c>
      <c r="FC95" t="str">
        <f t="shared" si="68"/>
        <v>No</v>
      </c>
      <c r="FD95">
        <v>2</v>
      </c>
      <c r="FE95" t="str">
        <f t="shared" si="69"/>
        <v>No</v>
      </c>
      <c r="FF95">
        <v>2</v>
      </c>
      <c r="FG95" t="str">
        <f t="shared" si="70"/>
        <v>No</v>
      </c>
      <c r="FH95">
        <v>2</v>
      </c>
      <c r="FI95" t="str">
        <f t="shared" si="71"/>
        <v>Yes</v>
      </c>
      <c r="FJ95">
        <v>3</v>
      </c>
      <c r="FK95" t="str">
        <f t="shared" si="72"/>
        <v>No</v>
      </c>
      <c r="FM95" t="str">
        <f t="shared" si="73"/>
        <v/>
      </c>
      <c r="FN95">
        <v>1</v>
      </c>
      <c r="FO95" t="str">
        <f t="shared" si="74"/>
        <v>Male</v>
      </c>
      <c r="FP95">
        <v>1</v>
      </c>
      <c r="FQ95" t="str">
        <f t="shared" si="75"/>
        <v>Married</v>
      </c>
      <c r="FR95">
        <v>6</v>
      </c>
      <c r="FS95" t="str">
        <f t="shared" si="76"/>
        <v>College Graduate</v>
      </c>
      <c r="FT95">
        <v>1</v>
      </c>
      <c r="FU95" t="str">
        <f t="shared" si="77"/>
        <v>Own</v>
      </c>
      <c r="FV95">
        <v>1</v>
      </c>
      <c r="FX95">
        <v>1</v>
      </c>
      <c r="FZ95">
        <v>1</v>
      </c>
      <c r="GB95">
        <v>1</v>
      </c>
      <c r="GD95">
        <v>7</v>
      </c>
      <c r="GF95">
        <v>88</v>
      </c>
      <c r="GH95">
        <v>99</v>
      </c>
      <c r="GJ95">
        <v>1</v>
      </c>
      <c r="GL95">
        <v>212</v>
      </c>
      <c r="GM95">
        <v>511</v>
      </c>
      <c r="GO95">
        <v>1</v>
      </c>
      <c r="GP95">
        <v>2</v>
      </c>
      <c r="GQ95">
        <v>2</v>
      </c>
      <c r="GR95">
        <v>1</v>
      </c>
      <c r="GS95">
        <v>2</v>
      </c>
      <c r="GT95">
        <v>2</v>
      </c>
      <c r="GU95">
        <v>2</v>
      </c>
      <c r="GV95">
        <v>1</v>
      </c>
      <c r="GW95">
        <v>3</v>
      </c>
      <c r="GY95">
        <v>7</v>
      </c>
      <c r="GZ95">
        <v>3</v>
      </c>
      <c r="HA95">
        <v>205</v>
      </c>
      <c r="HB95">
        <v>1</v>
      </c>
      <c r="HC95">
        <v>88</v>
      </c>
      <c r="HD95">
        <v>2</v>
      </c>
      <c r="HE95">
        <v>302</v>
      </c>
      <c r="HF95">
        <v>101</v>
      </c>
      <c r="HG95">
        <v>203</v>
      </c>
      <c r="HH95">
        <v>206</v>
      </c>
      <c r="HI95">
        <v>201</v>
      </c>
      <c r="HJ95">
        <v>101</v>
      </c>
      <c r="HK95">
        <v>1</v>
      </c>
      <c r="HL95">
        <v>64</v>
      </c>
      <c r="HM95">
        <v>107</v>
      </c>
      <c r="HN95">
        <v>200</v>
      </c>
      <c r="HO95">
        <v>73</v>
      </c>
      <c r="HP95">
        <v>107</v>
      </c>
      <c r="HQ95">
        <v>30</v>
      </c>
      <c r="HR95">
        <v>888</v>
      </c>
      <c r="HW95">
        <v>4</v>
      </c>
      <c r="HX95">
        <v>2</v>
      </c>
      <c r="IA95">
        <v>7</v>
      </c>
      <c r="IB95">
        <v>7</v>
      </c>
      <c r="IE95">
        <v>1</v>
      </c>
      <c r="IF95">
        <v>1</v>
      </c>
      <c r="IT95">
        <v>2</v>
      </c>
      <c r="JB95">
        <v>2</v>
      </c>
      <c r="JL95">
        <v>1</v>
      </c>
      <c r="JM95">
        <v>5</v>
      </c>
      <c r="JN95">
        <v>5</v>
      </c>
      <c r="JP95">
        <v>5</v>
      </c>
      <c r="JQ95">
        <v>2</v>
      </c>
      <c r="JR95">
        <v>2</v>
      </c>
      <c r="JT95">
        <v>2</v>
      </c>
      <c r="LC95">
        <v>2</v>
      </c>
      <c r="LE95">
        <v>1</v>
      </c>
      <c r="LF95">
        <v>2</v>
      </c>
      <c r="LG95">
        <v>4</v>
      </c>
      <c r="LO95" t="s">
        <v>507</v>
      </c>
      <c r="LP95">
        <v>5</v>
      </c>
      <c r="LQ95">
        <v>5</v>
      </c>
      <c r="LT95">
        <v>1</v>
      </c>
      <c r="LU95">
        <v>45</v>
      </c>
      <c r="MN95">
        <v>10</v>
      </c>
      <c r="MO95">
        <v>1</v>
      </c>
      <c r="MP95" t="s">
        <v>507</v>
      </c>
      <c r="MQ95" t="s">
        <v>507</v>
      </c>
      <c r="MR95">
        <v>1</v>
      </c>
      <c r="MS95">
        <v>11011</v>
      </c>
      <c r="MT95">
        <v>28.781560200000001</v>
      </c>
      <c r="MU95">
        <v>2</v>
      </c>
      <c r="MV95">
        <v>57.563120390000002</v>
      </c>
      <c r="NA95">
        <v>1</v>
      </c>
      <c r="NB95">
        <v>0.61412468200000003</v>
      </c>
      <c r="NC95">
        <v>215.4728633</v>
      </c>
      <c r="ND95">
        <v>2</v>
      </c>
      <c r="NE95">
        <v>9</v>
      </c>
      <c r="NF95">
        <v>2</v>
      </c>
      <c r="NG95">
        <v>1</v>
      </c>
      <c r="NH95">
        <v>2</v>
      </c>
      <c r="NI95">
        <v>1</v>
      </c>
      <c r="NJ95">
        <v>1</v>
      </c>
      <c r="NK95">
        <v>1</v>
      </c>
      <c r="NL95">
        <v>3</v>
      </c>
      <c r="NM95">
        <v>2</v>
      </c>
      <c r="NN95">
        <v>1</v>
      </c>
      <c r="NO95">
        <v>1</v>
      </c>
      <c r="NP95">
        <v>2</v>
      </c>
      <c r="NQ95">
        <v>1</v>
      </c>
      <c r="NR95" t="str">
        <f t="shared" si="78"/>
        <v>White</v>
      </c>
      <c r="NS95">
        <v>1</v>
      </c>
      <c r="NT95">
        <v>1</v>
      </c>
      <c r="NU95">
        <v>1</v>
      </c>
      <c r="NV95">
        <v>10</v>
      </c>
      <c r="NW95">
        <v>2</v>
      </c>
      <c r="NX95">
        <v>67</v>
      </c>
      <c r="NY95">
        <v>6</v>
      </c>
      <c r="NZ95">
        <v>71</v>
      </c>
      <c r="OB95">
        <v>180</v>
      </c>
      <c r="OC95">
        <v>9616</v>
      </c>
      <c r="OD95">
        <v>2957</v>
      </c>
      <c r="OE95">
        <f t="shared" si="79"/>
        <v>2967</v>
      </c>
      <c r="OF95">
        <v>3</v>
      </c>
      <c r="OG95" t="str">
        <f t="shared" si="80"/>
        <v>Obese</v>
      </c>
      <c r="OH95">
        <v>2</v>
      </c>
      <c r="OI95">
        <v>1</v>
      </c>
      <c r="OJ95">
        <v>4</v>
      </c>
      <c r="OK95">
        <v>9</v>
      </c>
      <c r="OL95">
        <v>3</v>
      </c>
      <c r="OM95">
        <v>1</v>
      </c>
      <c r="ON95">
        <v>1</v>
      </c>
      <c r="OO95">
        <v>17</v>
      </c>
      <c r="OP95">
        <v>1</v>
      </c>
      <c r="OQ95">
        <v>117</v>
      </c>
      <c r="OR95">
        <v>1</v>
      </c>
      <c r="OS95">
        <v>7</v>
      </c>
      <c r="OT95">
        <v>100</v>
      </c>
      <c r="OU95">
        <v>43</v>
      </c>
      <c r="OV95">
        <v>86</v>
      </c>
      <c r="OW95">
        <v>14</v>
      </c>
      <c r="OX95">
        <v>100</v>
      </c>
      <c r="OY95" s="31">
        <v>5.3999999999999896E-79</v>
      </c>
      <c r="OZ95" s="31">
        <v>5.3999999999999896E-79</v>
      </c>
      <c r="PA95">
        <v>1</v>
      </c>
      <c r="PC95">
        <v>1</v>
      </c>
      <c r="PE95">
        <v>107</v>
      </c>
      <c r="PG95">
        <v>243</v>
      </c>
      <c r="PI95">
        <v>1</v>
      </c>
      <c r="PJ95">
        <v>1</v>
      </c>
      <c r="PK95">
        <v>1</v>
      </c>
      <c r="PL95">
        <v>1</v>
      </c>
      <c r="PM95" s="31">
        <v>5.3999999999999896E-79</v>
      </c>
      <c r="PN95" s="31"/>
      <c r="PO95" s="31">
        <v>5.3999999999999896E-79</v>
      </c>
      <c r="PP95" s="31"/>
      <c r="PQ95">
        <v>1</v>
      </c>
      <c r="PR95">
        <v>35</v>
      </c>
      <c r="PS95">
        <v>33</v>
      </c>
      <c r="PT95">
        <v>2315</v>
      </c>
      <c r="PU95">
        <v>397</v>
      </c>
      <c r="PV95">
        <v>1</v>
      </c>
      <c r="PW95">
        <v>1</v>
      </c>
      <c r="PX95">
        <v>120</v>
      </c>
      <c r="PY95">
        <v>30</v>
      </c>
      <c r="PZ95">
        <v>7000</v>
      </c>
      <c r="QA95">
        <v>7000</v>
      </c>
      <c r="QC95">
        <v>840</v>
      </c>
      <c r="QD95">
        <v>210</v>
      </c>
      <c r="QE95" s="31">
        <v>5.3999999999999896E-79</v>
      </c>
      <c r="QF95" s="31">
        <v>5.3999999999999896E-79</v>
      </c>
      <c r="QG95">
        <v>840</v>
      </c>
      <c r="QI95">
        <v>210</v>
      </c>
      <c r="QK95">
        <v>1050</v>
      </c>
      <c r="QM95" s="31">
        <v>5.3999999999999896E-79</v>
      </c>
      <c r="QN95" s="31">
        <v>5.3999999999999896E-79</v>
      </c>
      <c r="QO95" s="31">
        <v>5.3999999999999896E-79</v>
      </c>
      <c r="QP95">
        <v>1</v>
      </c>
      <c r="QQ95">
        <v>1</v>
      </c>
      <c r="QR95">
        <v>1</v>
      </c>
      <c r="QS95">
        <v>1</v>
      </c>
      <c r="QT95">
        <v>1</v>
      </c>
      <c r="QU95">
        <v>2</v>
      </c>
      <c r="QV95">
        <v>2</v>
      </c>
      <c r="QW95">
        <v>2</v>
      </c>
      <c r="QX95">
        <v>3</v>
      </c>
      <c r="QY95">
        <v>3</v>
      </c>
      <c r="QZ95">
        <v>4</v>
      </c>
      <c r="RA95">
        <v>2</v>
      </c>
      <c r="RB95">
        <v>2</v>
      </c>
      <c r="RC95">
        <v>2</v>
      </c>
      <c r="RD95">
        <v>9</v>
      </c>
      <c r="RE95">
        <v>9</v>
      </c>
      <c r="RF95">
        <v>1</v>
      </c>
      <c r="RG95" t="str">
        <f t="shared" si="81"/>
        <v>Strongly Disagree</v>
      </c>
      <c r="RH95">
        <v>2</v>
      </c>
      <c r="RI95" t="str">
        <f t="shared" si="88"/>
        <v>Disagree</v>
      </c>
      <c r="RJ95">
        <v>4</v>
      </c>
      <c r="RK95" t="str">
        <f t="shared" si="88"/>
        <v>Strongly Agree</v>
      </c>
      <c r="RL95">
        <v>1</v>
      </c>
      <c r="RM95" t="str">
        <f t="shared" si="89"/>
        <v>Strongly Disagree</v>
      </c>
      <c r="RN95">
        <v>3</v>
      </c>
      <c r="RO95" t="str">
        <f t="shared" si="89"/>
        <v>Agree</v>
      </c>
      <c r="RP95">
        <v>2</v>
      </c>
      <c r="RQ95" t="str">
        <f t="shared" si="90"/>
        <v>Disagree</v>
      </c>
      <c r="RR95">
        <v>3</v>
      </c>
      <c r="RS95" t="str">
        <f t="shared" si="90"/>
        <v>Agree</v>
      </c>
      <c r="RT95">
        <v>2</v>
      </c>
      <c r="RU95" t="str">
        <f t="shared" si="91"/>
        <v>Disagree</v>
      </c>
      <c r="RV95">
        <v>2</v>
      </c>
      <c r="RW95" t="str">
        <f t="shared" si="91"/>
        <v>Disagree</v>
      </c>
      <c r="RX95">
        <v>3</v>
      </c>
      <c r="RY95" t="str">
        <f t="shared" si="92"/>
        <v>Agree</v>
      </c>
      <c r="RZ95">
        <v>3</v>
      </c>
      <c r="SA95" t="str">
        <f t="shared" si="92"/>
        <v>Agree</v>
      </c>
      <c r="SB95">
        <v>3</v>
      </c>
      <c r="SC95" t="str">
        <f t="shared" si="93"/>
        <v>Agree</v>
      </c>
      <c r="SD95">
        <v>4</v>
      </c>
      <c r="SE95" t="str">
        <f t="shared" si="93"/>
        <v>Strongly Agree</v>
      </c>
    </row>
    <row r="96" spans="1:499" x14ac:dyDescent="0.3">
      <c r="A96">
        <v>93</v>
      </c>
      <c r="B96">
        <v>2020</v>
      </c>
      <c r="C96" t="s">
        <v>676</v>
      </c>
      <c r="D96" s="24">
        <v>16963</v>
      </c>
      <c r="E96">
        <v>75</v>
      </c>
      <c r="F96">
        <v>7</v>
      </c>
      <c r="G96" t="s">
        <v>520</v>
      </c>
      <c r="H96">
        <v>1</v>
      </c>
      <c r="I96" t="str">
        <f t="shared" si="53"/>
        <v>White</v>
      </c>
      <c r="J96">
        <v>1</v>
      </c>
      <c r="K96">
        <v>1</v>
      </c>
      <c r="L96">
        <v>1</v>
      </c>
      <c r="M96">
        <v>0</v>
      </c>
      <c r="N96">
        <v>0</v>
      </c>
      <c r="O96" s="25">
        <v>71</v>
      </c>
      <c r="P96" s="26">
        <f t="shared" si="54"/>
        <v>180.34</v>
      </c>
      <c r="Q96">
        <v>145</v>
      </c>
      <c r="R96" s="26">
        <f t="shared" si="55"/>
        <v>65.770893650000005</v>
      </c>
      <c r="S96" s="27">
        <f t="shared" si="56"/>
        <v>20.223187670636399</v>
      </c>
      <c r="T96" s="27" t="str">
        <f t="shared" si="57"/>
        <v>Healthy Weight</v>
      </c>
      <c r="U96">
        <v>1</v>
      </c>
      <c r="V96">
        <v>3</v>
      </c>
      <c r="W96">
        <v>0</v>
      </c>
      <c r="X96">
        <v>0</v>
      </c>
      <c r="Y96">
        <v>0</v>
      </c>
      <c r="Z96">
        <v>6</v>
      </c>
      <c r="AA96">
        <v>4.5</v>
      </c>
      <c r="AB96">
        <v>0</v>
      </c>
      <c r="AC96">
        <v>4.5</v>
      </c>
      <c r="AD96" t="s">
        <v>509</v>
      </c>
      <c r="AE96" t="s">
        <v>501</v>
      </c>
      <c r="AF96" t="s">
        <v>551</v>
      </c>
      <c r="AG96">
        <v>354</v>
      </c>
      <c r="AH96">
        <v>5</v>
      </c>
      <c r="AI96">
        <v>1</v>
      </c>
      <c r="AJ96">
        <v>10</v>
      </c>
      <c r="AK96">
        <v>61</v>
      </c>
      <c r="AL96">
        <v>283</v>
      </c>
      <c r="AM96">
        <v>0</v>
      </c>
      <c r="AN96" s="28">
        <v>32892</v>
      </c>
      <c r="AO96" s="28">
        <v>32892.29</v>
      </c>
      <c r="AP96" s="28">
        <v>2741.02</v>
      </c>
      <c r="AQ96">
        <v>354</v>
      </c>
      <c r="AR96">
        <v>29.5</v>
      </c>
      <c r="AS96">
        <v>5</v>
      </c>
      <c r="AT96">
        <v>0</v>
      </c>
      <c r="AU96">
        <v>33</v>
      </c>
      <c r="AW96">
        <v>20</v>
      </c>
      <c r="AX96">
        <v>20</v>
      </c>
      <c r="AY96">
        <v>17</v>
      </c>
      <c r="AZ96">
        <v>13</v>
      </c>
      <c r="BB96">
        <v>3</v>
      </c>
      <c r="BC96">
        <v>23</v>
      </c>
      <c r="BE96">
        <v>16</v>
      </c>
      <c r="BF96">
        <v>6</v>
      </c>
      <c r="BG96">
        <v>28</v>
      </c>
      <c r="BH96">
        <v>9</v>
      </c>
      <c r="BI96">
        <v>5</v>
      </c>
      <c r="BM96" t="s">
        <v>676</v>
      </c>
      <c r="BN96">
        <v>145</v>
      </c>
      <c r="BO96">
        <v>147</v>
      </c>
      <c r="BP96">
        <v>146</v>
      </c>
      <c r="BQ96">
        <v>146</v>
      </c>
      <c r="BR96">
        <v>145</v>
      </c>
      <c r="BS96" s="26">
        <v>160.69999999999999</v>
      </c>
      <c r="BT96">
        <v>9.6999999999999993</v>
      </c>
      <c r="BU96">
        <v>89</v>
      </c>
      <c r="BV96">
        <v>91</v>
      </c>
      <c r="BW96">
        <v>92</v>
      </c>
      <c r="BX96">
        <v>95</v>
      </c>
      <c r="BY96">
        <v>98</v>
      </c>
      <c r="BZ96">
        <v>100</v>
      </c>
      <c r="CA96">
        <v>131</v>
      </c>
      <c r="CB96">
        <v>132</v>
      </c>
      <c r="CC96">
        <v>132</v>
      </c>
      <c r="CD96">
        <v>134</v>
      </c>
      <c r="CE96">
        <v>133</v>
      </c>
      <c r="CF96">
        <v>137</v>
      </c>
      <c r="CG96">
        <v>108</v>
      </c>
      <c r="CH96">
        <v>109</v>
      </c>
      <c r="CI96">
        <v>108</v>
      </c>
      <c r="CJ96">
        <v>110</v>
      </c>
      <c r="CK96">
        <v>111</v>
      </c>
      <c r="CL96">
        <v>117</v>
      </c>
      <c r="CM96">
        <v>62</v>
      </c>
      <c r="CN96">
        <v>68</v>
      </c>
      <c r="CO96">
        <v>70</v>
      </c>
      <c r="CP96">
        <v>76</v>
      </c>
      <c r="CQ96">
        <v>76</v>
      </c>
      <c r="CR96">
        <v>73</v>
      </c>
      <c r="CS96">
        <v>93</v>
      </c>
      <c r="CT96">
        <v>1</v>
      </c>
      <c r="CU96">
        <v>3</v>
      </c>
      <c r="CV96" t="s">
        <v>677</v>
      </c>
      <c r="CW96" t="s">
        <v>572</v>
      </c>
      <c r="CX96" t="s">
        <v>624</v>
      </c>
      <c r="CY96" t="s">
        <v>506</v>
      </c>
      <c r="CZ96">
        <v>1100</v>
      </c>
      <c r="DA96">
        <v>2015000094</v>
      </c>
      <c r="DB96">
        <v>2015000094</v>
      </c>
      <c r="DC96">
        <v>1</v>
      </c>
      <c r="DD96">
        <v>1</v>
      </c>
      <c r="DF96">
        <v>1</v>
      </c>
      <c r="DG96">
        <v>2</v>
      </c>
      <c r="DI96">
        <v>2</v>
      </c>
      <c r="DJ96">
        <v>2</v>
      </c>
      <c r="DK96" s="31">
        <v>5.3999999999999896E-79</v>
      </c>
      <c r="DT96">
        <v>3</v>
      </c>
      <c r="DU96">
        <v>88</v>
      </c>
      <c r="DV96">
        <v>77</v>
      </c>
      <c r="DW96">
        <v>88</v>
      </c>
      <c r="DX96">
        <v>1</v>
      </c>
      <c r="DY96">
        <v>1</v>
      </c>
      <c r="DZ96">
        <v>2</v>
      </c>
      <c r="EB96">
        <v>1</v>
      </c>
      <c r="ED96">
        <v>3</v>
      </c>
      <c r="EG96" t="str">
        <f t="shared" si="58"/>
        <v/>
      </c>
      <c r="EH96">
        <v>7</v>
      </c>
      <c r="EI96" t="str">
        <f t="shared" si="59"/>
        <v>Don’t Know</v>
      </c>
      <c r="EK96" t="str">
        <f t="shared" si="60"/>
        <v/>
      </c>
      <c r="EM96" t="str">
        <f t="shared" si="61"/>
        <v/>
      </c>
      <c r="EN96">
        <v>2</v>
      </c>
      <c r="EO96" t="str">
        <f t="shared" si="62"/>
        <v>No</v>
      </c>
      <c r="EP96">
        <v>2</v>
      </c>
      <c r="EQ96" t="str">
        <f t="shared" si="63"/>
        <v>No</v>
      </c>
      <c r="ER96">
        <v>2</v>
      </c>
      <c r="ES96" t="str">
        <f t="shared" si="64"/>
        <v>No</v>
      </c>
      <c r="ET96">
        <v>2</v>
      </c>
      <c r="EW96" t="str">
        <f t="shared" si="65"/>
        <v/>
      </c>
      <c r="EX96">
        <v>2</v>
      </c>
      <c r="EY96" t="str">
        <f t="shared" si="66"/>
        <v>No</v>
      </c>
      <c r="EZ96">
        <v>2</v>
      </c>
      <c r="FA96" t="str">
        <f t="shared" si="67"/>
        <v>No</v>
      </c>
      <c r="FB96">
        <v>2</v>
      </c>
      <c r="FC96" t="str">
        <f t="shared" si="68"/>
        <v>No</v>
      </c>
      <c r="FD96">
        <v>2</v>
      </c>
      <c r="FE96" t="str">
        <f t="shared" si="69"/>
        <v>No</v>
      </c>
      <c r="FF96">
        <v>2</v>
      </c>
      <c r="FG96" t="str">
        <f t="shared" si="70"/>
        <v>No</v>
      </c>
      <c r="FH96">
        <v>2</v>
      </c>
      <c r="FI96" t="str">
        <f t="shared" si="71"/>
        <v>Yes</v>
      </c>
      <c r="FJ96">
        <v>3</v>
      </c>
      <c r="FK96" t="str">
        <f t="shared" si="72"/>
        <v>No</v>
      </c>
      <c r="FM96" t="str">
        <f t="shared" si="73"/>
        <v/>
      </c>
      <c r="FN96">
        <v>1</v>
      </c>
      <c r="FO96" t="str">
        <f t="shared" si="74"/>
        <v>Male</v>
      </c>
      <c r="FP96">
        <v>3</v>
      </c>
      <c r="FQ96" t="str">
        <f t="shared" si="75"/>
        <v>Widowed</v>
      </c>
      <c r="FR96">
        <v>2</v>
      </c>
      <c r="FS96" t="str">
        <f t="shared" si="76"/>
        <v>Some Elementary School</v>
      </c>
      <c r="FT96">
        <v>1</v>
      </c>
      <c r="FU96" t="str">
        <f t="shared" si="77"/>
        <v>Own</v>
      </c>
      <c r="FV96">
        <v>2</v>
      </c>
      <c r="FZ96">
        <v>2</v>
      </c>
      <c r="GB96">
        <v>2</v>
      </c>
      <c r="GD96">
        <v>7</v>
      </c>
      <c r="GF96">
        <v>88</v>
      </c>
      <c r="GH96">
        <v>3</v>
      </c>
      <c r="GJ96">
        <v>2</v>
      </c>
      <c r="GL96">
        <v>145</v>
      </c>
      <c r="GM96">
        <v>511</v>
      </c>
      <c r="GO96">
        <v>2</v>
      </c>
      <c r="GP96">
        <v>1</v>
      </c>
      <c r="GQ96">
        <v>2</v>
      </c>
      <c r="GR96">
        <v>1</v>
      </c>
      <c r="GS96">
        <v>1</v>
      </c>
      <c r="GT96">
        <v>2</v>
      </c>
      <c r="GU96">
        <v>2</v>
      </c>
      <c r="GV96">
        <v>1</v>
      </c>
      <c r="GW96">
        <v>1</v>
      </c>
      <c r="GX96">
        <v>2</v>
      </c>
      <c r="GZ96">
        <v>3</v>
      </c>
      <c r="HA96">
        <v>102</v>
      </c>
      <c r="HB96">
        <v>4</v>
      </c>
      <c r="HC96">
        <v>1</v>
      </c>
      <c r="HD96">
        <v>77</v>
      </c>
      <c r="HE96">
        <v>203</v>
      </c>
      <c r="HF96">
        <v>203</v>
      </c>
      <c r="HG96">
        <v>201</v>
      </c>
      <c r="HH96">
        <v>303</v>
      </c>
      <c r="HI96">
        <v>303</v>
      </c>
      <c r="HJ96">
        <v>201</v>
      </c>
      <c r="HK96">
        <v>2</v>
      </c>
      <c r="HR96">
        <v>888</v>
      </c>
      <c r="HW96">
        <v>3</v>
      </c>
      <c r="HX96">
        <v>2</v>
      </c>
      <c r="IA96">
        <v>2</v>
      </c>
      <c r="IB96">
        <v>2</v>
      </c>
      <c r="IE96">
        <v>1</v>
      </c>
      <c r="IF96">
        <v>3</v>
      </c>
      <c r="IT96">
        <v>2</v>
      </c>
      <c r="JB96">
        <v>2</v>
      </c>
      <c r="JL96">
        <v>2</v>
      </c>
      <c r="JR96">
        <v>2</v>
      </c>
      <c r="JT96">
        <v>2</v>
      </c>
      <c r="LC96">
        <v>2</v>
      </c>
      <c r="LE96">
        <v>7</v>
      </c>
      <c r="LO96" t="s">
        <v>507</v>
      </c>
      <c r="LP96">
        <v>1</v>
      </c>
      <c r="LQ96">
        <v>5</v>
      </c>
      <c r="LT96">
        <v>1</v>
      </c>
      <c r="LU96">
        <v>41</v>
      </c>
      <c r="MN96">
        <v>10</v>
      </c>
      <c r="MO96">
        <v>1</v>
      </c>
      <c r="MP96" t="s">
        <v>507</v>
      </c>
      <c r="MQ96" t="s">
        <v>507</v>
      </c>
      <c r="MR96">
        <v>3</v>
      </c>
      <c r="MS96">
        <v>11011</v>
      </c>
      <c r="MT96">
        <v>28.781560200000001</v>
      </c>
      <c r="MU96">
        <v>2</v>
      </c>
      <c r="MV96">
        <v>57.563120390000002</v>
      </c>
      <c r="NA96">
        <v>9</v>
      </c>
      <c r="NC96">
        <v>664.46454589999996</v>
      </c>
      <c r="ND96">
        <v>1</v>
      </c>
      <c r="NE96">
        <v>9</v>
      </c>
      <c r="NF96">
        <v>1</v>
      </c>
      <c r="NG96">
        <v>9</v>
      </c>
      <c r="NI96">
        <v>2</v>
      </c>
      <c r="NJ96">
        <v>1</v>
      </c>
      <c r="NK96">
        <v>1</v>
      </c>
      <c r="NL96">
        <v>3</v>
      </c>
      <c r="NM96">
        <v>2</v>
      </c>
      <c r="NN96">
        <v>1</v>
      </c>
      <c r="NO96">
        <v>1</v>
      </c>
      <c r="NP96">
        <v>2</v>
      </c>
      <c r="NQ96">
        <v>1</v>
      </c>
      <c r="NR96" t="str">
        <f t="shared" si="78"/>
        <v>White</v>
      </c>
      <c r="NS96">
        <v>1</v>
      </c>
      <c r="NT96">
        <v>1</v>
      </c>
      <c r="NU96">
        <v>1</v>
      </c>
      <c r="NV96">
        <v>13</v>
      </c>
      <c r="NW96">
        <v>2</v>
      </c>
      <c r="NX96">
        <v>80</v>
      </c>
      <c r="NY96">
        <v>6</v>
      </c>
      <c r="NZ96">
        <v>71</v>
      </c>
      <c r="OB96">
        <v>180</v>
      </c>
      <c r="OC96">
        <v>6577</v>
      </c>
      <c r="OD96">
        <v>2022</v>
      </c>
      <c r="OE96">
        <f t="shared" si="79"/>
        <v>2029</v>
      </c>
      <c r="OF96">
        <v>2</v>
      </c>
      <c r="OG96" t="str">
        <f t="shared" si="80"/>
        <v>Healthy weight</v>
      </c>
      <c r="OH96">
        <v>1</v>
      </c>
      <c r="OI96">
        <v>1</v>
      </c>
      <c r="OJ96">
        <v>1</v>
      </c>
      <c r="OK96">
        <v>2</v>
      </c>
      <c r="OL96">
        <v>1</v>
      </c>
      <c r="OM96">
        <v>2</v>
      </c>
      <c r="ON96">
        <v>1</v>
      </c>
      <c r="OO96">
        <v>29</v>
      </c>
      <c r="OP96">
        <v>2</v>
      </c>
      <c r="OQ96">
        <v>800</v>
      </c>
      <c r="OR96">
        <v>1</v>
      </c>
      <c r="OS96">
        <v>43</v>
      </c>
      <c r="OT96">
        <v>43</v>
      </c>
      <c r="OU96">
        <v>14</v>
      </c>
      <c r="OV96">
        <v>10</v>
      </c>
      <c r="OW96">
        <v>10</v>
      </c>
      <c r="OX96">
        <v>14</v>
      </c>
      <c r="OY96" s="31">
        <v>5.3999999999999896E-79</v>
      </c>
      <c r="OZ96" s="31">
        <v>5.3999999999999896E-79</v>
      </c>
      <c r="PA96">
        <v>1</v>
      </c>
      <c r="PC96">
        <v>1</v>
      </c>
      <c r="PE96">
        <v>86</v>
      </c>
      <c r="PG96">
        <v>48</v>
      </c>
      <c r="PI96">
        <v>2</v>
      </c>
      <c r="PJ96">
        <v>2</v>
      </c>
      <c r="PK96">
        <v>1</v>
      </c>
      <c r="PL96">
        <v>1</v>
      </c>
      <c r="PM96" s="31">
        <v>5.3999999999999896E-79</v>
      </c>
      <c r="PN96" s="31"/>
      <c r="PO96" s="31">
        <v>5.3999999999999896E-79</v>
      </c>
      <c r="PP96" s="31"/>
      <c r="PQ96">
        <v>2</v>
      </c>
      <c r="PT96">
        <v>1545</v>
      </c>
      <c r="PU96">
        <v>265</v>
      </c>
      <c r="QE96" s="31">
        <v>5.3999999999999896E-79</v>
      </c>
      <c r="QF96" s="31">
        <v>5.3999999999999896E-79</v>
      </c>
      <c r="QP96">
        <v>4</v>
      </c>
      <c r="QQ96">
        <v>2</v>
      </c>
      <c r="QR96">
        <v>3</v>
      </c>
      <c r="QS96">
        <v>3</v>
      </c>
      <c r="QT96">
        <v>2</v>
      </c>
      <c r="QU96">
        <v>2</v>
      </c>
      <c r="QV96">
        <v>4</v>
      </c>
      <c r="QW96">
        <v>2</v>
      </c>
      <c r="QX96">
        <v>3</v>
      </c>
      <c r="QY96">
        <v>3</v>
      </c>
      <c r="QZ96">
        <v>4</v>
      </c>
      <c r="RA96">
        <v>2</v>
      </c>
      <c r="RB96">
        <v>2</v>
      </c>
      <c r="RC96">
        <v>2</v>
      </c>
      <c r="RD96">
        <v>2</v>
      </c>
      <c r="RE96">
        <v>2</v>
      </c>
      <c r="RF96">
        <v>3</v>
      </c>
      <c r="RG96" t="str">
        <f t="shared" si="81"/>
        <v>Agree</v>
      </c>
      <c r="RH96">
        <v>5</v>
      </c>
      <c r="RI96" t="str">
        <f t="shared" si="88"/>
        <v>NA</v>
      </c>
      <c r="RJ96">
        <v>2</v>
      </c>
      <c r="RK96" t="str">
        <f t="shared" si="88"/>
        <v>Disagree</v>
      </c>
      <c r="RL96">
        <v>2</v>
      </c>
      <c r="RM96" t="str">
        <f t="shared" si="89"/>
        <v>Disagree</v>
      </c>
      <c r="RN96">
        <v>1</v>
      </c>
      <c r="RO96" t="str">
        <f t="shared" si="89"/>
        <v>Strongly Disagree</v>
      </c>
      <c r="RP96">
        <v>1</v>
      </c>
      <c r="RQ96" t="str">
        <f t="shared" si="90"/>
        <v>Strongly Disagree</v>
      </c>
      <c r="RR96">
        <v>2</v>
      </c>
      <c r="RS96" t="str">
        <f t="shared" si="90"/>
        <v>Disagree</v>
      </c>
      <c r="RT96">
        <v>1</v>
      </c>
      <c r="RU96" t="str">
        <f t="shared" si="91"/>
        <v>Strongly Disagree</v>
      </c>
      <c r="RV96">
        <v>5</v>
      </c>
      <c r="RW96" t="str">
        <f t="shared" si="91"/>
        <v>NA</v>
      </c>
      <c r="RX96">
        <v>3</v>
      </c>
      <c r="RY96" t="str">
        <f t="shared" si="92"/>
        <v>Agree</v>
      </c>
      <c r="RZ96">
        <v>3</v>
      </c>
      <c r="SA96" t="str">
        <f t="shared" si="92"/>
        <v>Agree</v>
      </c>
      <c r="SB96">
        <v>2</v>
      </c>
      <c r="SC96" t="str">
        <f t="shared" si="93"/>
        <v>Disagree</v>
      </c>
      <c r="SD96">
        <v>5</v>
      </c>
      <c r="SE96" t="str">
        <f t="shared" si="93"/>
        <v>NA</v>
      </c>
    </row>
    <row r="97" spans="1:499" x14ac:dyDescent="0.3">
      <c r="A97">
        <v>94</v>
      </c>
      <c r="B97">
        <v>2020</v>
      </c>
      <c r="C97" t="s">
        <v>678</v>
      </c>
      <c r="D97" s="24">
        <v>33966</v>
      </c>
      <c r="E97">
        <v>28</v>
      </c>
      <c r="F97">
        <v>2</v>
      </c>
      <c r="G97" t="s">
        <v>520</v>
      </c>
      <c r="H97">
        <v>1</v>
      </c>
      <c r="I97" t="str">
        <f t="shared" si="53"/>
        <v>White</v>
      </c>
      <c r="J97">
        <v>0</v>
      </c>
      <c r="K97">
        <v>0</v>
      </c>
      <c r="L97">
        <v>0</v>
      </c>
      <c r="M97">
        <v>1</v>
      </c>
      <c r="N97">
        <v>0</v>
      </c>
      <c r="O97" s="25">
        <v>65</v>
      </c>
      <c r="P97" s="26">
        <f t="shared" si="54"/>
        <v>165.1</v>
      </c>
      <c r="Q97">
        <v>140</v>
      </c>
      <c r="R97" s="26">
        <f t="shared" si="55"/>
        <v>63.502931800000006</v>
      </c>
      <c r="S97" s="27">
        <f t="shared" si="56"/>
        <v>23.296980153723624</v>
      </c>
      <c r="T97" s="27" t="str">
        <f t="shared" si="57"/>
        <v>Healthy Weight</v>
      </c>
      <c r="U97">
        <v>0</v>
      </c>
      <c r="V97">
        <v>0</v>
      </c>
      <c r="W97">
        <v>1</v>
      </c>
      <c r="X97">
        <v>1</v>
      </c>
      <c r="Y97">
        <v>0</v>
      </c>
      <c r="Z97">
        <v>3</v>
      </c>
      <c r="AA97">
        <v>0</v>
      </c>
      <c r="AB97">
        <v>0.92</v>
      </c>
      <c r="AC97">
        <v>1.92</v>
      </c>
      <c r="AD97" t="s">
        <v>515</v>
      </c>
      <c r="AE97" t="s">
        <v>510</v>
      </c>
      <c r="AF97" t="s">
        <v>516</v>
      </c>
      <c r="AG97">
        <v>28</v>
      </c>
      <c r="AH97">
        <v>0</v>
      </c>
      <c r="AI97">
        <v>0</v>
      </c>
      <c r="AJ97">
        <v>2</v>
      </c>
      <c r="AK97">
        <v>11</v>
      </c>
      <c r="AL97">
        <v>15</v>
      </c>
      <c r="AM97">
        <v>0</v>
      </c>
      <c r="AN97" s="28">
        <v>703</v>
      </c>
      <c r="AO97" s="28">
        <v>702.91</v>
      </c>
      <c r="AP97" s="28">
        <v>63.9</v>
      </c>
      <c r="AQ97">
        <v>28</v>
      </c>
      <c r="AR97">
        <v>2.5</v>
      </c>
      <c r="AS97">
        <v>0</v>
      </c>
      <c r="AT97">
        <v>0</v>
      </c>
      <c r="AU97">
        <v>9</v>
      </c>
      <c r="AW97">
        <v>2</v>
      </c>
      <c r="AX97">
        <v>2</v>
      </c>
      <c r="BA97">
        <v>5</v>
      </c>
      <c r="BB97">
        <v>1</v>
      </c>
      <c r="BC97">
        <v>2</v>
      </c>
      <c r="BE97">
        <v>4</v>
      </c>
      <c r="BM97" t="s">
        <v>678</v>
      </c>
      <c r="BN97">
        <v>140</v>
      </c>
      <c r="BO97">
        <v>141</v>
      </c>
      <c r="BP97">
        <v>141</v>
      </c>
      <c r="BQ97">
        <v>138</v>
      </c>
      <c r="BR97">
        <v>137</v>
      </c>
      <c r="BS97" s="26">
        <v>169.8</v>
      </c>
      <c r="BT97">
        <v>6.7</v>
      </c>
      <c r="BU97">
        <v>83</v>
      </c>
      <c r="BV97">
        <v>83</v>
      </c>
      <c r="BW97">
        <v>82</v>
      </c>
      <c r="BX97">
        <v>83</v>
      </c>
      <c r="BY97">
        <v>85</v>
      </c>
      <c r="BZ97">
        <v>85</v>
      </c>
      <c r="CA97">
        <v>123</v>
      </c>
      <c r="CB97">
        <v>124</v>
      </c>
      <c r="CC97">
        <v>125</v>
      </c>
      <c r="CD97">
        <v>125</v>
      </c>
      <c r="CE97">
        <v>128</v>
      </c>
      <c r="CF97">
        <v>126</v>
      </c>
      <c r="CG97">
        <v>169</v>
      </c>
      <c r="CH97">
        <v>165</v>
      </c>
      <c r="CI97">
        <v>161</v>
      </c>
      <c r="CJ97">
        <v>165</v>
      </c>
      <c r="CK97">
        <v>171</v>
      </c>
      <c r="CL97">
        <v>167</v>
      </c>
      <c r="CM97">
        <v>51</v>
      </c>
      <c r="CN97">
        <v>53</v>
      </c>
      <c r="CO97">
        <v>53</v>
      </c>
      <c r="CP97">
        <v>53</v>
      </c>
      <c r="CQ97">
        <v>53</v>
      </c>
      <c r="CR97">
        <v>53</v>
      </c>
      <c r="CS97">
        <v>94</v>
      </c>
      <c r="CT97">
        <v>1</v>
      </c>
      <c r="CU97">
        <v>3</v>
      </c>
      <c r="CV97" t="s">
        <v>679</v>
      </c>
      <c r="CW97" t="s">
        <v>572</v>
      </c>
      <c r="CX97" t="s">
        <v>585</v>
      </c>
      <c r="CY97" t="s">
        <v>506</v>
      </c>
      <c r="CZ97">
        <v>1100</v>
      </c>
      <c r="DA97">
        <v>2015000095</v>
      </c>
      <c r="DB97">
        <v>2015000095</v>
      </c>
      <c r="DC97">
        <v>1</v>
      </c>
      <c r="DD97">
        <v>1</v>
      </c>
      <c r="DF97">
        <v>1</v>
      </c>
      <c r="DG97">
        <v>2</v>
      </c>
      <c r="DI97">
        <v>3</v>
      </c>
      <c r="DJ97">
        <v>1</v>
      </c>
      <c r="DK97">
        <v>2</v>
      </c>
      <c r="DT97">
        <v>2</v>
      </c>
      <c r="DU97">
        <v>88</v>
      </c>
      <c r="DV97">
        <v>25</v>
      </c>
      <c r="DW97">
        <v>88</v>
      </c>
      <c r="DX97">
        <v>1</v>
      </c>
      <c r="DY97">
        <v>3</v>
      </c>
      <c r="DZ97">
        <v>2</v>
      </c>
      <c r="EB97">
        <v>4</v>
      </c>
      <c r="ED97">
        <v>1</v>
      </c>
      <c r="EF97">
        <v>2</v>
      </c>
      <c r="EG97" t="str">
        <f t="shared" si="58"/>
        <v>No</v>
      </c>
      <c r="EH97">
        <v>1</v>
      </c>
      <c r="EI97" t="str">
        <f t="shared" si="59"/>
        <v>Yes</v>
      </c>
      <c r="EJ97">
        <v>3</v>
      </c>
      <c r="EK97" t="b">
        <f t="shared" si="60"/>
        <v>0</v>
      </c>
      <c r="EL97">
        <v>2</v>
      </c>
      <c r="EM97" t="str">
        <f t="shared" si="61"/>
        <v>No</v>
      </c>
      <c r="EN97">
        <v>2</v>
      </c>
      <c r="EO97" t="str">
        <f t="shared" si="62"/>
        <v>No</v>
      </c>
      <c r="EP97">
        <v>2</v>
      </c>
      <c r="EQ97" t="str">
        <f t="shared" si="63"/>
        <v>No</v>
      </c>
      <c r="ER97">
        <v>2</v>
      </c>
      <c r="ES97" t="str">
        <f t="shared" si="64"/>
        <v>No</v>
      </c>
      <c r="ET97">
        <v>2</v>
      </c>
      <c r="EW97" t="str">
        <f t="shared" si="65"/>
        <v/>
      </c>
      <c r="EX97">
        <v>2</v>
      </c>
      <c r="EY97" t="str">
        <f t="shared" si="66"/>
        <v>No</v>
      </c>
      <c r="EZ97">
        <v>2</v>
      </c>
      <c r="FA97" t="str">
        <f t="shared" si="67"/>
        <v>No</v>
      </c>
      <c r="FB97">
        <v>2</v>
      </c>
      <c r="FC97" t="str">
        <f t="shared" si="68"/>
        <v>Yes</v>
      </c>
      <c r="FD97">
        <v>1</v>
      </c>
      <c r="FE97" t="str">
        <f t="shared" si="69"/>
        <v>Yes</v>
      </c>
      <c r="FF97">
        <v>1</v>
      </c>
      <c r="FG97" t="str">
        <f t="shared" si="70"/>
        <v>Yes</v>
      </c>
      <c r="FH97">
        <v>2</v>
      </c>
      <c r="FI97" t="str">
        <f t="shared" si="71"/>
        <v>No</v>
      </c>
      <c r="FJ97">
        <v>3</v>
      </c>
      <c r="FK97" t="str">
        <f t="shared" si="72"/>
        <v>No</v>
      </c>
      <c r="FM97" t="str">
        <f t="shared" si="73"/>
        <v/>
      </c>
      <c r="FN97">
        <v>2</v>
      </c>
      <c r="FO97" t="str">
        <f t="shared" si="74"/>
        <v>Female</v>
      </c>
      <c r="FP97">
        <v>1</v>
      </c>
      <c r="FQ97" t="str">
        <f t="shared" si="75"/>
        <v>Married</v>
      </c>
      <c r="FR97">
        <v>6</v>
      </c>
      <c r="FS97" t="str">
        <f t="shared" si="76"/>
        <v>College Graduate</v>
      </c>
      <c r="FT97">
        <v>1</v>
      </c>
      <c r="FU97" t="str">
        <f t="shared" si="77"/>
        <v>Own</v>
      </c>
      <c r="FV97">
        <v>1</v>
      </c>
      <c r="FX97">
        <v>4</v>
      </c>
      <c r="FZ97">
        <v>1</v>
      </c>
      <c r="GB97">
        <v>2</v>
      </c>
      <c r="GD97">
        <v>2</v>
      </c>
      <c r="GF97">
        <v>88</v>
      </c>
      <c r="GH97">
        <v>8</v>
      </c>
      <c r="GJ97">
        <v>1</v>
      </c>
      <c r="GL97">
        <v>140</v>
      </c>
      <c r="GM97">
        <v>505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2</v>
      </c>
      <c r="GV97">
        <v>1</v>
      </c>
      <c r="GW97">
        <v>3</v>
      </c>
      <c r="GY97">
        <v>5</v>
      </c>
      <c r="GZ97">
        <v>3</v>
      </c>
      <c r="HA97">
        <v>888</v>
      </c>
      <c r="HE97">
        <v>555</v>
      </c>
      <c r="HF97">
        <v>203</v>
      </c>
      <c r="HG97">
        <v>302</v>
      </c>
      <c r="HH97">
        <v>102</v>
      </c>
      <c r="HI97">
        <v>101</v>
      </c>
      <c r="HJ97">
        <v>102</v>
      </c>
      <c r="HK97">
        <v>1</v>
      </c>
      <c r="HL97">
        <v>64</v>
      </c>
      <c r="HM97">
        <v>230</v>
      </c>
      <c r="HN97">
        <v>15</v>
      </c>
      <c r="HO97">
        <v>73</v>
      </c>
      <c r="HP97">
        <v>230</v>
      </c>
      <c r="HQ97">
        <v>30</v>
      </c>
      <c r="HR97">
        <v>888</v>
      </c>
      <c r="HS97">
        <v>2</v>
      </c>
      <c r="HT97">
        <v>2</v>
      </c>
      <c r="HU97">
        <v>3</v>
      </c>
      <c r="HV97">
        <v>1</v>
      </c>
      <c r="HW97">
        <v>1</v>
      </c>
      <c r="HX97">
        <v>2</v>
      </c>
      <c r="IA97">
        <v>2</v>
      </c>
      <c r="IB97">
        <v>2</v>
      </c>
      <c r="IE97">
        <v>1</v>
      </c>
      <c r="IF97">
        <v>3</v>
      </c>
      <c r="IT97">
        <v>1</v>
      </c>
      <c r="IU97">
        <v>10</v>
      </c>
      <c r="IV97">
        <v>1</v>
      </c>
      <c r="IW97">
        <v>1</v>
      </c>
      <c r="IX97">
        <v>13</v>
      </c>
      <c r="IY97">
        <v>2</v>
      </c>
      <c r="IZ97">
        <v>1</v>
      </c>
      <c r="JA97">
        <v>2</v>
      </c>
      <c r="JL97">
        <v>2</v>
      </c>
      <c r="JR97">
        <v>1</v>
      </c>
      <c r="JS97">
        <v>404</v>
      </c>
      <c r="JT97">
        <v>2</v>
      </c>
      <c r="LC97">
        <v>2</v>
      </c>
      <c r="LE97">
        <v>1</v>
      </c>
      <c r="LF97">
        <v>2</v>
      </c>
      <c r="LG97">
        <v>5</v>
      </c>
      <c r="LO97" t="s">
        <v>507</v>
      </c>
      <c r="LP97">
        <v>4</v>
      </c>
      <c r="LQ97">
        <v>5</v>
      </c>
      <c r="LR97">
        <v>4</v>
      </c>
      <c r="LS97">
        <v>97</v>
      </c>
      <c r="MN97">
        <v>10</v>
      </c>
      <c r="MO97">
        <v>1</v>
      </c>
      <c r="MP97" t="s">
        <v>507</v>
      </c>
      <c r="MQ97" t="s">
        <v>507</v>
      </c>
      <c r="MR97">
        <v>2</v>
      </c>
      <c r="MS97">
        <v>11011</v>
      </c>
      <c r="MT97">
        <v>28.781560200000001</v>
      </c>
      <c r="MU97">
        <v>1</v>
      </c>
      <c r="MV97">
        <v>28.781560200000001</v>
      </c>
      <c r="NA97">
        <v>1</v>
      </c>
      <c r="NB97">
        <v>0.61412468200000003</v>
      </c>
      <c r="NC97">
        <v>68.0724321</v>
      </c>
      <c r="ND97">
        <v>1</v>
      </c>
      <c r="NE97">
        <v>1</v>
      </c>
      <c r="NF97">
        <v>2</v>
      </c>
      <c r="NG97">
        <v>1</v>
      </c>
      <c r="NH97">
        <v>1</v>
      </c>
      <c r="NI97">
        <v>2</v>
      </c>
      <c r="NJ97">
        <v>1</v>
      </c>
      <c r="NK97">
        <v>1</v>
      </c>
      <c r="NL97">
        <v>3</v>
      </c>
      <c r="NM97">
        <v>1</v>
      </c>
      <c r="NN97">
        <v>1</v>
      </c>
      <c r="NO97">
        <v>1</v>
      </c>
      <c r="NP97">
        <v>2</v>
      </c>
      <c r="NQ97">
        <v>1</v>
      </c>
      <c r="NR97" t="str">
        <f t="shared" si="78"/>
        <v>White</v>
      </c>
      <c r="NS97">
        <v>1</v>
      </c>
      <c r="NT97">
        <v>1</v>
      </c>
      <c r="NU97">
        <v>1</v>
      </c>
      <c r="NV97">
        <v>9</v>
      </c>
      <c r="NW97">
        <v>1</v>
      </c>
      <c r="NX97">
        <v>64</v>
      </c>
      <c r="NY97">
        <v>5</v>
      </c>
      <c r="NZ97">
        <v>65</v>
      </c>
      <c r="OB97">
        <v>165</v>
      </c>
      <c r="OC97">
        <v>6350</v>
      </c>
      <c r="OD97">
        <v>2330</v>
      </c>
      <c r="OE97">
        <f t="shared" si="79"/>
        <v>2332</v>
      </c>
      <c r="OF97">
        <v>2</v>
      </c>
      <c r="OG97" t="str">
        <f t="shared" si="80"/>
        <v>Healthy weight</v>
      </c>
      <c r="OH97">
        <v>1</v>
      </c>
      <c r="OI97">
        <v>1</v>
      </c>
      <c r="OJ97">
        <v>4</v>
      </c>
      <c r="OK97">
        <v>5</v>
      </c>
      <c r="OL97">
        <v>3</v>
      </c>
      <c r="OM97">
        <v>1</v>
      </c>
      <c r="ON97">
        <v>2</v>
      </c>
      <c r="OO97" s="31">
        <v>5.3999999999999896E-79</v>
      </c>
      <c r="OP97">
        <v>1</v>
      </c>
      <c r="OQ97" s="31">
        <v>5.3999999999999896E-79</v>
      </c>
      <c r="OR97">
        <v>1</v>
      </c>
      <c r="OS97" s="31">
        <v>5.3999999999999896E-79</v>
      </c>
      <c r="OT97">
        <v>43</v>
      </c>
      <c r="OU97">
        <v>7</v>
      </c>
      <c r="OV97">
        <v>200</v>
      </c>
      <c r="OW97">
        <v>100</v>
      </c>
      <c r="OX97">
        <v>200</v>
      </c>
      <c r="OY97" s="31">
        <v>5.3999999999999896E-79</v>
      </c>
      <c r="OZ97" s="31">
        <v>5.3999999999999896E-79</v>
      </c>
      <c r="PA97">
        <v>1</v>
      </c>
      <c r="PC97">
        <v>1</v>
      </c>
      <c r="PE97">
        <v>43</v>
      </c>
      <c r="PG97">
        <v>507</v>
      </c>
      <c r="PI97">
        <v>2</v>
      </c>
      <c r="PJ97">
        <v>1</v>
      </c>
      <c r="PK97">
        <v>1</v>
      </c>
      <c r="PL97">
        <v>1</v>
      </c>
      <c r="PM97" s="31">
        <v>5.3999999999999896E-79</v>
      </c>
      <c r="PN97" s="31"/>
      <c r="PO97" s="31">
        <v>5.3999999999999896E-79</v>
      </c>
      <c r="PP97" s="31"/>
      <c r="PQ97">
        <v>1</v>
      </c>
      <c r="PR97">
        <v>35</v>
      </c>
      <c r="PS97">
        <v>33</v>
      </c>
      <c r="PT97">
        <v>2432</v>
      </c>
      <c r="PU97">
        <v>417</v>
      </c>
      <c r="PV97">
        <v>1</v>
      </c>
      <c r="PW97">
        <v>1</v>
      </c>
      <c r="PX97">
        <v>15</v>
      </c>
      <c r="PY97">
        <v>30</v>
      </c>
      <c r="PZ97">
        <v>7000</v>
      </c>
      <c r="QA97">
        <v>7000</v>
      </c>
      <c r="QC97">
        <v>105</v>
      </c>
      <c r="QD97">
        <v>210</v>
      </c>
      <c r="QE97" s="31">
        <v>5.3999999999999896E-79</v>
      </c>
      <c r="QF97" s="31">
        <v>5.3999999999999896E-79</v>
      </c>
      <c r="QG97">
        <v>105</v>
      </c>
      <c r="QI97">
        <v>210</v>
      </c>
      <c r="QK97">
        <v>315</v>
      </c>
      <c r="QM97" s="31">
        <v>5.3999999999999896E-79</v>
      </c>
      <c r="QN97" s="31">
        <v>5.3999999999999896E-79</v>
      </c>
      <c r="QO97" s="31">
        <v>5.3999999999999896E-79</v>
      </c>
      <c r="QP97">
        <v>1</v>
      </c>
      <c r="QQ97">
        <v>1</v>
      </c>
      <c r="QR97">
        <v>1</v>
      </c>
      <c r="QS97">
        <v>1</v>
      </c>
      <c r="QT97">
        <v>1</v>
      </c>
      <c r="QU97">
        <v>2</v>
      </c>
      <c r="QV97">
        <v>2</v>
      </c>
      <c r="QW97">
        <v>2</v>
      </c>
      <c r="QX97">
        <v>2</v>
      </c>
      <c r="QY97">
        <v>2</v>
      </c>
      <c r="QZ97">
        <v>3</v>
      </c>
      <c r="RA97">
        <v>1</v>
      </c>
      <c r="RB97">
        <v>1</v>
      </c>
      <c r="RE97">
        <v>2</v>
      </c>
      <c r="RF97">
        <v>4</v>
      </c>
      <c r="RG97" t="str">
        <f t="shared" si="81"/>
        <v>Strongly Agree</v>
      </c>
      <c r="RH97">
        <v>1</v>
      </c>
      <c r="RI97" t="str">
        <f t="shared" si="88"/>
        <v>Strongly Disagree</v>
      </c>
      <c r="RJ97">
        <v>5</v>
      </c>
      <c r="RK97" t="str">
        <f t="shared" si="88"/>
        <v>NA</v>
      </c>
      <c r="RL97">
        <v>3</v>
      </c>
      <c r="RM97" t="str">
        <f t="shared" si="89"/>
        <v>Agree</v>
      </c>
      <c r="RN97">
        <v>4</v>
      </c>
      <c r="RO97" t="str">
        <f t="shared" si="89"/>
        <v>Strongly Agree</v>
      </c>
      <c r="RP97">
        <v>4</v>
      </c>
      <c r="RQ97" t="str">
        <f t="shared" si="90"/>
        <v>Strongly Agree</v>
      </c>
      <c r="RR97">
        <v>3</v>
      </c>
      <c r="RS97" t="str">
        <f t="shared" si="90"/>
        <v>Agree</v>
      </c>
      <c r="RT97">
        <v>4</v>
      </c>
      <c r="RU97" t="str">
        <f t="shared" si="91"/>
        <v>Strongly Agree</v>
      </c>
      <c r="RV97">
        <v>3</v>
      </c>
      <c r="RW97" t="str">
        <f t="shared" si="91"/>
        <v>Agree</v>
      </c>
      <c r="RX97">
        <v>2</v>
      </c>
      <c r="RY97" t="str">
        <f t="shared" si="92"/>
        <v>Disagree</v>
      </c>
      <c r="RZ97">
        <v>3</v>
      </c>
      <c r="SA97" t="str">
        <f t="shared" si="92"/>
        <v>Agree</v>
      </c>
      <c r="SB97">
        <v>4</v>
      </c>
      <c r="SC97" t="str">
        <f t="shared" si="93"/>
        <v>Strongly Agree</v>
      </c>
      <c r="SD97">
        <v>3</v>
      </c>
      <c r="SE97" t="str">
        <f t="shared" si="93"/>
        <v>Agree</v>
      </c>
    </row>
    <row r="98" spans="1:499" x14ac:dyDescent="0.3">
      <c r="A98">
        <v>95</v>
      </c>
      <c r="B98">
        <v>2020</v>
      </c>
      <c r="C98" t="s">
        <v>680</v>
      </c>
      <c r="D98" s="24">
        <v>17255</v>
      </c>
      <c r="E98">
        <v>74</v>
      </c>
      <c r="F98">
        <v>7</v>
      </c>
      <c r="G98" t="s">
        <v>520</v>
      </c>
      <c r="H98">
        <v>1</v>
      </c>
      <c r="I98" t="str">
        <f t="shared" si="53"/>
        <v>White</v>
      </c>
      <c r="J98">
        <v>0</v>
      </c>
      <c r="K98">
        <v>1</v>
      </c>
      <c r="L98">
        <v>0</v>
      </c>
      <c r="M98">
        <v>1</v>
      </c>
      <c r="N98">
        <v>1</v>
      </c>
      <c r="O98" s="25">
        <v>69</v>
      </c>
      <c r="P98" s="26">
        <f t="shared" si="54"/>
        <v>175.26</v>
      </c>
      <c r="Q98">
        <v>225</v>
      </c>
      <c r="R98" s="26">
        <f t="shared" si="55"/>
        <v>102.05828325</v>
      </c>
      <c r="S98" s="27">
        <f t="shared" si="56"/>
        <v>33.226350644572747</v>
      </c>
      <c r="T98" s="27" t="str">
        <f t="shared" si="57"/>
        <v>Obese</v>
      </c>
      <c r="U98">
        <v>0</v>
      </c>
      <c r="V98">
        <v>3</v>
      </c>
      <c r="W98">
        <v>0</v>
      </c>
      <c r="X98">
        <v>2</v>
      </c>
      <c r="Y98">
        <v>1</v>
      </c>
      <c r="Z98">
        <v>7</v>
      </c>
      <c r="AA98">
        <v>4.4000000000000004</v>
      </c>
      <c r="AB98">
        <v>2.86</v>
      </c>
      <c r="AC98">
        <v>8.26</v>
      </c>
      <c r="AD98" t="s">
        <v>500</v>
      </c>
      <c r="AE98" t="s">
        <v>510</v>
      </c>
      <c r="AF98" t="s">
        <v>521</v>
      </c>
      <c r="AG98">
        <v>9</v>
      </c>
      <c r="AH98">
        <v>0</v>
      </c>
      <c r="AI98">
        <v>0</v>
      </c>
      <c r="AJ98">
        <v>3</v>
      </c>
      <c r="AK98">
        <v>6</v>
      </c>
      <c r="AL98">
        <v>0</v>
      </c>
      <c r="AM98">
        <v>0</v>
      </c>
      <c r="AN98" s="28">
        <v>2905</v>
      </c>
      <c r="AO98" s="28">
        <v>2905.47</v>
      </c>
      <c r="AP98" s="28">
        <v>968.49</v>
      </c>
      <c r="AQ98">
        <v>9</v>
      </c>
      <c r="AR98">
        <v>3</v>
      </c>
      <c r="AS98">
        <v>0</v>
      </c>
      <c r="AT98">
        <v>0</v>
      </c>
      <c r="BB98">
        <v>1</v>
      </c>
      <c r="BD98">
        <v>7</v>
      </c>
      <c r="BE98">
        <v>1</v>
      </c>
      <c r="BL98">
        <v>2</v>
      </c>
      <c r="BM98" t="s">
        <v>680</v>
      </c>
      <c r="BN98">
        <v>225</v>
      </c>
      <c r="BO98">
        <v>228</v>
      </c>
      <c r="BP98">
        <v>230</v>
      </c>
      <c r="BQ98">
        <v>230</v>
      </c>
      <c r="BR98">
        <v>229</v>
      </c>
      <c r="BS98" s="26">
        <v>232.9</v>
      </c>
      <c r="BT98">
        <v>5.7</v>
      </c>
      <c r="BU98">
        <v>89</v>
      </c>
      <c r="BV98">
        <v>91</v>
      </c>
      <c r="BW98">
        <v>91</v>
      </c>
      <c r="BX98">
        <v>92</v>
      </c>
      <c r="BY98">
        <v>95</v>
      </c>
      <c r="BZ98">
        <v>97</v>
      </c>
      <c r="CA98">
        <v>131</v>
      </c>
      <c r="CB98">
        <v>131</v>
      </c>
      <c r="CC98">
        <v>133</v>
      </c>
      <c r="CD98">
        <v>136</v>
      </c>
      <c r="CE98">
        <v>139</v>
      </c>
      <c r="CF98">
        <v>140</v>
      </c>
      <c r="CG98">
        <v>151</v>
      </c>
      <c r="CH98">
        <v>153</v>
      </c>
      <c r="CI98">
        <v>157</v>
      </c>
      <c r="CJ98">
        <v>157</v>
      </c>
      <c r="CK98">
        <v>157</v>
      </c>
      <c r="CL98">
        <v>157</v>
      </c>
      <c r="CM98">
        <v>41</v>
      </c>
      <c r="CN98">
        <v>47</v>
      </c>
      <c r="CO98">
        <v>51</v>
      </c>
      <c r="CP98">
        <v>48</v>
      </c>
      <c r="CQ98">
        <v>50</v>
      </c>
      <c r="CR98">
        <v>52</v>
      </c>
      <c r="CS98">
        <v>95</v>
      </c>
      <c r="CT98">
        <v>1</v>
      </c>
      <c r="CU98">
        <v>3</v>
      </c>
      <c r="CV98" t="s">
        <v>681</v>
      </c>
      <c r="CW98" t="s">
        <v>572</v>
      </c>
      <c r="CX98" t="s">
        <v>560</v>
      </c>
      <c r="CY98" t="s">
        <v>506</v>
      </c>
      <c r="CZ98">
        <v>1100</v>
      </c>
      <c r="DA98">
        <v>2015000096</v>
      </c>
      <c r="DB98">
        <v>2015000096</v>
      </c>
      <c r="DC98">
        <v>1</v>
      </c>
      <c r="DD98">
        <v>1</v>
      </c>
      <c r="DF98">
        <v>1</v>
      </c>
      <c r="DG98">
        <v>2</v>
      </c>
      <c r="DI98">
        <v>1</v>
      </c>
      <c r="DJ98">
        <v>1</v>
      </c>
      <c r="DK98" s="31">
        <v>5.3999999999999896E-79</v>
      </c>
      <c r="DT98">
        <v>5</v>
      </c>
      <c r="DU98">
        <v>30</v>
      </c>
      <c r="DV98">
        <v>30</v>
      </c>
      <c r="DW98">
        <v>5</v>
      </c>
      <c r="DX98">
        <v>1</v>
      </c>
      <c r="DY98">
        <v>2</v>
      </c>
      <c r="DZ98">
        <v>1</v>
      </c>
      <c r="EB98">
        <v>1</v>
      </c>
      <c r="ED98">
        <v>1</v>
      </c>
      <c r="EF98">
        <v>1</v>
      </c>
      <c r="EG98" t="str">
        <f t="shared" si="58"/>
        <v>Yes</v>
      </c>
      <c r="EH98">
        <v>1</v>
      </c>
      <c r="EI98" t="str">
        <f t="shared" si="59"/>
        <v>Yes</v>
      </c>
      <c r="EJ98">
        <v>1</v>
      </c>
      <c r="EK98" t="str">
        <f t="shared" si="60"/>
        <v>Yes</v>
      </c>
      <c r="EL98">
        <v>1</v>
      </c>
      <c r="EM98" t="str">
        <f t="shared" si="61"/>
        <v>Yes</v>
      </c>
      <c r="EN98">
        <v>2</v>
      </c>
      <c r="EO98" t="str">
        <f t="shared" si="62"/>
        <v>No</v>
      </c>
      <c r="EP98">
        <v>2</v>
      </c>
      <c r="EQ98" t="str">
        <f t="shared" si="63"/>
        <v>No</v>
      </c>
      <c r="ER98">
        <v>2</v>
      </c>
      <c r="ES98" t="str">
        <f t="shared" si="64"/>
        <v>Yes</v>
      </c>
      <c r="ET98">
        <v>1</v>
      </c>
      <c r="EV98">
        <v>1</v>
      </c>
      <c r="EW98" t="str">
        <f t="shared" si="65"/>
        <v>Yes</v>
      </c>
      <c r="EX98">
        <v>2</v>
      </c>
      <c r="EY98" t="str">
        <f t="shared" si="66"/>
        <v>No</v>
      </c>
      <c r="EZ98">
        <v>2</v>
      </c>
      <c r="FA98" t="str">
        <f t="shared" si="67"/>
        <v>No</v>
      </c>
      <c r="FB98">
        <v>1</v>
      </c>
      <c r="FC98" t="str">
        <f t="shared" si="68"/>
        <v>No</v>
      </c>
      <c r="FD98">
        <v>2</v>
      </c>
      <c r="FE98" t="str">
        <f t="shared" si="69"/>
        <v>No</v>
      </c>
      <c r="FF98">
        <v>1</v>
      </c>
      <c r="FG98" t="str">
        <f t="shared" si="70"/>
        <v>Yes</v>
      </c>
      <c r="FH98">
        <v>2</v>
      </c>
      <c r="FI98" t="str">
        <f t="shared" si="71"/>
        <v>Yes</v>
      </c>
      <c r="FJ98">
        <v>1</v>
      </c>
      <c r="FK98" t="str">
        <f t="shared" si="72"/>
        <v>Yes</v>
      </c>
      <c r="FL98">
        <v>66</v>
      </c>
      <c r="FM98">
        <f t="shared" si="73"/>
        <v>66</v>
      </c>
      <c r="FN98">
        <v>1</v>
      </c>
      <c r="FO98" t="str">
        <f t="shared" si="74"/>
        <v>Male</v>
      </c>
      <c r="FP98">
        <v>3</v>
      </c>
      <c r="FQ98" t="str">
        <f t="shared" si="75"/>
        <v>Widowed</v>
      </c>
      <c r="FR98">
        <v>4</v>
      </c>
      <c r="FS98" t="str">
        <f t="shared" si="76"/>
        <v>High School Graduate</v>
      </c>
      <c r="FT98">
        <v>1</v>
      </c>
      <c r="FU98" t="str">
        <f t="shared" si="77"/>
        <v>Own</v>
      </c>
      <c r="FV98">
        <v>2</v>
      </c>
      <c r="FZ98">
        <v>1</v>
      </c>
      <c r="GB98">
        <v>1</v>
      </c>
      <c r="GD98">
        <v>7</v>
      </c>
      <c r="GF98">
        <v>88</v>
      </c>
      <c r="GH98">
        <v>77</v>
      </c>
      <c r="GJ98">
        <v>2</v>
      </c>
      <c r="GL98">
        <v>225</v>
      </c>
      <c r="GM98">
        <v>509</v>
      </c>
      <c r="GO98">
        <v>1</v>
      </c>
      <c r="GP98">
        <v>2</v>
      </c>
      <c r="GQ98">
        <v>2</v>
      </c>
      <c r="GR98">
        <v>2</v>
      </c>
      <c r="GS98">
        <v>1</v>
      </c>
      <c r="GT98">
        <v>2</v>
      </c>
      <c r="GU98">
        <v>2</v>
      </c>
      <c r="GV98">
        <v>2</v>
      </c>
      <c r="GZ98">
        <v>3</v>
      </c>
      <c r="HA98">
        <v>888</v>
      </c>
      <c r="HE98">
        <v>555</v>
      </c>
      <c r="HF98">
        <v>101</v>
      </c>
      <c r="HG98">
        <v>777</v>
      </c>
      <c r="HH98">
        <v>202</v>
      </c>
      <c r="HI98">
        <v>301</v>
      </c>
      <c r="HJ98">
        <v>101</v>
      </c>
      <c r="HK98">
        <v>1</v>
      </c>
      <c r="HL98">
        <v>64</v>
      </c>
      <c r="HM98">
        <v>205</v>
      </c>
      <c r="HN98">
        <v>10</v>
      </c>
      <c r="HO98">
        <v>88</v>
      </c>
      <c r="HR98">
        <v>888</v>
      </c>
      <c r="HW98">
        <v>3</v>
      </c>
      <c r="HX98">
        <v>1</v>
      </c>
      <c r="HY98">
        <v>777777</v>
      </c>
      <c r="HZ98">
        <v>1</v>
      </c>
      <c r="IA98">
        <v>1</v>
      </c>
      <c r="IB98">
        <v>2</v>
      </c>
      <c r="IT98">
        <v>2</v>
      </c>
      <c r="JB98">
        <v>7</v>
      </c>
      <c r="JL98">
        <v>1</v>
      </c>
      <c r="JM98">
        <v>3</v>
      </c>
      <c r="JN98">
        <v>4</v>
      </c>
      <c r="JP98">
        <v>3</v>
      </c>
      <c r="JQ98">
        <v>2</v>
      </c>
      <c r="JR98">
        <v>1</v>
      </c>
      <c r="JS98">
        <v>410</v>
      </c>
      <c r="JT98">
        <v>1</v>
      </c>
      <c r="LC98">
        <v>2</v>
      </c>
      <c r="LE98">
        <v>2</v>
      </c>
      <c r="LO98" t="s">
        <v>507</v>
      </c>
      <c r="LP98">
        <v>5</v>
      </c>
      <c r="LQ98">
        <v>5</v>
      </c>
      <c r="LT98">
        <v>2</v>
      </c>
      <c r="LU98">
        <v>40</v>
      </c>
      <c r="MN98">
        <v>10</v>
      </c>
      <c r="MO98">
        <v>1</v>
      </c>
      <c r="MP98" t="s">
        <v>507</v>
      </c>
      <c r="MQ98" t="s">
        <v>507</v>
      </c>
      <c r="MR98">
        <v>5</v>
      </c>
      <c r="MS98">
        <v>11011</v>
      </c>
      <c r="MT98">
        <v>28.781560200000001</v>
      </c>
      <c r="MU98">
        <v>1</v>
      </c>
      <c r="MV98">
        <v>28.781560200000001</v>
      </c>
      <c r="NA98">
        <v>1</v>
      </c>
      <c r="NB98">
        <v>0.61412468200000003</v>
      </c>
      <c r="NC98">
        <v>165.3042049</v>
      </c>
      <c r="ND98">
        <v>2</v>
      </c>
      <c r="NE98">
        <v>9</v>
      </c>
      <c r="NF98">
        <v>2</v>
      </c>
      <c r="NG98">
        <v>1</v>
      </c>
      <c r="NH98">
        <v>2</v>
      </c>
      <c r="NI98">
        <v>2</v>
      </c>
      <c r="NJ98">
        <v>2</v>
      </c>
      <c r="NK98">
        <v>2</v>
      </c>
      <c r="NL98">
        <v>1</v>
      </c>
      <c r="NM98">
        <v>2</v>
      </c>
      <c r="NN98">
        <v>1</v>
      </c>
      <c r="NO98">
        <v>1</v>
      </c>
      <c r="NP98">
        <v>2</v>
      </c>
      <c r="NQ98">
        <v>1</v>
      </c>
      <c r="NR98" t="str">
        <f t="shared" si="78"/>
        <v>White</v>
      </c>
      <c r="NS98">
        <v>1</v>
      </c>
      <c r="NT98">
        <v>1</v>
      </c>
      <c r="NU98">
        <v>1</v>
      </c>
      <c r="NV98">
        <v>13</v>
      </c>
      <c r="NW98">
        <v>2</v>
      </c>
      <c r="NX98">
        <v>80</v>
      </c>
      <c r="NY98">
        <v>6</v>
      </c>
      <c r="NZ98">
        <v>69</v>
      </c>
      <c r="OB98">
        <v>175</v>
      </c>
      <c r="OC98">
        <v>10206</v>
      </c>
      <c r="OD98">
        <v>3323</v>
      </c>
      <c r="OE98">
        <f t="shared" si="79"/>
        <v>3332</v>
      </c>
      <c r="OF98">
        <v>4</v>
      </c>
      <c r="OG98" t="str">
        <f t="shared" si="80"/>
        <v>Morbid Obese</v>
      </c>
      <c r="OH98">
        <v>2</v>
      </c>
      <c r="OI98">
        <v>1</v>
      </c>
      <c r="OJ98">
        <v>2</v>
      </c>
      <c r="OK98">
        <v>9</v>
      </c>
      <c r="OL98">
        <v>4</v>
      </c>
      <c r="OM98">
        <v>1</v>
      </c>
      <c r="ON98">
        <v>2</v>
      </c>
      <c r="OO98" s="31">
        <v>5.3999999999999896E-79</v>
      </c>
      <c r="OP98">
        <v>1</v>
      </c>
      <c r="OQ98" s="31">
        <v>5.3999999999999896E-79</v>
      </c>
      <c r="OR98">
        <v>1</v>
      </c>
      <c r="OS98" s="31">
        <v>5.3999999999999896E-79</v>
      </c>
      <c r="OT98">
        <v>100</v>
      </c>
      <c r="OV98">
        <v>29</v>
      </c>
      <c r="OW98">
        <v>3</v>
      </c>
      <c r="OX98">
        <v>100</v>
      </c>
      <c r="OY98" s="31">
        <v>5.3999999999999896E-79</v>
      </c>
      <c r="OZ98">
        <v>1</v>
      </c>
      <c r="PA98">
        <v>1</v>
      </c>
      <c r="PC98" s="31">
        <v>5.3999999999999896E-79</v>
      </c>
      <c r="PD98" s="31"/>
      <c r="PE98">
        <v>100</v>
      </c>
      <c r="PI98">
        <v>1</v>
      </c>
      <c r="PJ98">
        <v>9</v>
      </c>
      <c r="PK98">
        <v>1</v>
      </c>
      <c r="PL98">
        <v>1</v>
      </c>
      <c r="PM98" s="31">
        <v>5.3999999999999896E-79</v>
      </c>
      <c r="PN98" s="31"/>
      <c r="PO98">
        <v>1</v>
      </c>
      <c r="PQ98">
        <v>1</v>
      </c>
      <c r="PR98">
        <v>35</v>
      </c>
      <c r="PS98" s="31">
        <v>5.3999999999999896E-79</v>
      </c>
      <c r="PT98">
        <v>1545</v>
      </c>
      <c r="PU98">
        <v>265</v>
      </c>
      <c r="PV98">
        <v>2</v>
      </c>
      <c r="PW98" s="31">
        <v>5.3999999999999896E-79</v>
      </c>
      <c r="PX98">
        <v>10</v>
      </c>
      <c r="PZ98">
        <v>1167</v>
      </c>
      <c r="QC98">
        <v>12</v>
      </c>
      <c r="QD98" s="31">
        <v>5.3999999999999896E-79</v>
      </c>
      <c r="QE98" s="31">
        <v>5.3999999999999896E-79</v>
      </c>
      <c r="QF98" s="31">
        <v>5.3999999999999896E-79</v>
      </c>
      <c r="QG98">
        <v>24</v>
      </c>
      <c r="QI98" s="31">
        <v>5.3999999999999896E-79</v>
      </c>
      <c r="QJ98" s="31"/>
      <c r="QK98">
        <v>24</v>
      </c>
      <c r="QM98">
        <v>12</v>
      </c>
      <c r="QN98" s="31">
        <v>5.3999999999999896E-79</v>
      </c>
      <c r="QO98">
        <v>12</v>
      </c>
      <c r="QP98">
        <v>3</v>
      </c>
      <c r="QQ98">
        <v>2</v>
      </c>
      <c r="QR98">
        <v>2</v>
      </c>
      <c r="QS98">
        <v>2</v>
      </c>
      <c r="QT98">
        <v>2</v>
      </c>
      <c r="QU98">
        <v>2</v>
      </c>
      <c r="QV98">
        <v>4</v>
      </c>
      <c r="QW98">
        <v>2</v>
      </c>
      <c r="QX98">
        <v>3</v>
      </c>
      <c r="QY98">
        <v>3</v>
      </c>
      <c r="QZ98">
        <v>4</v>
      </c>
      <c r="RA98">
        <v>2</v>
      </c>
      <c r="RB98">
        <v>2</v>
      </c>
      <c r="RC98">
        <v>1</v>
      </c>
      <c r="RD98">
        <v>1</v>
      </c>
      <c r="RE98">
        <v>2</v>
      </c>
      <c r="RF98">
        <v>1</v>
      </c>
      <c r="RG98" t="str">
        <f t="shared" si="81"/>
        <v>Strongly Disagree</v>
      </c>
      <c r="RH98">
        <v>4</v>
      </c>
      <c r="RI98" t="str">
        <f t="shared" si="88"/>
        <v>Strongly Agree</v>
      </c>
      <c r="RJ98">
        <v>4</v>
      </c>
      <c r="RK98" t="str">
        <f t="shared" si="88"/>
        <v>Strongly Agree</v>
      </c>
      <c r="RL98">
        <v>4</v>
      </c>
      <c r="RM98" t="str">
        <f t="shared" si="89"/>
        <v>Strongly Agree</v>
      </c>
      <c r="RN98">
        <v>3</v>
      </c>
      <c r="RO98" t="str">
        <f t="shared" si="89"/>
        <v>Agree</v>
      </c>
      <c r="RP98">
        <v>2</v>
      </c>
      <c r="RQ98" t="str">
        <f t="shared" si="90"/>
        <v>Disagree</v>
      </c>
      <c r="RR98">
        <v>5</v>
      </c>
      <c r="RS98" t="str">
        <f t="shared" si="90"/>
        <v>NA</v>
      </c>
      <c r="RT98">
        <v>1</v>
      </c>
      <c r="RU98" t="str">
        <f t="shared" si="91"/>
        <v>Strongly Disagree</v>
      </c>
      <c r="RV98">
        <v>1</v>
      </c>
      <c r="RW98" t="str">
        <f t="shared" si="91"/>
        <v>Strongly Disagree</v>
      </c>
      <c r="RX98">
        <v>3</v>
      </c>
      <c r="RY98" t="str">
        <f t="shared" si="92"/>
        <v>Agree</v>
      </c>
      <c r="RZ98">
        <v>4</v>
      </c>
      <c r="SA98" t="str">
        <f t="shared" si="92"/>
        <v>Strongly Agree</v>
      </c>
      <c r="SB98">
        <v>1</v>
      </c>
      <c r="SC98" t="str">
        <f t="shared" si="93"/>
        <v>Strongly Disagree</v>
      </c>
      <c r="SD98">
        <v>5</v>
      </c>
      <c r="SE98" t="str">
        <f t="shared" si="93"/>
        <v>NA</v>
      </c>
    </row>
    <row r="99" spans="1:499" x14ac:dyDescent="0.3">
      <c r="A99">
        <v>96</v>
      </c>
      <c r="B99">
        <v>2020</v>
      </c>
      <c r="C99" t="s">
        <v>682</v>
      </c>
      <c r="D99" s="24">
        <v>21257</v>
      </c>
      <c r="E99">
        <v>63</v>
      </c>
      <c r="F99">
        <v>6</v>
      </c>
      <c r="G99" t="s">
        <v>520</v>
      </c>
      <c r="H99">
        <v>1</v>
      </c>
      <c r="I99" t="str">
        <f t="shared" si="53"/>
        <v>White</v>
      </c>
      <c r="J99">
        <v>0</v>
      </c>
      <c r="K99">
        <v>1</v>
      </c>
      <c r="L99">
        <v>0</v>
      </c>
      <c r="M99">
        <v>1</v>
      </c>
      <c r="N99">
        <v>0</v>
      </c>
      <c r="O99" s="25">
        <v>72</v>
      </c>
      <c r="P99" s="26">
        <f t="shared" si="54"/>
        <v>182.88</v>
      </c>
      <c r="Q99">
        <v>230</v>
      </c>
      <c r="R99" s="26">
        <f t="shared" si="55"/>
        <v>104.32624510000001</v>
      </c>
      <c r="S99" s="27">
        <f t="shared" si="56"/>
        <v>31.19328767689171</v>
      </c>
      <c r="T99" s="27" t="str">
        <f t="shared" si="57"/>
        <v>Obese</v>
      </c>
      <c r="U99">
        <v>0</v>
      </c>
      <c r="V99">
        <v>3</v>
      </c>
      <c r="W99">
        <v>1</v>
      </c>
      <c r="X99">
        <v>1</v>
      </c>
      <c r="Y99">
        <v>0</v>
      </c>
      <c r="Z99">
        <v>6</v>
      </c>
      <c r="AA99">
        <v>3.3</v>
      </c>
      <c r="AB99">
        <v>1.1399999999999999</v>
      </c>
      <c r="AC99">
        <v>5.44</v>
      </c>
      <c r="AD99" t="s">
        <v>515</v>
      </c>
      <c r="AE99" t="s">
        <v>510</v>
      </c>
      <c r="AF99" t="s">
        <v>516</v>
      </c>
      <c r="AG99">
        <v>280</v>
      </c>
      <c r="AH99">
        <v>0</v>
      </c>
      <c r="AI99">
        <v>0</v>
      </c>
      <c r="AJ99">
        <v>9</v>
      </c>
      <c r="AK99">
        <v>125</v>
      </c>
      <c r="AL99">
        <v>146</v>
      </c>
      <c r="AM99">
        <v>0</v>
      </c>
      <c r="AN99" s="28">
        <v>19231</v>
      </c>
      <c r="AO99" s="28">
        <v>19231.43</v>
      </c>
      <c r="AP99" s="28">
        <v>1602.62</v>
      </c>
      <c r="AQ99">
        <v>280</v>
      </c>
      <c r="AR99">
        <v>23.3</v>
      </c>
      <c r="AS99">
        <v>0</v>
      </c>
      <c r="AT99">
        <v>0</v>
      </c>
      <c r="AU99">
        <v>8</v>
      </c>
      <c r="AV99">
        <v>1</v>
      </c>
      <c r="AX99">
        <v>12</v>
      </c>
      <c r="AY99">
        <v>12</v>
      </c>
      <c r="AZ99">
        <v>19</v>
      </c>
      <c r="BA99">
        <v>4</v>
      </c>
      <c r="BB99">
        <v>2</v>
      </c>
      <c r="BC99">
        <v>30</v>
      </c>
      <c r="BD99">
        <v>5</v>
      </c>
      <c r="BE99">
        <v>17</v>
      </c>
      <c r="BF99">
        <v>2</v>
      </c>
      <c r="BG99">
        <v>58</v>
      </c>
      <c r="BH99">
        <v>2</v>
      </c>
      <c r="BI99">
        <v>3</v>
      </c>
      <c r="BL99">
        <v>7</v>
      </c>
      <c r="BM99" t="s">
        <v>682</v>
      </c>
      <c r="BN99">
        <v>230</v>
      </c>
      <c r="BO99">
        <v>227</v>
      </c>
      <c r="BP99">
        <v>229</v>
      </c>
      <c r="BQ99">
        <v>225</v>
      </c>
      <c r="BR99">
        <v>225</v>
      </c>
      <c r="BS99" s="26">
        <v>185.4</v>
      </c>
      <c r="BT99">
        <v>7.7</v>
      </c>
      <c r="BU99">
        <v>107</v>
      </c>
      <c r="BV99">
        <v>109</v>
      </c>
      <c r="BW99">
        <v>110</v>
      </c>
      <c r="BX99">
        <v>114</v>
      </c>
      <c r="BY99">
        <v>116</v>
      </c>
      <c r="BZ99">
        <v>118</v>
      </c>
      <c r="CA99">
        <v>145</v>
      </c>
      <c r="CB99">
        <v>142</v>
      </c>
      <c r="CC99">
        <v>145</v>
      </c>
      <c r="CD99">
        <v>145</v>
      </c>
      <c r="CE99">
        <v>145</v>
      </c>
      <c r="CF99">
        <v>145</v>
      </c>
      <c r="CG99">
        <v>146</v>
      </c>
      <c r="CH99">
        <v>145</v>
      </c>
      <c r="CI99">
        <v>150</v>
      </c>
      <c r="CJ99">
        <v>155</v>
      </c>
      <c r="CK99">
        <v>153</v>
      </c>
      <c r="CL99">
        <v>153</v>
      </c>
      <c r="CM99">
        <v>64</v>
      </c>
      <c r="CN99">
        <v>67</v>
      </c>
      <c r="CO99">
        <v>68</v>
      </c>
      <c r="CP99">
        <v>71</v>
      </c>
      <c r="CQ99">
        <v>75</v>
      </c>
      <c r="CR99">
        <v>81</v>
      </c>
      <c r="CS99">
        <v>96</v>
      </c>
      <c r="CT99">
        <v>1</v>
      </c>
      <c r="CU99">
        <v>3</v>
      </c>
      <c r="CV99" t="s">
        <v>683</v>
      </c>
      <c r="CW99" t="s">
        <v>572</v>
      </c>
      <c r="CX99" t="s">
        <v>643</v>
      </c>
      <c r="CY99" t="s">
        <v>506</v>
      </c>
      <c r="CZ99">
        <v>1100</v>
      </c>
      <c r="DA99">
        <v>2015000097</v>
      </c>
      <c r="DB99">
        <v>2015000097</v>
      </c>
      <c r="DC99">
        <v>1</v>
      </c>
      <c r="DD99">
        <v>1</v>
      </c>
      <c r="DF99">
        <v>1</v>
      </c>
      <c r="DG99">
        <v>2</v>
      </c>
      <c r="DI99">
        <v>1</v>
      </c>
      <c r="DJ99" s="31">
        <v>5.3999999999999896E-79</v>
      </c>
      <c r="DK99">
        <v>1</v>
      </c>
      <c r="DT99">
        <v>2</v>
      </c>
      <c r="DU99">
        <v>88</v>
      </c>
      <c r="DV99">
        <v>88</v>
      </c>
      <c r="DX99">
        <v>1</v>
      </c>
      <c r="DY99">
        <v>1</v>
      </c>
      <c r="DZ99">
        <v>2</v>
      </c>
      <c r="EB99">
        <v>1</v>
      </c>
      <c r="ED99">
        <v>3</v>
      </c>
      <c r="EG99" t="str">
        <f t="shared" si="58"/>
        <v/>
      </c>
      <c r="EH99">
        <v>1</v>
      </c>
      <c r="EI99" t="str">
        <f t="shared" si="59"/>
        <v>Yes</v>
      </c>
      <c r="EJ99">
        <v>1</v>
      </c>
      <c r="EK99" t="str">
        <f t="shared" si="60"/>
        <v>Yes</v>
      </c>
      <c r="EL99">
        <v>1</v>
      </c>
      <c r="EM99" t="str">
        <f t="shared" si="61"/>
        <v>Yes</v>
      </c>
      <c r="EN99">
        <v>2</v>
      </c>
      <c r="EO99" t="str">
        <f t="shared" si="62"/>
        <v>No</v>
      </c>
      <c r="EP99">
        <v>2</v>
      </c>
      <c r="EQ99" t="str">
        <f t="shared" si="63"/>
        <v>No</v>
      </c>
      <c r="ER99">
        <v>2</v>
      </c>
      <c r="ES99" t="str">
        <f t="shared" si="64"/>
        <v>Yes</v>
      </c>
      <c r="ET99">
        <v>1</v>
      </c>
      <c r="EV99">
        <v>1</v>
      </c>
      <c r="EW99" t="str">
        <f t="shared" si="65"/>
        <v>Yes</v>
      </c>
      <c r="EX99">
        <v>2</v>
      </c>
      <c r="EY99" t="str">
        <f t="shared" si="66"/>
        <v>No</v>
      </c>
      <c r="EZ99">
        <v>2</v>
      </c>
      <c r="FA99" t="str">
        <f t="shared" si="67"/>
        <v>No</v>
      </c>
      <c r="FB99">
        <v>2</v>
      </c>
      <c r="FC99" t="str">
        <f t="shared" si="68"/>
        <v>No</v>
      </c>
      <c r="FD99">
        <v>2</v>
      </c>
      <c r="FE99" t="str">
        <f t="shared" si="69"/>
        <v>No</v>
      </c>
      <c r="FF99">
        <v>1</v>
      </c>
      <c r="FG99" t="str">
        <f t="shared" si="70"/>
        <v>Yes</v>
      </c>
      <c r="FH99">
        <v>2</v>
      </c>
      <c r="FI99" t="str">
        <f t="shared" si="71"/>
        <v>No</v>
      </c>
      <c r="FJ99">
        <v>3</v>
      </c>
      <c r="FK99" t="str">
        <f t="shared" si="72"/>
        <v>No</v>
      </c>
      <c r="FM99" t="str">
        <f t="shared" si="73"/>
        <v/>
      </c>
      <c r="FN99">
        <v>2</v>
      </c>
      <c r="FO99" t="str">
        <f t="shared" si="74"/>
        <v>Female</v>
      </c>
      <c r="FP99">
        <v>3</v>
      </c>
      <c r="FQ99" t="str">
        <f t="shared" si="75"/>
        <v>Widowed</v>
      </c>
      <c r="FR99">
        <v>5</v>
      </c>
      <c r="FS99" t="str">
        <f t="shared" si="76"/>
        <v>Some College</v>
      </c>
      <c r="FT99">
        <v>1</v>
      </c>
      <c r="FU99" t="str">
        <f t="shared" si="77"/>
        <v>Own</v>
      </c>
      <c r="FV99">
        <v>2</v>
      </c>
      <c r="FZ99">
        <v>1</v>
      </c>
      <c r="GB99">
        <v>2</v>
      </c>
      <c r="GD99">
        <v>1</v>
      </c>
      <c r="GF99">
        <v>88</v>
      </c>
      <c r="GH99">
        <v>8</v>
      </c>
      <c r="GJ99">
        <v>1</v>
      </c>
      <c r="GL99">
        <v>230</v>
      </c>
      <c r="GM99">
        <v>600</v>
      </c>
      <c r="GO99">
        <v>2</v>
      </c>
      <c r="GP99">
        <v>2</v>
      </c>
      <c r="GQ99">
        <v>2</v>
      </c>
      <c r="GR99">
        <v>2</v>
      </c>
      <c r="GS99">
        <v>2</v>
      </c>
      <c r="GT99">
        <v>2</v>
      </c>
      <c r="GU99">
        <v>2</v>
      </c>
      <c r="GV99">
        <v>1</v>
      </c>
      <c r="GW99">
        <v>2</v>
      </c>
      <c r="GX99">
        <v>1</v>
      </c>
      <c r="GZ99">
        <v>3</v>
      </c>
      <c r="HA99">
        <v>888</v>
      </c>
      <c r="HE99">
        <v>101</v>
      </c>
      <c r="HF99">
        <v>101</v>
      </c>
      <c r="HG99">
        <v>555</v>
      </c>
      <c r="HH99">
        <v>202</v>
      </c>
      <c r="HI99">
        <v>202</v>
      </c>
      <c r="HJ99">
        <v>101</v>
      </c>
      <c r="HK99">
        <v>2</v>
      </c>
      <c r="HR99">
        <v>202</v>
      </c>
      <c r="HW99">
        <v>1</v>
      </c>
      <c r="HX99">
        <v>1</v>
      </c>
      <c r="HY99">
        <v>122014</v>
      </c>
      <c r="HZ99">
        <v>1</v>
      </c>
      <c r="IA99">
        <v>2</v>
      </c>
      <c r="IB99">
        <v>2</v>
      </c>
      <c r="IE99">
        <v>1</v>
      </c>
      <c r="IF99">
        <v>3</v>
      </c>
      <c r="IT99">
        <v>1</v>
      </c>
      <c r="IU99">
        <v>1</v>
      </c>
      <c r="IV99">
        <v>5</v>
      </c>
      <c r="IW99">
        <v>3</v>
      </c>
      <c r="IX99">
        <v>13</v>
      </c>
      <c r="IY99">
        <v>1</v>
      </c>
      <c r="IZ99">
        <v>1</v>
      </c>
      <c r="JA99">
        <v>6</v>
      </c>
      <c r="JL99">
        <v>2</v>
      </c>
      <c r="JR99">
        <v>1</v>
      </c>
      <c r="JS99">
        <v>410</v>
      </c>
      <c r="JT99">
        <v>2</v>
      </c>
      <c r="LC99">
        <v>2</v>
      </c>
      <c r="LE99">
        <v>2</v>
      </c>
      <c r="LO99" t="s">
        <v>507</v>
      </c>
      <c r="LP99">
        <v>4</v>
      </c>
      <c r="LQ99">
        <v>5</v>
      </c>
      <c r="LR99">
        <v>1</v>
      </c>
      <c r="LS99">
        <v>50</v>
      </c>
      <c r="MN99">
        <v>10</v>
      </c>
      <c r="MO99">
        <v>1</v>
      </c>
      <c r="MP99" t="s">
        <v>507</v>
      </c>
      <c r="MQ99" t="s">
        <v>507</v>
      </c>
      <c r="MR99">
        <v>2</v>
      </c>
      <c r="MS99">
        <v>11011</v>
      </c>
      <c r="MT99">
        <v>28.781560200000001</v>
      </c>
      <c r="MU99">
        <v>1</v>
      </c>
      <c r="MV99">
        <v>28.781560200000001</v>
      </c>
      <c r="NA99">
        <v>1</v>
      </c>
      <c r="NB99">
        <v>0.61412468200000003</v>
      </c>
      <c r="NC99">
        <v>128.52914799999999</v>
      </c>
      <c r="ND99">
        <v>1</v>
      </c>
      <c r="NE99">
        <v>1</v>
      </c>
      <c r="NF99">
        <v>1</v>
      </c>
      <c r="NG99">
        <v>1</v>
      </c>
      <c r="NH99">
        <v>2</v>
      </c>
      <c r="NI99">
        <v>2</v>
      </c>
      <c r="NJ99">
        <v>2</v>
      </c>
      <c r="NK99">
        <v>2</v>
      </c>
      <c r="NL99">
        <v>1</v>
      </c>
      <c r="NM99">
        <v>2</v>
      </c>
      <c r="NN99">
        <v>1</v>
      </c>
      <c r="NO99">
        <v>1</v>
      </c>
      <c r="NP99">
        <v>2</v>
      </c>
      <c r="NQ99">
        <v>1</v>
      </c>
      <c r="NR99" t="str">
        <f t="shared" si="78"/>
        <v>White</v>
      </c>
      <c r="NS99">
        <v>1</v>
      </c>
      <c r="NT99">
        <v>1</v>
      </c>
      <c r="NU99">
        <v>1</v>
      </c>
      <c r="NV99">
        <v>8</v>
      </c>
      <c r="NW99">
        <v>1</v>
      </c>
      <c r="NX99">
        <v>55</v>
      </c>
      <c r="NY99">
        <v>5</v>
      </c>
      <c r="NZ99">
        <v>72</v>
      </c>
      <c r="OB99">
        <v>183</v>
      </c>
      <c r="OC99">
        <v>10433</v>
      </c>
      <c r="OD99">
        <v>3119</v>
      </c>
      <c r="OE99">
        <f t="shared" si="79"/>
        <v>3115</v>
      </c>
      <c r="OF99">
        <v>4</v>
      </c>
      <c r="OG99" t="str">
        <f t="shared" si="80"/>
        <v>Morbid Obese</v>
      </c>
      <c r="OH99">
        <v>2</v>
      </c>
      <c r="OI99">
        <v>1</v>
      </c>
      <c r="OJ99">
        <v>3</v>
      </c>
      <c r="OK99">
        <v>5</v>
      </c>
      <c r="OL99">
        <v>2</v>
      </c>
      <c r="OM99">
        <v>2</v>
      </c>
      <c r="ON99">
        <v>2</v>
      </c>
      <c r="OO99" s="31">
        <v>5.3999999999999896E-79</v>
      </c>
      <c r="OP99">
        <v>1</v>
      </c>
      <c r="OQ99" s="31">
        <v>5.3999999999999896E-79</v>
      </c>
      <c r="OR99">
        <v>1</v>
      </c>
      <c r="OS99">
        <v>100</v>
      </c>
      <c r="OT99">
        <v>100</v>
      </c>
      <c r="OU99" s="31">
        <v>5.3999999999999896E-79</v>
      </c>
      <c r="OV99">
        <v>29</v>
      </c>
      <c r="OW99">
        <v>29</v>
      </c>
      <c r="OX99">
        <v>100</v>
      </c>
      <c r="OY99" s="31">
        <v>5.3999999999999896E-79</v>
      </c>
      <c r="OZ99" s="31">
        <v>5.3999999999999896E-79</v>
      </c>
      <c r="PA99">
        <v>1</v>
      </c>
      <c r="PC99">
        <v>1</v>
      </c>
      <c r="PE99">
        <v>200</v>
      </c>
      <c r="PG99">
        <v>158</v>
      </c>
      <c r="PI99">
        <v>1</v>
      </c>
      <c r="PJ99">
        <v>1</v>
      </c>
      <c r="PK99">
        <v>1</v>
      </c>
      <c r="PL99">
        <v>1</v>
      </c>
      <c r="PM99" s="31">
        <v>5.3999999999999896E-79</v>
      </c>
      <c r="PN99" s="31"/>
      <c r="PO99" s="31">
        <v>5.3999999999999896E-79</v>
      </c>
      <c r="PP99" s="31"/>
      <c r="PQ99">
        <v>2</v>
      </c>
      <c r="PT99">
        <v>2765</v>
      </c>
      <c r="PU99">
        <v>474</v>
      </c>
      <c r="QE99">
        <v>467</v>
      </c>
      <c r="QF99" s="31">
        <v>5.3999999999999896E-79</v>
      </c>
      <c r="QP99">
        <v>4</v>
      </c>
      <c r="QQ99">
        <v>2</v>
      </c>
      <c r="QR99">
        <v>3</v>
      </c>
      <c r="QS99">
        <v>3</v>
      </c>
      <c r="QT99">
        <v>2</v>
      </c>
      <c r="QU99">
        <v>2</v>
      </c>
      <c r="QV99">
        <v>4</v>
      </c>
      <c r="QW99">
        <v>2</v>
      </c>
      <c r="QX99">
        <v>3</v>
      </c>
      <c r="QY99">
        <v>3</v>
      </c>
      <c r="QZ99">
        <v>4</v>
      </c>
      <c r="RA99">
        <v>1</v>
      </c>
      <c r="RB99">
        <v>1</v>
      </c>
      <c r="RE99">
        <v>2</v>
      </c>
      <c r="RF99">
        <v>1</v>
      </c>
      <c r="RG99" t="str">
        <f t="shared" si="81"/>
        <v>Strongly Disagree</v>
      </c>
      <c r="RH99">
        <v>1</v>
      </c>
      <c r="RI99" t="str">
        <f t="shared" si="88"/>
        <v>Strongly Disagree</v>
      </c>
      <c r="RJ99">
        <v>5</v>
      </c>
      <c r="RK99" t="str">
        <f t="shared" si="88"/>
        <v>NA</v>
      </c>
      <c r="RL99">
        <v>1</v>
      </c>
      <c r="RM99" t="str">
        <f t="shared" si="89"/>
        <v>Strongly Disagree</v>
      </c>
      <c r="RN99">
        <v>3</v>
      </c>
      <c r="RO99" t="str">
        <f t="shared" si="89"/>
        <v>Agree</v>
      </c>
      <c r="RP99">
        <v>3</v>
      </c>
      <c r="RQ99" t="str">
        <f t="shared" si="90"/>
        <v>Agree</v>
      </c>
      <c r="RR99">
        <v>1</v>
      </c>
      <c r="RS99" t="str">
        <f t="shared" si="90"/>
        <v>Strongly Disagree</v>
      </c>
      <c r="RT99">
        <v>1</v>
      </c>
      <c r="RU99" t="str">
        <f t="shared" si="91"/>
        <v>Strongly Disagree</v>
      </c>
      <c r="RV99">
        <v>1</v>
      </c>
      <c r="RW99" t="str">
        <f t="shared" si="91"/>
        <v>Strongly Disagree</v>
      </c>
      <c r="RX99">
        <v>1</v>
      </c>
      <c r="RY99" t="str">
        <f t="shared" si="92"/>
        <v>Strongly Disagree</v>
      </c>
      <c r="RZ99">
        <v>1</v>
      </c>
      <c r="SA99" t="str">
        <f t="shared" si="92"/>
        <v>Strongly Disagree</v>
      </c>
      <c r="SB99">
        <v>4</v>
      </c>
      <c r="SC99" t="str">
        <f t="shared" si="93"/>
        <v>Strongly Agree</v>
      </c>
      <c r="SD99">
        <v>1</v>
      </c>
      <c r="SE99" t="str">
        <f t="shared" si="93"/>
        <v>Strongly Disagree</v>
      </c>
    </row>
    <row r="100" spans="1:499" x14ac:dyDescent="0.3">
      <c r="A100">
        <v>97</v>
      </c>
      <c r="B100">
        <v>2020</v>
      </c>
      <c r="C100" t="s">
        <v>684</v>
      </c>
      <c r="D100" s="24">
        <v>11843</v>
      </c>
      <c r="E100">
        <v>89</v>
      </c>
      <c r="F100">
        <v>8</v>
      </c>
      <c r="H100">
        <v>2</v>
      </c>
      <c r="I100" t="str">
        <f t="shared" si="53"/>
        <v>Black</v>
      </c>
      <c r="J100">
        <v>0</v>
      </c>
      <c r="K100">
        <v>1</v>
      </c>
      <c r="L100">
        <v>1</v>
      </c>
      <c r="M100">
        <v>0</v>
      </c>
      <c r="N100">
        <v>0</v>
      </c>
      <c r="O100" s="25">
        <v>66</v>
      </c>
      <c r="P100" s="26">
        <f t="shared" si="54"/>
        <v>167.64000000000001</v>
      </c>
      <c r="Q100">
        <v>130</v>
      </c>
      <c r="R100" s="26">
        <f t="shared" si="55"/>
        <v>58.967008100000001</v>
      </c>
      <c r="S100" s="27">
        <f t="shared" si="56"/>
        <v>20.982333643960214</v>
      </c>
      <c r="T100" s="27" t="str">
        <f t="shared" si="57"/>
        <v>Healthy Weight</v>
      </c>
      <c r="U100">
        <v>1</v>
      </c>
      <c r="V100">
        <v>3</v>
      </c>
      <c r="W100">
        <v>0</v>
      </c>
      <c r="X100">
        <v>3</v>
      </c>
      <c r="Y100">
        <v>0</v>
      </c>
      <c r="Z100">
        <v>6</v>
      </c>
      <c r="AA100">
        <v>5.9</v>
      </c>
      <c r="AB100">
        <v>3.01</v>
      </c>
      <c r="AC100">
        <v>8.91</v>
      </c>
      <c r="AD100" t="s">
        <v>500</v>
      </c>
      <c r="AE100" t="s">
        <v>501</v>
      </c>
      <c r="AF100" t="s">
        <v>502</v>
      </c>
      <c r="AG100">
        <v>72</v>
      </c>
      <c r="AH100">
        <v>0</v>
      </c>
      <c r="AI100">
        <v>0</v>
      </c>
      <c r="AJ100">
        <v>1</v>
      </c>
      <c r="AK100">
        <v>28</v>
      </c>
      <c r="AL100">
        <v>43</v>
      </c>
      <c r="AM100">
        <v>0</v>
      </c>
      <c r="AN100" s="28">
        <v>3004</v>
      </c>
      <c r="AO100" s="28">
        <v>3004.23</v>
      </c>
      <c r="AP100" s="28">
        <v>250.35</v>
      </c>
      <c r="AQ100">
        <v>72</v>
      </c>
      <c r="AR100">
        <v>6</v>
      </c>
      <c r="AS100">
        <v>0</v>
      </c>
      <c r="AT100">
        <v>0</v>
      </c>
      <c r="AU100">
        <v>8</v>
      </c>
      <c r="AW100">
        <v>9</v>
      </c>
      <c r="AX100">
        <v>9</v>
      </c>
      <c r="AY100">
        <v>12</v>
      </c>
      <c r="AZ100">
        <v>1</v>
      </c>
      <c r="BB100">
        <v>2</v>
      </c>
      <c r="BC100">
        <v>2</v>
      </c>
      <c r="BD100">
        <v>7</v>
      </c>
      <c r="BE100">
        <v>4</v>
      </c>
      <c r="BF100">
        <v>2</v>
      </c>
      <c r="BG100">
        <v>10</v>
      </c>
      <c r="BI100">
        <v>1</v>
      </c>
      <c r="BM100" t="s">
        <v>684</v>
      </c>
      <c r="BN100">
        <v>130</v>
      </c>
      <c r="BO100">
        <v>132</v>
      </c>
      <c r="BP100">
        <v>132</v>
      </c>
      <c r="BQ100">
        <v>128</v>
      </c>
      <c r="BR100">
        <v>128</v>
      </c>
      <c r="BS100" s="26">
        <v>245.5</v>
      </c>
      <c r="BT100">
        <v>5.7</v>
      </c>
      <c r="BU100">
        <v>82</v>
      </c>
      <c r="BV100">
        <v>84</v>
      </c>
      <c r="BW100">
        <v>87</v>
      </c>
      <c r="BX100">
        <v>88</v>
      </c>
      <c r="BY100">
        <v>89</v>
      </c>
      <c r="BZ100">
        <v>89</v>
      </c>
      <c r="CA100">
        <v>123</v>
      </c>
      <c r="CB100">
        <v>123</v>
      </c>
      <c r="CC100">
        <v>126</v>
      </c>
      <c r="CD100">
        <v>127</v>
      </c>
      <c r="CE100">
        <v>125</v>
      </c>
      <c r="CF100">
        <v>124</v>
      </c>
      <c r="CG100">
        <v>116</v>
      </c>
      <c r="CH100">
        <v>122</v>
      </c>
      <c r="CI100">
        <v>121</v>
      </c>
      <c r="CJ100">
        <v>126</v>
      </c>
      <c r="CK100">
        <v>128</v>
      </c>
      <c r="CL100">
        <v>134</v>
      </c>
      <c r="CM100">
        <v>56</v>
      </c>
      <c r="CN100">
        <v>62</v>
      </c>
      <c r="CO100">
        <v>61</v>
      </c>
      <c r="CP100">
        <v>65</v>
      </c>
      <c r="CQ100">
        <v>70</v>
      </c>
      <c r="CR100">
        <v>68</v>
      </c>
      <c r="CS100">
        <v>97</v>
      </c>
      <c r="CT100">
        <v>1</v>
      </c>
      <c r="CU100">
        <v>3</v>
      </c>
      <c r="CV100" t="s">
        <v>685</v>
      </c>
      <c r="CW100" t="s">
        <v>572</v>
      </c>
      <c r="CX100" t="s">
        <v>513</v>
      </c>
      <c r="CY100" t="s">
        <v>506</v>
      </c>
      <c r="CZ100">
        <v>1200</v>
      </c>
      <c r="DA100">
        <v>2015000098</v>
      </c>
      <c r="DB100">
        <v>2015000098</v>
      </c>
      <c r="DC100">
        <v>1</v>
      </c>
      <c r="DD100">
        <v>1</v>
      </c>
      <c r="DF100">
        <v>1</v>
      </c>
      <c r="DG100">
        <v>2</v>
      </c>
      <c r="DI100">
        <v>1</v>
      </c>
      <c r="DJ100" s="31">
        <v>5.3999999999999896E-79</v>
      </c>
      <c r="DK100">
        <v>1</v>
      </c>
      <c r="DT100">
        <v>3</v>
      </c>
      <c r="DU100">
        <v>88</v>
      </c>
      <c r="DV100">
        <v>30</v>
      </c>
      <c r="DW100">
        <v>20</v>
      </c>
      <c r="DX100">
        <v>2</v>
      </c>
      <c r="DY100">
        <v>1</v>
      </c>
      <c r="DZ100">
        <v>2</v>
      </c>
      <c r="EB100">
        <v>1</v>
      </c>
      <c r="ED100">
        <v>3</v>
      </c>
      <c r="EG100" t="str">
        <f t="shared" si="58"/>
        <v/>
      </c>
      <c r="EH100">
        <v>1</v>
      </c>
      <c r="EI100" t="str">
        <f t="shared" si="59"/>
        <v>Yes</v>
      </c>
      <c r="EJ100">
        <v>1</v>
      </c>
      <c r="EK100" t="str">
        <f t="shared" si="60"/>
        <v>Yes</v>
      </c>
      <c r="EL100">
        <v>1</v>
      </c>
      <c r="EM100" t="str">
        <f t="shared" si="61"/>
        <v>Yes</v>
      </c>
      <c r="EN100">
        <v>2</v>
      </c>
      <c r="EO100" t="str">
        <f t="shared" si="62"/>
        <v>No</v>
      </c>
      <c r="EP100">
        <v>2</v>
      </c>
      <c r="EQ100" t="str">
        <f t="shared" si="63"/>
        <v>No</v>
      </c>
      <c r="ER100">
        <v>2</v>
      </c>
      <c r="ES100" t="str">
        <f t="shared" si="64"/>
        <v>No</v>
      </c>
      <c r="ET100">
        <v>2</v>
      </c>
      <c r="EW100" t="str">
        <f t="shared" si="65"/>
        <v/>
      </c>
      <c r="EX100">
        <v>2</v>
      </c>
      <c r="EY100" t="str">
        <f t="shared" si="66"/>
        <v>No</v>
      </c>
      <c r="EZ100">
        <v>1</v>
      </c>
      <c r="FA100" t="str">
        <f t="shared" si="67"/>
        <v>Yes</v>
      </c>
      <c r="FB100">
        <v>1</v>
      </c>
      <c r="FC100" t="str">
        <f t="shared" si="68"/>
        <v>Yes</v>
      </c>
      <c r="FD100">
        <v>1</v>
      </c>
      <c r="FE100" t="str">
        <f t="shared" si="69"/>
        <v>Yes</v>
      </c>
      <c r="FF100">
        <v>1</v>
      </c>
      <c r="FG100" t="str">
        <f t="shared" si="70"/>
        <v>Yes</v>
      </c>
      <c r="FH100">
        <v>2</v>
      </c>
      <c r="FI100" t="str">
        <f t="shared" si="71"/>
        <v>No</v>
      </c>
      <c r="FJ100">
        <v>3</v>
      </c>
      <c r="FK100" t="str">
        <f t="shared" si="72"/>
        <v>No</v>
      </c>
      <c r="FM100" t="str">
        <f t="shared" si="73"/>
        <v/>
      </c>
      <c r="FN100">
        <v>2</v>
      </c>
      <c r="FO100" t="str">
        <f t="shared" si="74"/>
        <v>Female</v>
      </c>
      <c r="FP100">
        <v>5</v>
      </c>
      <c r="FQ100" t="str">
        <f t="shared" si="75"/>
        <v>Never Married</v>
      </c>
      <c r="FR100">
        <v>6</v>
      </c>
      <c r="FS100" t="str">
        <f t="shared" si="76"/>
        <v>College Graduate</v>
      </c>
      <c r="FT100">
        <v>1</v>
      </c>
      <c r="FU100" t="str">
        <f t="shared" si="77"/>
        <v>Own</v>
      </c>
      <c r="FV100">
        <v>2</v>
      </c>
      <c r="FZ100">
        <v>1</v>
      </c>
      <c r="GB100">
        <v>2</v>
      </c>
      <c r="GD100">
        <v>8</v>
      </c>
      <c r="GF100">
        <v>88</v>
      </c>
      <c r="GH100">
        <v>3</v>
      </c>
      <c r="GJ100">
        <v>2</v>
      </c>
      <c r="GL100">
        <v>130</v>
      </c>
      <c r="GM100">
        <v>506</v>
      </c>
      <c r="GO100">
        <v>1</v>
      </c>
      <c r="GP100">
        <v>2</v>
      </c>
      <c r="GQ100">
        <v>1</v>
      </c>
      <c r="GR100">
        <v>2</v>
      </c>
      <c r="GS100">
        <v>2</v>
      </c>
      <c r="GT100">
        <v>2</v>
      </c>
      <c r="GU100">
        <v>2</v>
      </c>
      <c r="GV100">
        <v>1</v>
      </c>
      <c r="GW100">
        <v>1</v>
      </c>
      <c r="GX100">
        <v>2</v>
      </c>
      <c r="GZ100">
        <v>3</v>
      </c>
      <c r="HA100">
        <v>224</v>
      </c>
      <c r="HB100">
        <v>1</v>
      </c>
      <c r="HC100">
        <v>88</v>
      </c>
      <c r="HD100">
        <v>2</v>
      </c>
      <c r="HE100">
        <v>102</v>
      </c>
      <c r="HF100">
        <v>103</v>
      </c>
      <c r="HG100">
        <v>202</v>
      </c>
      <c r="HH100">
        <v>203</v>
      </c>
      <c r="HI100">
        <v>204</v>
      </c>
      <c r="HJ100">
        <v>204</v>
      </c>
      <c r="HK100">
        <v>1</v>
      </c>
      <c r="HL100">
        <v>64</v>
      </c>
      <c r="HM100">
        <v>107</v>
      </c>
      <c r="HN100">
        <v>30</v>
      </c>
      <c r="HO100">
        <v>88</v>
      </c>
      <c r="HR100">
        <v>888</v>
      </c>
      <c r="HS100">
        <v>1</v>
      </c>
      <c r="HT100">
        <v>1</v>
      </c>
      <c r="HU100">
        <v>1</v>
      </c>
      <c r="HV100">
        <v>10</v>
      </c>
      <c r="HW100">
        <v>1</v>
      </c>
      <c r="HX100">
        <v>2</v>
      </c>
      <c r="IA100">
        <v>2</v>
      </c>
      <c r="IB100">
        <v>1</v>
      </c>
      <c r="IC100">
        <v>62014</v>
      </c>
      <c r="ID100">
        <v>1</v>
      </c>
      <c r="IE100">
        <v>2</v>
      </c>
      <c r="IF100">
        <v>3</v>
      </c>
      <c r="LO100" t="s">
        <v>507</v>
      </c>
      <c r="MN100">
        <v>10</v>
      </c>
      <c r="MO100">
        <v>1</v>
      </c>
      <c r="MP100" t="s">
        <v>507</v>
      </c>
      <c r="MQ100" t="s">
        <v>507</v>
      </c>
      <c r="MR100">
        <v>1</v>
      </c>
      <c r="MS100">
        <v>11011</v>
      </c>
      <c r="MT100">
        <v>28.781560200000001</v>
      </c>
      <c r="MU100">
        <v>1</v>
      </c>
      <c r="MV100">
        <v>28.781560200000001</v>
      </c>
      <c r="NA100">
        <v>1</v>
      </c>
      <c r="NB100">
        <v>0.61412468200000003</v>
      </c>
      <c r="NC100">
        <v>85.797337260000006</v>
      </c>
      <c r="ND100">
        <v>1</v>
      </c>
      <c r="NE100">
        <v>2</v>
      </c>
      <c r="NF100">
        <v>1</v>
      </c>
      <c r="NG100">
        <v>1</v>
      </c>
      <c r="NH100">
        <v>2</v>
      </c>
      <c r="NI100">
        <v>2</v>
      </c>
      <c r="NJ100">
        <v>1</v>
      </c>
      <c r="NK100">
        <v>1</v>
      </c>
      <c r="NL100">
        <v>3</v>
      </c>
      <c r="NM100">
        <v>1</v>
      </c>
      <c r="NN100">
        <v>2</v>
      </c>
      <c r="NO100">
        <v>2</v>
      </c>
      <c r="NP100">
        <v>2</v>
      </c>
      <c r="NQ100">
        <v>2</v>
      </c>
      <c r="NR100" t="str">
        <f t="shared" si="78"/>
        <v>Black</v>
      </c>
      <c r="NS100">
        <v>2</v>
      </c>
      <c r="NT100">
        <v>2</v>
      </c>
      <c r="NU100">
        <v>2</v>
      </c>
      <c r="NV100">
        <v>8</v>
      </c>
      <c r="NW100">
        <v>1</v>
      </c>
      <c r="NX100">
        <v>59</v>
      </c>
      <c r="NY100">
        <v>5</v>
      </c>
      <c r="NZ100">
        <v>66</v>
      </c>
      <c r="OB100">
        <v>168</v>
      </c>
      <c r="OC100">
        <v>5897</v>
      </c>
      <c r="OD100">
        <v>2098</v>
      </c>
      <c r="OE100">
        <f t="shared" si="79"/>
        <v>2089</v>
      </c>
      <c r="OF100">
        <v>2</v>
      </c>
      <c r="OG100" t="str">
        <f t="shared" si="80"/>
        <v>Healthy weight</v>
      </c>
      <c r="OH100">
        <v>1</v>
      </c>
      <c r="OI100">
        <v>1</v>
      </c>
      <c r="OJ100">
        <v>4</v>
      </c>
      <c r="OK100">
        <v>2</v>
      </c>
      <c r="OL100">
        <v>1</v>
      </c>
      <c r="OM100">
        <v>2</v>
      </c>
      <c r="ON100">
        <v>1</v>
      </c>
      <c r="OO100">
        <v>80</v>
      </c>
      <c r="OP100">
        <v>1</v>
      </c>
      <c r="OQ100">
        <v>560</v>
      </c>
      <c r="OR100">
        <v>1</v>
      </c>
      <c r="OS100">
        <v>200</v>
      </c>
      <c r="OT100">
        <v>300</v>
      </c>
      <c r="OU100">
        <v>29</v>
      </c>
      <c r="OV100">
        <v>43</v>
      </c>
      <c r="OW100">
        <v>57</v>
      </c>
      <c r="OX100">
        <v>57</v>
      </c>
      <c r="OY100" s="31">
        <v>5.3999999999999896E-79</v>
      </c>
      <c r="OZ100" s="31">
        <v>5.3999999999999896E-79</v>
      </c>
      <c r="PA100">
        <v>1</v>
      </c>
      <c r="PC100">
        <v>1</v>
      </c>
      <c r="PE100">
        <v>500</v>
      </c>
      <c r="PG100">
        <v>186</v>
      </c>
      <c r="PI100">
        <v>1</v>
      </c>
      <c r="PJ100">
        <v>1</v>
      </c>
      <c r="PK100">
        <v>1</v>
      </c>
      <c r="PL100">
        <v>1</v>
      </c>
      <c r="PM100" s="31">
        <v>5.3999999999999896E-79</v>
      </c>
      <c r="PN100" s="31"/>
      <c r="PO100" s="31">
        <v>5.3999999999999896E-79</v>
      </c>
      <c r="PP100" s="31"/>
      <c r="PQ100">
        <v>1</v>
      </c>
      <c r="PR100">
        <v>35</v>
      </c>
      <c r="PS100" s="31">
        <v>5.3999999999999896E-79</v>
      </c>
      <c r="PT100">
        <v>2617</v>
      </c>
      <c r="PU100">
        <v>449</v>
      </c>
      <c r="PV100">
        <v>1</v>
      </c>
      <c r="PW100" s="31">
        <v>5.3999999999999896E-79</v>
      </c>
      <c r="PX100">
        <v>30</v>
      </c>
      <c r="PZ100">
        <v>7000</v>
      </c>
      <c r="QC100">
        <v>210</v>
      </c>
      <c r="QD100" s="31">
        <v>5.3999999999999896E-79</v>
      </c>
      <c r="QE100" s="31">
        <v>5.3999999999999896E-79</v>
      </c>
      <c r="QF100" s="31">
        <v>5.3999999999999896E-79</v>
      </c>
      <c r="QG100">
        <v>210</v>
      </c>
      <c r="QI100" s="31">
        <v>5.3999999999999896E-79</v>
      </c>
      <c r="QJ100" s="31"/>
      <c r="QK100">
        <v>210</v>
      </c>
      <c r="QM100" s="31">
        <v>5.3999999999999896E-79</v>
      </c>
      <c r="QN100" s="31">
        <v>5.3999999999999896E-79</v>
      </c>
      <c r="QO100" s="31">
        <v>5.3999999999999896E-79</v>
      </c>
      <c r="QP100">
        <v>2</v>
      </c>
      <c r="QQ100">
        <v>1</v>
      </c>
      <c r="QR100">
        <v>1</v>
      </c>
      <c r="QS100">
        <v>2</v>
      </c>
      <c r="QT100">
        <v>2</v>
      </c>
      <c r="QU100">
        <v>2</v>
      </c>
      <c r="QV100">
        <v>2</v>
      </c>
      <c r="QW100">
        <v>2</v>
      </c>
      <c r="QX100">
        <v>1</v>
      </c>
      <c r="QY100">
        <v>1</v>
      </c>
      <c r="QZ100">
        <v>1</v>
      </c>
      <c r="RA100">
        <v>1</v>
      </c>
      <c r="RB100">
        <v>1</v>
      </c>
      <c r="RE100">
        <v>1</v>
      </c>
      <c r="RF100">
        <v>5</v>
      </c>
      <c r="RG100" t="str">
        <f t="shared" si="81"/>
        <v>NA</v>
      </c>
      <c r="RH100">
        <v>1</v>
      </c>
      <c r="RI100" t="str">
        <f t="shared" ref="RI100:RK103" si="94">IF(RH100=1,"Strongly Disagree",IF(RH100=2,"Disagree",IF(RH100=3,"Agree",IF(RH100=4,"Strongly Agree",IF(RH100=5,"NA")))))</f>
        <v>Strongly Disagree</v>
      </c>
      <c r="RJ100">
        <v>1</v>
      </c>
      <c r="RK100" t="str">
        <f t="shared" si="94"/>
        <v>Strongly Disagree</v>
      </c>
      <c r="RL100">
        <v>5</v>
      </c>
      <c r="RM100" t="str">
        <f t="shared" ref="RM100:RO103" si="95">IF(RL100=1,"Strongly Disagree",IF(RL100=2,"Disagree",IF(RL100=3,"Agree",IF(RL100=4,"Strongly Agree",IF(RL100=5,"NA")))))</f>
        <v>NA</v>
      </c>
      <c r="RN100">
        <v>3</v>
      </c>
      <c r="RO100" t="str">
        <f t="shared" si="95"/>
        <v>Agree</v>
      </c>
      <c r="RP100">
        <v>2</v>
      </c>
      <c r="RQ100" t="str">
        <f t="shared" ref="RQ100:RS103" si="96">IF(RP100=1,"Strongly Disagree",IF(RP100=2,"Disagree",IF(RP100=3,"Agree",IF(RP100=4,"Strongly Agree",IF(RP100=5,"NA")))))</f>
        <v>Disagree</v>
      </c>
      <c r="RR100">
        <v>3</v>
      </c>
      <c r="RS100" t="str">
        <f t="shared" si="96"/>
        <v>Agree</v>
      </c>
      <c r="RT100">
        <v>1</v>
      </c>
      <c r="RU100" t="str">
        <f t="shared" ref="RU100:RW103" si="97">IF(RT100=1,"Strongly Disagree",IF(RT100=2,"Disagree",IF(RT100=3,"Agree",IF(RT100=4,"Strongly Agree",IF(RT100=5,"NA")))))</f>
        <v>Strongly Disagree</v>
      </c>
      <c r="RV100">
        <v>3</v>
      </c>
      <c r="RW100" t="str">
        <f t="shared" si="97"/>
        <v>Agree</v>
      </c>
      <c r="RX100">
        <v>3</v>
      </c>
      <c r="RY100" t="str">
        <f t="shared" ref="RY100:SA103" si="98">IF(RX100=1,"Strongly Disagree",IF(RX100=2,"Disagree",IF(RX100=3,"Agree",IF(RX100=4,"Strongly Agree",IF(RX100=5,"NA")))))</f>
        <v>Agree</v>
      </c>
      <c r="RZ100">
        <v>2</v>
      </c>
      <c r="SA100" t="str">
        <f t="shared" si="98"/>
        <v>Disagree</v>
      </c>
      <c r="SB100">
        <v>4</v>
      </c>
      <c r="SC100" t="str">
        <f t="shared" ref="SC100:SE103" si="99">IF(SB100=1,"Strongly Disagree",IF(SB100=2,"Disagree",IF(SB100=3,"Agree",IF(SB100=4,"Strongly Agree",IF(SB100=5,"NA")))))</f>
        <v>Strongly Agree</v>
      </c>
      <c r="SD100">
        <v>5</v>
      </c>
      <c r="SE100" t="str">
        <f t="shared" si="99"/>
        <v>NA</v>
      </c>
    </row>
    <row r="101" spans="1:499" x14ac:dyDescent="0.3">
      <c r="A101">
        <v>98</v>
      </c>
      <c r="B101">
        <v>2020</v>
      </c>
      <c r="C101" t="s">
        <v>686</v>
      </c>
      <c r="D101" s="24">
        <v>12655</v>
      </c>
      <c r="E101">
        <v>86</v>
      </c>
      <c r="F101">
        <v>8</v>
      </c>
      <c r="G101" t="s">
        <v>499</v>
      </c>
      <c r="H101">
        <v>9</v>
      </c>
      <c r="I101" t="str">
        <f t="shared" si="53"/>
        <v>Refused</v>
      </c>
      <c r="J101">
        <v>1</v>
      </c>
      <c r="K101">
        <v>1</v>
      </c>
      <c r="L101">
        <v>1</v>
      </c>
      <c r="M101">
        <v>0</v>
      </c>
      <c r="N101">
        <v>0</v>
      </c>
      <c r="O101" s="25"/>
      <c r="P101" s="26">
        <f t="shared" si="54"/>
        <v>0</v>
      </c>
      <c r="Q101">
        <v>9999</v>
      </c>
      <c r="R101" s="26">
        <f t="shared" si="55"/>
        <v>4535.4701076299998</v>
      </c>
      <c r="S101" s="27" t="e">
        <f t="shared" si="56"/>
        <v>#DIV/0!</v>
      </c>
      <c r="T101" s="27" t="e">
        <f t="shared" si="57"/>
        <v>#DIV/0!</v>
      </c>
      <c r="U101">
        <v>1</v>
      </c>
      <c r="V101">
        <v>3</v>
      </c>
      <c r="W101">
        <v>1</v>
      </c>
      <c r="X101">
        <v>2</v>
      </c>
      <c r="Y101">
        <v>0</v>
      </c>
      <c r="Z101">
        <v>7</v>
      </c>
      <c r="AA101">
        <v>5.6</v>
      </c>
      <c r="AB101">
        <v>2.5299999999999998</v>
      </c>
      <c r="AC101">
        <v>9.1300000000000008</v>
      </c>
      <c r="AD101" t="s">
        <v>500</v>
      </c>
      <c r="AE101" t="s">
        <v>501</v>
      </c>
      <c r="AF101" t="s">
        <v>502</v>
      </c>
      <c r="AG101">
        <v>94</v>
      </c>
      <c r="AH101">
        <v>0</v>
      </c>
      <c r="AI101">
        <v>0</v>
      </c>
      <c r="AJ101">
        <v>6</v>
      </c>
      <c r="AK101">
        <v>23</v>
      </c>
      <c r="AL101">
        <v>65</v>
      </c>
      <c r="AM101">
        <v>0</v>
      </c>
      <c r="AN101" s="28">
        <v>1826</v>
      </c>
      <c r="AO101" s="28">
        <v>1825.6</v>
      </c>
      <c r="AP101" s="28">
        <v>152.13</v>
      </c>
      <c r="AQ101">
        <v>94</v>
      </c>
      <c r="AR101">
        <v>7.8</v>
      </c>
      <c r="AS101">
        <v>0</v>
      </c>
      <c r="AT101">
        <v>0</v>
      </c>
      <c r="AU101">
        <v>19</v>
      </c>
      <c r="AW101">
        <v>3</v>
      </c>
      <c r="AX101">
        <v>12</v>
      </c>
      <c r="AY101">
        <v>4</v>
      </c>
      <c r="BA101">
        <v>3</v>
      </c>
      <c r="BB101">
        <v>4</v>
      </c>
      <c r="BD101">
        <v>1</v>
      </c>
      <c r="BE101">
        <v>12</v>
      </c>
      <c r="BG101">
        <v>4</v>
      </c>
      <c r="BI101">
        <v>11</v>
      </c>
      <c r="BL101">
        <v>10</v>
      </c>
      <c r="BM101" t="s">
        <v>686</v>
      </c>
      <c r="BN101">
        <v>9999</v>
      </c>
      <c r="BO101">
        <v>9999</v>
      </c>
      <c r="BP101">
        <v>10001</v>
      </c>
      <c r="BQ101">
        <v>10005</v>
      </c>
      <c r="BR101">
        <v>10004</v>
      </c>
      <c r="BS101" s="26">
        <v>225.1</v>
      </c>
      <c r="BT101">
        <v>9.6999999999999993</v>
      </c>
      <c r="BU101">
        <v>85</v>
      </c>
      <c r="BV101">
        <v>86</v>
      </c>
      <c r="BW101">
        <v>85</v>
      </c>
      <c r="BX101">
        <v>85</v>
      </c>
      <c r="BY101">
        <v>85</v>
      </c>
      <c r="BZ101">
        <v>88</v>
      </c>
      <c r="CA101">
        <v>127</v>
      </c>
      <c r="CB101">
        <v>128</v>
      </c>
      <c r="CC101">
        <v>130</v>
      </c>
      <c r="CD101">
        <v>133</v>
      </c>
      <c r="CE101">
        <v>133</v>
      </c>
      <c r="CF101">
        <v>131</v>
      </c>
      <c r="CG101">
        <v>123</v>
      </c>
      <c r="CH101">
        <v>119</v>
      </c>
      <c r="CI101">
        <v>121</v>
      </c>
      <c r="CJ101">
        <v>126</v>
      </c>
      <c r="CK101">
        <v>126</v>
      </c>
      <c r="CL101">
        <v>125</v>
      </c>
      <c r="CM101">
        <v>65</v>
      </c>
      <c r="CN101">
        <v>67</v>
      </c>
      <c r="CO101">
        <v>67</v>
      </c>
      <c r="CP101">
        <v>71</v>
      </c>
      <c r="CQ101">
        <v>76</v>
      </c>
      <c r="CR101">
        <v>81</v>
      </c>
      <c r="CS101">
        <v>98</v>
      </c>
      <c r="CT101">
        <v>1</v>
      </c>
      <c r="CU101">
        <v>3</v>
      </c>
      <c r="CV101" t="s">
        <v>679</v>
      </c>
      <c r="CW101" t="s">
        <v>572</v>
      </c>
      <c r="CX101" t="s">
        <v>585</v>
      </c>
      <c r="CY101" t="s">
        <v>506</v>
      </c>
      <c r="CZ101">
        <v>1100</v>
      </c>
      <c r="DA101">
        <v>2015000099</v>
      </c>
      <c r="DB101">
        <v>2015000099</v>
      </c>
      <c r="DC101">
        <v>1</v>
      </c>
      <c r="DD101">
        <v>1</v>
      </c>
      <c r="DF101">
        <v>1</v>
      </c>
      <c r="DG101">
        <v>2</v>
      </c>
      <c r="DI101">
        <v>2</v>
      </c>
      <c r="DJ101">
        <v>1</v>
      </c>
      <c r="DK101">
        <v>1</v>
      </c>
      <c r="DT101">
        <v>2</v>
      </c>
      <c r="DU101">
        <v>88</v>
      </c>
      <c r="DV101">
        <v>88</v>
      </c>
      <c r="DX101">
        <v>1</v>
      </c>
      <c r="DY101">
        <v>2</v>
      </c>
      <c r="DZ101">
        <v>2</v>
      </c>
      <c r="EB101">
        <v>1</v>
      </c>
      <c r="ED101">
        <v>2</v>
      </c>
      <c r="EG101" t="str">
        <f t="shared" si="58"/>
        <v/>
      </c>
      <c r="EH101">
        <v>1</v>
      </c>
      <c r="EI101" t="str">
        <f t="shared" si="59"/>
        <v>Yes</v>
      </c>
      <c r="EJ101">
        <v>1</v>
      </c>
      <c r="EK101" t="str">
        <f t="shared" si="60"/>
        <v>Yes</v>
      </c>
      <c r="EL101">
        <v>2</v>
      </c>
      <c r="EM101" t="str">
        <f t="shared" si="61"/>
        <v>No</v>
      </c>
      <c r="EN101">
        <v>2</v>
      </c>
      <c r="EO101" t="str">
        <f t="shared" si="62"/>
        <v>No</v>
      </c>
      <c r="EP101">
        <v>2</v>
      </c>
      <c r="EQ101" t="str">
        <f t="shared" si="63"/>
        <v>No</v>
      </c>
      <c r="ER101">
        <v>2</v>
      </c>
      <c r="ES101" t="str">
        <f t="shared" si="64"/>
        <v>No</v>
      </c>
      <c r="ET101">
        <v>2</v>
      </c>
      <c r="EW101" t="str">
        <f t="shared" si="65"/>
        <v/>
      </c>
      <c r="EX101">
        <v>2</v>
      </c>
      <c r="EY101" t="str">
        <f t="shared" si="66"/>
        <v>No</v>
      </c>
      <c r="EZ101">
        <v>2</v>
      </c>
      <c r="FA101" t="str">
        <f t="shared" si="67"/>
        <v>No</v>
      </c>
      <c r="FB101">
        <v>2</v>
      </c>
      <c r="FC101" t="str">
        <f t="shared" si="68"/>
        <v>No</v>
      </c>
      <c r="FD101">
        <v>2</v>
      </c>
      <c r="FE101" t="str">
        <f t="shared" si="69"/>
        <v>No</v>
      </c>
      <c r="FF101">
        <v>2</v>
      </c>
      <c r="FG101" t="str">
        <f t="shared" si="70"/>
        <v>No</v>
      </c>
      <c r="FH101">
        <v>2</v>
      </c>
      <c r="FI101" t="str">
        <f t="shared" si="71"/>
        <v>No</v>
      </c>
      <c r="FJ101">
        <v>3</v>
      </c>
      <c r="FK101" t="str">
        <f t="shared" si="72"/>
        <v>No</v>
      </c>
      <c r="FM101" t="str">
        <f t="shared" si="73"/>
        <v/>
      </c>
      <c r="FN101">
        <v>2</v>
      </c>
      <c r="FO101" t="str">
        <f t="shared" si="74"/>
        <v>Female</v>
      </c>
      <c r="FP101">
        <v>1</v>
      </c>
      <c r="FQ101" t="str">
        <f t="shared" si="75"/>
        <v>Married</v>
      </c>
      <c r="FR101">
        <v>6</v>
      </c>
      <c r="FS101" t="str">
        <f t="shared" si="76"/>
        <v>College Graduate</v>
      </c>
      <c r="FT101">
        <v>1</v>
      </c>
      <c r="FU101" t="str">
        <f t="shared" si="77"/>
        <v>Own</v>
      </c>
      <c r="FV101">
        <v>2</v>
      </c>
      <c r="FZ101">
        <v>1</v>
      </c>
      <c r="GB101">
        <v>2</v>
      </c>
      <c r="GD101">
        <v>1</v>
      </c>
      <c r="GF101">
        <v>88</v>
      </c>
      <c r="GH101">
        <v>99</v>
      </c>
      <c r="GJ101">
        <v>1</v>
      </c>
      <c r="GL101">
        <v>9999</v>
      </c>
      <c r="GM101">
        <v>9999</v>
      </c>
      <c r="GO101">
        <v>2</v>
      </c>
      <c r="GP101">
        <v>2</v>
      </c>
      <c r="GQ101">
        <v>9</v>
      </c>
      <c r="GR101">
        <v>2</v>
      </c>
      <c r="GS101">
        <v>2</v>
      </c>
      <c r="GT101">
        <v>2</v>
      </c>
      <c r="GU101">
        <v>2</v>
      </c>
      <c r="GV101">
        <v>1</v>
      </c>
      <c r="GW101">
        <v>3</v>
      </c>
      <c r="GY101">
        <v>7</v>
      </c>
      <c r="GZ101">
        <v>3</v>
      </c>
      <c r="HA101">
        <v>888</v>
      </c>
      <c r="HE101">
        <v>204</v>
      </c>
      <c r="HF101">
        <v>103</v>
      </c>
      <c r="HG101">
        <v>302</v>
      </c>
      <c r="HH101">
        <v>101</v>
      </c>
      <c r="HI101">
        <v>205</v>
      </c>
      <c r="HJ101">
        <v>205</v>
      </c>
      <c r="HK101">
        <v>1</v>
      </c>
      <c r="HL101">
        <v>64</v>
      </c>
      <c r="HM101">
        <v>102</v>
      </c>
      <c r="HN101">
        <v>20</v>
      </c>
      <c r="HO101">
        <v>88</v>
      </c>
      <c r="HR101">
        <v>888</v>
      </c>
      <c r="HW101">
        <v>1</v>
      </c>
      <c r="HX101">
        <v>2</v>
      </c>
      <c r="IA101">
        <v>2</v>
      </c>
      <c r="IB101">
        <v>7</v>
      </c>
      <c r="IE101">
        <v>2</v>
      </c>
      <c r="IF101">
        <v>3</v>
      </c>
      <c r="IT101">
        <v>1</v>
      </c>
      <c r="IU101">
        <v>99</v>
      </c>
      <c r="IV101">
        <v>5</v>
      </c>
      <c r="IW101">
        <v>9</v>
      </c>
      <c r="IX101">
        <v>99</v>
      </c>
      <c r="IY101">
        <v>9</v>
      </c>
      <c r="IZ101">
        <v>9</v>
      </c>
      <c r="JA101">
        <v>7</v>
      </c>
      <c r="JL101">
        <v>9</v>
      </c>
      <c r="JR101">
        <v>1</v>
      </c>
      <c r="JS101">
        <v>555</v>
      </c>
      <c r="JT101">
        <v>2</v>
      </c>
      <c r="LO101" t="s">
        <v>507</v>
      </c>
      <c r="LP101">
        <v>3</v>
      </c>
      <c r="LQ101">
        <v>3</v>
      </c>
      <c r="LR101">
        <v>1</v>
      </c>
      <c r="LS101">
        <v>97</v>
      </c>
      <c r="MN101">
        <v>10</v>
      </c>
      <c r="MO101">
        <v>1</v>
      </c>
      <c r="MP101" t="s">
        <v>507</v>
      </c>
      <c r="MQ101" t="s">
        <v>507</v>
      </c>
      <c r="MR101">
        <v>1</v>
      </c>
      <c r="MS101">
        <v>11011</v>
      </c>
      <c r="MT101">
        <v>28.781560200000001</v>
      </c>
      <c r="MU101">
        <v>2</v>
      </c>
      <c r="MV101">
        <v>57.563120390000002</v>
      </c>
      <c r="NA101">
        <v>1</v>
      </c>
      <c r="NB101">
        <v>0.61412468200000003</v>
      </c>
      <c r="NC101">
        <v>177.51949759999999</v>
      </c>
      <c r="ND101">
        <v>1</v>
      </c>
      <c r="NE101">
        <v>1</v>
      </c>
      <c r="NF101">
        <v>1</v>
      </c>
      <c r="NG101">
        <v>1</v>
      </c>
      <c r="NH101">
        <v>1</v>
      </c>
      <c r="NI101">
        <v>2</v>
      </c>
      <c r="NJ101">
        <v>1</v>
      </c>
      <c r="NK101">
        <v>1</v>
      </c>
      <c r="NL101">
        <v>3</v>
      </c>
      <c r="NM101">
        <v>2</v>
      </c>
      <c r="NN101">
        <v>99</v>
      </c>
      <c r="NO101">
        <v>99</v>
      </c>
      <c r="NP101">
        <v>2</v>
      </c>
      <c r="NQ101">
        <v>9</v>
      </c>
      <c r="NR101" t="str">
        <f t="shared" si="78"/>
        <v>Refused</v>
      </c>
      <c r="NS101">
        <v>9</v>
      </c>
      <c r="NT101">
        <v>9</v>
      </c>
      <c r="NV101">
        <v>6</v>
      </c>
      <c r="NW101">
        <v>1</v>
      </c>
      <c r="NX101">
        <v>49</v>
      </c>
      <c r="NY101">
        <v>4</v>
      </c>
      <c r="OE101" t="e">
        <f t="shared" si="79"/>
        <v>#DIV/0!</v>
      </c>
      <c r="OG101" t="b">
        <f t="shared" si="80"/>
        <v>0</v>
      </c>
      <c r="OH101">
        <v>9</v>
      </c>
      <c r="OI101">
        <v>1</v>
      </c>
      <c r="OJ101">
        <v>4</v>
      </c>
      <c r="OK101">
        <v>9</v>
      </c>
      <c r="OL101">
        <v>3</v>
      </c>
      <c r="OM101">
        <v>1</v>
      </c>
      <c r="ON101">
        <v>2</v>
      </c>
      <c r="OO101" s="31">
        <v>5.3999999999999896E-79</v>
      </c>
      <c r="OP101">
        <v>1</v>
      </c>
      <c r="OQ101" s="31">
        <v>5.3999999999999896E-79</v>
      </c>
      <c r="OR101">
        <v>1</v>
      </c>
      <c r="OS101">
        <v>57</v>
      </c>
      <c r="OT101">
        <v>300</v>
      </c>
      <c r="OU101">
        <v>7</v>
      </c>
      <c r="OV101">
        <v>100</v>
      </c>
      <c r="OW101">
        <v>71</v>
      </c>
      <c r="OX101">
        <v>71</v>
      </c>
      <c r="OY101" s="31">
        <v>5.3999999999999896E-79</v>
      </c>
      <c r="OZ101" s="31">
        <v>5.3999999999999896E-79</v>
      </c>
      <c r="PA101">
        <v>1</v>
      </c>
      <c r="PC101">
        <v>1</v>
      </c>
      <c r="PE101">
        <v>357</v>
      </c>
      <c r="PG101">
        <v>249</v>
      </c>
      <c r="PI101">
        <v>1</v>
      </c>
      <c r="PJ101">
        <v>1</v>
      </c>
      <c r="PK101">
        <v>1</v>
      </c>
      <c r="PL101">
        <v>1</v>
      </c>
      <c r="PM101" s="31">
        <v>5.3999999999999896E-79</v>
      </c>
      <c r="PN101" s="31"/>
      <c r="PO101" s="31">
        <v>5.3999999999999896E-79</v>
      </c>
      <c r="PP101" s="31"/>
      <c r="PQ101">
        <v>1</v>
      </c>
      <c r="PR101">
        <v>35</v>
      </c>
      <c r="PS101" s="31">
        <v>5.3999999999999896E-79</v>
      </c>
      <c r="PT101">
        <v>2987</v>
      </c>
      <c r="PU101">
        <v>512</v>
      </c>
      <c r="PV101">
        <v>1</v>
      </c>
      <c r="PW101" s="31">
        <v>5.3999999999999896E-79</v>
      </c>
      <c r="PX101">
        <v>20</v>
      </c>
      <c r="PZ101">
        <v>2000</v>
      </c>
      <c r="QC101">
        <v>40</v>
      </c>
      <c r="QD101" s="31">
        <v>5.3999999999999896E-79</v>
      </c>
      <c r="QE101" s="31">
        <v>5.3999999999999896E-79</v>
      </c>
      <c r="QF101" s="31">
        <v>5.3999999999999896E-79</v>
      </c>
      <c r="QG101">
        <v>40</v>
      </c>
      <c r="QI101" s="31">
        <v>5.3999999999999896E-79</v>
      </c>
      <c r="QJ101" s="31"/>
      <c r="QK101">
        <v>40</v>
      </c>
      <c r="QM101" s="31">
        <v>5.3999999999999896E-79</v>
      </c>
      <c r="QN101" s="31">
        <v>5.3999999999999896E-79</v>
      </c>
      <c r="QO101" s="31">
        <v>5.3999999999999896E-79</v>
      </c>
      <c r="QP101">
        <v>3</v>
      </c>
      <c r="QQ101">
        <v>2</v>
      </c>
      <c r="QR101">
        <v>2</v>
      </c>
      <c r="QS101">
        <v>2</v>
      </c>
      <c r="QT101">
        <v>2</v>
      </c>
      <c r="QU101">
        <v>2</v>
      </c>
      <c r="QV101">
        <v>4</v>
      </c>
      <c r="QW101">
        <v>2</v>
      </c>
      <c r="QX101">
        <v>3</v>
      </c>
      <c r="QY101">
        <v>3</v>
      </c>
      <c r="QZ101">
        <v>4</v>
      </c>
      <c r="RA101">
        <v>1</v>
      </c>
      <c r="RB101">
        <v>1</v>
      </c>
      <c r="RE101">
        <v>9</v>
      </c>
      <c r="RF101">
        <v>1</v>
      </c>
      <c r="RG101" t="str">
        <f t="shared" si="81"/>
        <v>Strongly Disagree</v>
      </c>
      <c r="RH101">
        <v>2</v>
      </c>
      <c r="RI101" t="str">
        <f t="shared" si="94"/>
        <v>Disagree</v>
      </c>
      <c r="RJ101">
        <v>5</v>
      </c>
      <c r="RK101" t="str">
        <f t="shared" si="94"/>
        <v>NA</v>
      </c>
      <c r="RL101">
        <v>5</v>
      </c>
      <c r="RM101" t="str">
        <f t="shared" si="95"/>
        <v>NA</v>
      </c>
      <c r="RN101">
        <v>5</v>
      </c>
      <c r="RO101" t="str">
        <f t="shared" si="95"/>
        <v>NA</v>
      </c>
      <c r="RP101">
        <v>1</v>
      </c>
      <c r="RQ101" t="str">
        <f t="shared" si="96"/>
        <v>Strongly Disagree</v>
      </c>
      <c r="RR101">
        <v>3</v>
      </c>
      <c r="RS101" t="str">
        <f t="shared" si="96"/>
        <v>Agree</v>
      </c>
      <c r="RT101">
        <v>2</v>
      </c>
      <c r="RU101" t="str">
        <f t="shared" si="97"/>
        <v>Disagree</v>
      </c>
      <c r="RV101">
        <v>5</v>
      </c>
      <c r="RW101" t="str">
        <f t="shared" si="97"/>
        <v>NA</v>
      </c>
      <c r="RX101">
        <v>4</v>
      </c>
      <c r="RY101" t="str">
        <f t="shared" si="98"/>
        <v>Strongly Agree</v>
      </c>
      <c r="RZ101">
        <v>5</v>
      </c>
      <c r="SA101" t="str">
        <f t="shared" si="98"/>
        <v>NA</v>
      </c>
      <c r="SB101">
        <v>2</v>
      </c>
      <c r="SC101" t="str">
        <f t="shared" si="99"/>
        <v>Disagree</v>
      </c>
      <c r="SD101">
        <v>2</v>
      </c>
      <c r="SE101" t="str">
        <f t="shared" si="99"/>
        <v>Disagree</v>
      </c>
    </row>
    <row r="102" spans="1:499" x14ac:dyDescent="0.3">
      <c r="A102">
        <v>99</v>
      </c>
      <c r="B102">
        <v>2020</v>
      </c>
      <c r="C102" t="s">
        <v>687</v>
      </c>
      <c r="D102" s="24">
        <v>44730</v>
      </c>
      <c r="E102">
        <v>99</v>
      </c>
      <c r="F102">
        <v>9</v>
      </c>
      <c r="G102" t="s">
        <v>520</v>
      </c>
      <c r="H102">
        <v>1</v>
      </c>
      <c r="I102" t="str">
        <f t="shared" si="53"/>
        <v>White</v>
      </c>
      <c r="J102">
        <v>1</v>
      </c>
      <c r="K102">
        <v>1</v>
      </c>
      <c r="L102">
        <v>1</v>
      </c>
      <c r="M102">
        <v>0</v>
      </c>
      <c r="N102">
        <v>0</v>
      </c>
      <c r="O102" s="25">
        <v>62</v>
      </c>
      <c r="P102" s="26">
        <f t="shared" si="54"/>
        <v>157.47999999999999</v>
      </c>
      <c r="Q102">
        <v>180</v>
      </c>
      <c r="R102" s="26">
        <f t="shared" si="55"/>
        <v>81.646626600000005</v>
      </c>
      <c r="S102" s="27">
        <f t="shared" si="56"/>
        <v>32.922092699024113</v>
      </c>
      <c r="T102" s="27" t="str">
        <f t="shared" si="57"/>
        <v>Obese</v>
      </c>
      <c r="U102">
        <v>1</v>
      </c>
      <c r="V102">
        <v>3</v>
      </c>
      <c r="W102">
        <v>0</v>
      </c>
      <c r="X102">
        <v>0</v>
      </c>
      <c r="Y102">
        <v>0</v>
      </c>
      <c r="Z102">
        <v>7</v>
      </c>
      <c r="AA102">
        <v>0</v>
      </c>
      <c r="AB102">
        <v>0</v>
      </c>
      <c r="AC102">
        <v>0</v>
      </c>
      <c r="AD102" t="s">
        <v>509</v>
      </c>
      <c r="AE102" t="s">
        <v>501</v>
      </c>
      <c r="AF102" t="s">
        <v>551</v>
      </c>
      <c r="AG102">
        <v>118</v>
      </c>
      <c r="AH102">
        <v>1</v>
      </c>
      <c r="AI102">
        <v>0</v>
      </c>
      <c r="AJ102">
        <v>10</v>
      </c>
      <c r="AK102">
        <v>22</v>
      </c>
      <c r="AL102">
        <v>86</v>
      </c>
      <c r="AM102">
        <v>0</v>
      </c>
      <c r="AN102" s="28">
        <v>13832</v>
      </c>
      <c r="AO102" s="28">
        <v>13832.07</v>
      </c>
      <c r="AP102" s="28">
        <v>1152.67</v>
      </c>
      <c r="AQ102">
        <v>118</v>
      </c>
      <c r="AR102">
        <v>9.8000000000000007</v>
      </c>
      <c r="AS102">
        <v>1</v>
      </c>
      <c r="AT102">
        <v>0</v>
      </c>
      <c r="AU102">
        <v>13</v>
      </c>
      <c r="AW102">
        <v>2</v>
      </c>
      <c r="AX102">
        <v>8</v>
      </c>
      <c r="AY102">
        <v>18</v>
      </c>
      <c r="BA102">
        <v>2</v>
      </c>
      <c r="BB102">
        <v>4</v>
      </c>
      <c r="BC102">
        <v>7</v>
      </c>
      <c r="BF102">
        <v>10</v>
      </c>
      <c r="BG102">
        <v>15</v>
      </c>
      <c r="BH102">
        <v>1</v>
      </c>
      <c r="BI102">
        <v>6</v>
      </c>
      <c r="BL102">
        <v>10</v>
      </c>
      <c r="BM102" t="s">
        <v>687</v>
      </c>
      <c r="BN102">
        <v>180</v>
      </c>
      <c r="BO102">
        <v>181</v>
      </c>
      <c r="BP102">
        <v>182</v>
      </c>
      <c r="BQ102">
        <v>181</v>
      </c>
      <c r="BR102">
        <v>180</v>
      </c>
      <c r="BS102" s="26">
        <v>139.5</v>
      </c>
      <c r="BT102">
        <v>7.7</v>
      </c>
      <c r="BU102">
        <v>85</v>
      </c>
      <c r="BV102">
        <v>88</v>
      </c>
      <c r="BW102">
        <v>87</v>
      </c>
      <c r="BX102">
        <v>90</v>
      </c>
      <c r="BY102">
        <v>93</v>
      </c>
      <c r="BZ102">
        <v>95</v>
      </c>
      <c r="CA102">
        <v>123</v>
      </c>
      <c r="CB102">
        <v>120</v>
      </c>
      <c r="CC102">
        <v>119</v>
      </c>
      <c r="CD102">
        <v>121</v>
      </c>
      <c r="CE102">
        <v>121</v>
      </c>
      <c r="CF102">
        <v>122</v>
      </c>
      <c r="CG102">
        <v>129</v>
      </c>
      <c r="CH102">
        <v>133</v>
      </c>
      <c r="CI102">
        <v>130</v>
      </c>
      <c r="CJ102">
        <v>137</v>
      </c>
      <c r="CK102">
        <v>140</v>
      </c>
      <c r="CL102">
        <v>136</v>
      </c>
      <c r="CM102">
        <v>58</v>
      </c>
      <c r="CN102">
        <v>55</v>
      </c>
      <c r="CO102">
        <v>59</v>
      </c>
      <c r="CP102">
        <v>60</v>
      </c>
      <c r="CQ102">
        <v>63</v>
      </c>
      <c r="CR102">
        <v>65</v>
      </c>
      <c r="CS102">
        <v>99</v>
      </c>
      <c r="CT102">
        <v>1</v>
      </c>
      <c r="CU102">
        <v>3</v>
      </c>
      <c r="CV102" t="s">
        <v>688</v>
      </c>
      <c r="CW102" t="s">
        <v>572</v>
      </c>
      <c r="CX102" t="s">
        <v>689</v>
      </c>
      <c r="CY102" t="s">
        <v>506</v>
      </c>
      <c r="CZ102">
        <v>1100</v>
      </c>
      <c r="DA102">
        <v>2015000100</v>
      </c>
      <c r="DB102">
        <v>2015000100</v>
      </c>
      <c r="DC102">
        <v>1</v>
      </c>
      <c r="DD102">
        <v>1</v>
      </c>
      <c r="DF102">
        <v>1</v>
      </c>
      <c r="DG102">
        <v>2</v>
      </c>
      <c r="DI102">
        <v>2</v>
      </c>
      <c r="DJ102">
        <v>1</v>
      </c>
      <c r="DK102">
        <v>1</v>
      </c>
      <c r="DT102">
        <v>3</v>
      </c>
      <c r="DU102">
        <v>88</v>
      </c>
      <c r="DV102">
        <v>88</v>
      </c>
      <c r="DX102">
        <v>1</v>
      </c>
      <c r="DY102">
        <v>1</v>
      </c>
      <c r="DZ102">
        <v>2</v>
      </c>
      <c r="EB102">
        <v>1</v>
      </c>
      <c r="ED102">
        <v>3</v>
      </c>
      <c r="EG102" t="str">
        <f t="shared" si="58"/>
        <v/>
      </c>
      <c r="EH102">
        <v>1</v>
      </c>
      <c r="EI102" t="str">
        <f t="shared" si="59"/>
        <v>Yes</v>
      </c>
      <c r="EJ102">
        <v>2</v>
      </c>
      <c r="EK102" t="str">
        <f t="shared" si="60"/>
        <v>No</v>
      </c>
      <c r="EL102">
        <v>2</v>
      </c>
      <c r="EM102" t="str">
        <f t="shared" si="61"/>
        <v>No</v>
      </c>
      <c r="EN102">
        <v>2</v>
      </c>
      <c r="EO102" t="str">
        <f t="shared" si="62"/>
        <v>No</v>
      </c>
      <c r="EP102">
        <v>2</v>
      </c>
      <c r="EQ102" t="str">
        <f t="shared" si="63"/>
        <v>No</v>
      </c>
      <c r="ER102">
        <v>2</v>
      </c>
      <c r="ES102" t="str">
        <f t="shared" si="64"/>
        <v>No</v>
      </c>
      <c r="ET102">
        <v>2</v>
      </c>
      <c r="EW102" t="str">
        <f t="shared" si="65"/>
        <v/>
      </c>
      <c r="EX102">
        <v>2</v>
      </c>
      <c r="EY102" t="str">
        <f t="shared" si="66"/>
        <v>No</v>
      </c>
      <c r="EZ102">
        <v>2</v>
      </c>
      <c r="FA102" t="str">
        <f t="shared" si="67"/>
        <v>No</v>
      </c>
      <c r="FB102">
        <v>2</v>
      </c>
      <c r="FC102" t="str">
        <f t="shared" si="68"/>
        <v>No</v>
      </c>
      <c r="FD102">
        <v>2</v>
      </c>
      <c r="FE102" t="str">
        <f t="shared" si="69"/>
        <v>No</v>
      </c>
      <c r="FF102">
        <v>2</v>
      </c>
      <c r="FG102" t="str">
        <f t="shared" si="70"/>
        <v>No</v>
      </c>
      <c r="FH102">
        <v>2</v>
      </c>
      <c r="FI102" t="str">
        <f t="shared" si="71"/>
        <v>No</v>
      </c>
      <c r="FJ102">
        <v>3</v>
      </c>
      <c r="FK102" t="str">
        <f t="shared" si="72"/>
        <v>No</v>
      </c>
      <c r="FM102" t="str">
        <f t="shared" si="73"/>
        <v/>
      </c>
      <c r="FN102">
        <v>2</v>
      </c>
      <c r="FO102" t="str">
        <f t="shared" si="74"/>
        <v>Female</v>
      </c>
      <c r="FP102">
        <v>1</v>
      </c>
      <c r="FQ102" t="str">
        <f t="shared" si="75"/>
        <v>Married</v>
      </c>
      <c r="FR102">
        <v>4</v>
      </c>
      <c r="FS102" t="str">
        <f t="shared" si="76"/>
        <v>High School Graduate</v>
      </c>
      <c r="FT102">
        <v>1</v>
      </c>
      <c r="FU102" t="str">
        <f t="shared" si="77"/>
        <v>Own</v>
      </c>
      <c r="FV102">
        <v>2</v>
      </c>
      <c r="FZ102">
        <v>1</v>
      </c>
      <c r="GB102">
        <v>2</v>
      </c>
      <c r="GD102">
        <v>5</v>
      </c>
      <c r="GF102">
        <v>88</v>
      </c>
      <c r="GH102">
        <v>99</v>
      </c>
      <c r="GJ102">
        <v>2</v>
      </c>
      <c r="GL102">
        <v>180</v>
      </c>
      <c r="GM102">
        <v>502</v>
      </c>
      <c r="GO102">
        <v>2</v>
      </c>
      <c r="GP102">
        <v>2</v>
      </c>
      <c r="GQ102">
        <v>2</v>
      </c>
      <c r="GR102">
        <v>2</v>
      </c>
      <c r="GS102">
        <v>2</v>
      </c>
      <c r="GT102">
        <v>2</v>
      </c>
      <c r="GU102">
        <v>2</v>
      </c>
      <c r="GV102">
        <v>2</v>
      </c>
      <c r="GZ102">
        <v>3</v>
      </c>
      <c r="HA102">
        <v>888</v>
      </c>
      <c r="HE102">
        <v>301</v>
      </c>
      <c r="HF102">
        <v>304</v>
      </c>
      <c r="HG102">
        <v>310</v>
      </c>
      <c r="HH102">
        <v>555</v>
      </c>
      <c r="HI102">
        <v>305</v>
      </c>
      <c r="HJ102">
        <v>320</v>
      </c>
      <c r="HK102">
        <v>2</v>
      </c>
      <c r="HR102">
        <v>888</v>
      </c>
      <c r="HW102">
        <v>1</v>
      </c>
      <c r="HX102">
        <v>2</v>
      </c>
      <c r="IA102">
        <v>2</v>
      </c>
      <c r="IB102">
        <v>2</v>
      </c>
      <c r="IE102">
        <v>2</v>
      </c>
      <c r="IF102">
        <v>3</v>
      </c>
      <c r="IT102">
        <v>2</v>
      </c>
      <c r="JB102">
        <v>2</v>
      </c>
      <c r="JL102">
        <v>2</v>
      </c>
      <c r="JR102">
        <v>1</v>
      </c>
      <c r="JS102">
        <v>309</v>
      </c>
      <c r="JT102">
        <v>2</v>
      </c>
      <c r="LC102">
        <v>2</v>
      </c>
      <c r="LE102">
        <v>2</v>
      </c>
      <c r="LO102" t="s">
        <v>507</v>
      </c>
      <c r="LP102">
        <v>4</v>
      </c>
      <c r="LQ102">
        <v>3</v>
      </c>
      <c r="LU102">
        <v>97</v>
      </c>
      <c r="MN102">
        <v>10</v>
      </c>
      <c r="MO102">
        <v>1</v>
      </c>
      <c r="MP102" t="s">
        <v>507</v>
      </c>
      <c r="MQ102" t="s">
        <v>507</v>
      </c>
      <c r="MR102">
        <v>2</v>
      </c>
      <c r="MS102">
        <v>11011</v>
      </c>
      <c r="MT102">
        <v>28.781560200000001</v>
      </c>
      <c r="MU102">
        <v>2</v>
      </c>
      <c r="MV102">
        <v>57.563120390000002</v>
      </c>
      <c r="NA102">
        <v>1</v>
      </c>
      <c r="NB102">
        <v>0.61412468200000003</v>
      </c>
      <c r="NC102">
        <v>227.58990180000001</v>
      </c>
      <c r="ND102">
        <v>1</v>
      </c>
      <c r="NE102">
        <v>1</v>
      </c>
      <c r="NF102">
        <v>1</v>
      </c>
      <c r="NG102">
        <v>1</v>
      </c>
      <c r="NH102">
        <v>1</v>
      </c>
      <c r="NI102">
        <v>2</v>
      </c>
      <c r="NJ102">
        <v>1</v>
      </c>
      <c r="NK102">
        <v>1</v>
      </c>
      <c r="NL102">
        <v>3</v>
      </c>
      <c r="NM102">
        <v>2</v>
      </c>
      <c r="NN102">
        <v>1</v>
      </c>
      <c r="NO102">
        <v>1</v>
      </c>
      <c r="NP102">
        <v>2</v>
      </c>
      <c r="NQ102">
        <v>1</v>
      </c>
      <c r="NR102" t="str">
        <f t="shared" si="78"/>
        <v>White</v>
      </c>
      <c r="NS102">
        <v>1</v>
      </c>
      <c r="NT102">
        <v>1</v>
      </c>
      <c r="NU102">
        <v>1</v>
      </c>
      <c r="NV102">
        <v>8</v>
      </c>
      <c r="NW102">
        <v>1</v>
      </c>
      <c r="NX102">
        <v>57</v>
      </c>
      <c r="NY102">
        <v>5</v>
      </c>
      <c r="NZ102">
        <v>62</v>
      </c>
      <c r="OB102">
        <v>157</v>
      </c>
      <c r="OC102">
        <v>8165</v>
      </c>
      <c r="OD102">
        <v>3292</v>
      </c>
      <c r="OE102">
        <f t="shared" si="79"/>
        <v>3312</v>
      </c>
      <c r="OF102">
        <v>4</v>
      </c>
      <c r="OG102" t="str">
        <f t="shared" si="80"/>
        <v>Morbid Obese</v>
      </c>
      <c r="OH102">
        <v>2</v>
      </c>
      <c r="OI102">
        <v>1</v>
      </c>
      <c r="OJ102">
        <v>2</v>
      </c>
      <c r="OK102">
        <v>9</v>
      </c>
      <c r="OL102">
        <v>4</v>
      </c>
      <c r="OM102">
        <v>1</v>
      </c>
      <c r="ON102">
        <v>2</v>
      </c>
      <c r="OO102" s="31">
        <v>5.3999999999999896E-79</v>
      </c>
      <c r="OP102">
        <v>1</v>
      </c>
      <c r="OQ102" s="31">
        <v>5.3999999999999896E-79</v>
      </c>
      <c r="OR102">
        <v>1</v>
      </c>
      <c r="OS102">
        <v>3</v>
      </c>
      <c r="OT102">
        <v>13</v>
      </c>
      <c r="OU102">
        <v>33</v>
      </c>
      <c r="OV102" s="31">
        <v>5.3999999999999896E-79</v>
      </c>
      <c r="OW102">
        <v>17</v>
      </c>
      <c r="OX102">
        <v>67</v>
      </c>
      <c r="OY102" s="31">
        <v>5.3999999999999896E-79</v>
      </c>
      <c r="OZ102" s="31">
        <v>5.3999999999999896E-79</v>
      </c>
      <c r="PA102">
        <v>1</v>
      </c>
      <c r="PC102">
        <v>1</v>
      </c>
      <c r="PE102">
        <v>16</v>
      </c>
      <c r="PG102">
        <v>117</v>
      </c>
      <c r="PI102">
        <v>2</v>
      </c>
      <c r="PJ102">
        <v>1</v>
      </c>
      <c r="PK102">
        <v>1</v>
      </c>
      <c r="PL102">
        <v>1</v>
      </c>
      <c r="PM102" s="31">
        <v>5.3999999999999896E-79</v>
      </c>
      <c r="PN102" s="31"/>
      <c r="PO102" s="31">
        <v>5.3999999999999896E-79</v>
      </c>
      <c r="PP102" s="31"/>
      <c r="PQ102">
        <v>2</v>
      </c>
      <c r="PT102">
        <v>2691</v>
      </c>
      <c r="PU102">
        <v>461</v>
      </c>
      <c r="QE102" s="31">
        <v>5.3999999999999896E-79</v>
      </c>
      <c r="QF102" s="31">
        <v>5.3999999999999896E-79</v>
      </c>
      <c r="QP102">
        <v>4</v>
      </c>
      <c r="QQ102">
        <v>2</v>
      </c>
      <c r="QR102">
        <v>3</v>
      </c>
      <c r="QS102">
        <v>3</v>
      </c>
      <c r="QT102">
        <v>2</v>
      </c>
      <c r="QU102">
        <v>2</v>
      </c>
      <c r="QV102">
        <v>4</v>
      </c>
      <c r="QW102">
        <v>2</v>
      </c>
      <c r="QX102">
        <v>3</v>
      </c>
      <c r="QY102">
        <v>3</v>
      </c>
      <c r="QZ102">
        <v>4</v>
      </c>
      <c r="RA102">
        <v>1</v>
      </c>
      <c r="RB102">
        <v>1</v>
      </c>
      <c r="RE102">
        <v>2</v>
      </c>
      <c r="RF102">
        <v>2</v>
      </c>
      <c r="RG102" t="str">
        <f t="shared" si="81"/>
        <v>Disagree</v>
      </c>
      <c r="RH102">
        <v>5</v>
      </c>
      <c r="RI102" t="str">
        <f t="shared" si="94"/>
        <v>NA</v>
      </c>
      <c r="RJ102">
        <v>4</v>
      </c>
      <c r="RK102" t="str">
        <f t="shared" si="94"/>
        <v>Strongly Agree</v>
      </c>
      <c r="RL102">
        <v>3</v>
      </c>
      <c r="RM102" t="str">
        <f t="shared" si="95"/>
        <v>Agree</v>
      </c>
      <c r="RN102">
        <v>5</v>
      </c>
      <c r="RO102" t="str">
        <f t="shared" si="95"/>
        <v>NA</v>
      </c>
      <c r="RP102">
        <v>2</v>
      </c>
      <c r="RQ102" t="str">
        <f t="shared" si="96"/>
        <v>Disagree</v>
      </c>
      <c r="RR102">
        <v>2</v>
      </c>
      <c r="RS102" t="str">
        <f t="shared" si="96"/>
        <v>Disagree</v>
      </c>
      <c r="RT102">
        <v>4</v>
      </c>
      <c r="RU102" t="str">
        <f t="shared" si="97"/>
        <v>Strongly Agree</v>
      </c>
      <c r="RV102">
        <v>1</v>
      </c>
      <c r="RW102" t="str">
        <f t="shared" si="97"/>
        <v>Strongly Disagree</v>
      </c>
      <c r="RX102">
        <v>2</v>
      </c>
      <c r="RY102" t="str">
        <f t="shared" si="98"/>
        <v>Disagree</v>
      </c>
      <c r="RZ102">
        <v>2</v>
      </c>
      <c r="SA102" t="str">
        <f t="shared" si="98"/>
        <v>Disagree</v>
      </c>
      <c r="SB102">
        <v>3</v>
      </c>
      <c r="SC102" t="str">
        <f t="shared" si="99"/>
        <v>Agree</v>
      </c>
      <c r="SD102">
        <v>2</v>
      </c>
      <c r="SE102" t="str">
        <f t="shared" si="99"/>
        <v>Disagree</v>
      </c>
    </row>
    <row r="103" spans="1:499" x14ac:dyDescent="0.3">
      <c r="A103">
        <v>100</v>
      </c>
      <c r="B103">
        <v>2020</v>
      </c>
      <c r="C103" t="s">
        <v>690</v>
      </c>
      <c r="D103" s="24">
        <v>15643</v>
      </c>
      <c r="E103">
        <v>78</v>
      </c>
      <c r="F103">
        <v>7</v>
      </c>
      <c r="G103" t="s">
        <v>520</v>
      </c>
      <c r="H103">
        <v>2</v>
      </c>
      <c r="I103" t="str">
        <f t="shared" si="53"/>
        <v>Black</v>
      </c>
      <c r="J103">
        <v>1</v>
      </c>
      <c r="K103">
        <v>1</v>
      </c>
      <c r="L103">
        <v>1</v>
      </c>
      <c r="M103">
        <v>0</v>
      </c>
      <c r="N103">
        <v>1</v>
      </c>
      <c r="O103" s="25">
        <v>64</v>
      </c>
      <c r="P103" s="26">
        <f t="shared" si="54"/>
        <v>162.56</v>
      </c>
      <c r="Q103">
        <v>208</v>
      </c>
      <c r="R103" s="26">
        <f t="shared" si="55"/>
        <v>94.347212960000007</v>
      </c>
      <c r="S103" s="27">
        <f t="shared" si="56"/>
        <v>35.70275209105106</v>
      </c>
      <c r="T103" s="27" t="str">
        <f t="shared" si="57"/>
        <v>Obese</v>
      </c>
      <c r="U103">
        <v>1</v>
      </c>
      <c r="V103">
        <v>3</v>
      </c>
      <c r="W103">
        <v>1</v>
      </c>
      <c r="X103">
        <v>2</v>
      </c>
      <c r="Y103">
        <v>1</v>
      </c>
      <c r="Z103">
        <v>5</v>
      </c>
      <c r="AA103">
        <v>4.8</v>
      </c>
      <c r="AB103">
        <v>2.33</v>
      </c>
      <c r="AC103">
        <v>9.1300000000000008</v>
      </c>
      <c r="AD103" t="s">
        <v>500</v>
      </c>
      <c r="AE103" t="s">
        <v>501</v>
      </c>
      <c r="AF103" t="s">
        <v>502</v>
      </c>
      <c r="AG103">
        <v>35</v>
      </c>
      <c r="AH103">
        <v>0</v>
      </c>
      <c r="AI103">
        <v>0</v>
      </c>
      <c r="AJ103">
        <v>16</v>
      </c>
      <c r="AK103">
        <v>5</v>
      </c>
      <c r="AL103">
        <v>14</v>
      </c>
      <c r="AM103">
        <v>0</v>
      </c>
      <c r="AN103" s="28">
        <v>1483</v>
      </c>
      <c r="AO103" s="28">
        <v>1482.72</v>
      </c>
      <c r="AP103" s="28">
        <v>148.27000000000001</v>
      </c>
      <c r="AQ103">
        <v>35</v>
      </c>
      <c r="AR103">
        <v>3.5</v>
      </c>
      <c r="AS103">
        <v>0</v>
      </c>
      <c r="AT103">
        <v>0</v>
      </c>
      <c r="AU103">
        <v>15</v>
      </c>
      <c r="AW103">
        <v>4</v>
      </c>
      <c r="AY103">
        <v>6</v>
      </c>
      <c r="BE103">
        <v>1</v>
      </c>
      <c r="BI103">
        <v>2</v>
      </c>
      <c r="BM103" t="s">
        <v>690</v>
      </c>
      <c r="BN103">
        <v>208</v>
      </c>
      <c r="BO103">
        <v>208</v>
      </c>
      <c r="BP103">
        <v>208</v>
      </c>
      <c r="BQ103">
        <v>209</v>
      </c>
      <c r="BR103">
        <v>208</v>
      </c>
      <c r="BS103" s="26">
        <v>258.10000000000002</v>
      </c>
      <c r="BT103">
        <v>7.7</v>
      </c>
      <c r="BU103">
        <v>80</v>
      </c>
      <c r="BV103">
        <v>80</v>
      </c>
      <c r="BW103">
        <v>82</v>
      </c>
      <c r="BX103">
        <v>83</v>
      </c>
      <c r="BY103">
        <v>82</v>
      </c>
      <c r="BZ103">
        <v>83</v>
      </c>
      <c r="CA103">
        <v>120</v>
      </c>
      <c r="CB103">
        <v>118</v>
      </c>
      <c r="CC103">
        <v>116</v>
      </c>
      <c r="CD103">
        <v>114</v>
      </c>
      <c r="CE103">
        <v>115</v>
      </c>
      <c r="CF103">
        <v>114</v>
      </c>
      <c r="CG103">
        <v>169</v>
      </c>
      <c r="CH103">
        <v>167</v>
      </c>
      <c r="CI103">
        <v>168</v>
      </c>
      <c r="CJ103">
        <v>168</v>
      </c>
      <c r="CK103">
        <v>165</v>
      </c>
      <c r="CL103">
        <v>170</v>
      </c>
      <c r="CM103">
        <v>51</v>
      </c>
      <c r="CN103">
        <v>54</v>
      </c>
      <c r="CO103">
        <v>51</v>
      </c>
      <c r="CP103">
        <v>49</v>
      </c>
      <c r="CQ103">
        <v>48</v>
      </c>
      <c r="CR103">
        <v>46</v>
      </c>
      <c r="CS103">
        <v>100</v>
      </c>
      <c r="CT103">
        <v>1</v>
      </c>
      <c r="CU103">
        <v>3</v>
      </c>
      <c r="CV103" t="s">
        <v>672</v>
      </c>
      <c r="CW103" t="s">
        <v>572</v>
      </c>
      <c r="CX103" t="s">
        <v>673</v>
      </c>
      <c r="CY103" t="s">
        <v>506</v>
      </c>
      <c r="CZ103">
        <v>1100</v>
      </c>
      <c r="DA103">
        <v>2015000101</v>
      </c>
      <c r="DB103">
        <v>2015000101</v>
      </c>
      <c r="DC103">
        <v>1</v>
      </c>
      <c r="DD103">
        <v>1</v>
      </c>
      <c r="DF103">
        <v>1</v>
      </c>
      <c r="DG103">
        <v>2</v>
      </c>
      <c r="DI103">
        <v>1</v>
      </c>
      <c r="DJ103" s="31">
        <v>5.3999999999999896E-79</v>
      </c>
      <c r="DK103">
        <v>1</v>
      </c>
      <c r="DT103">
        <v>4</v>
      </c>
      <c r="DU103">
        <v>15</v>
      </c>
      <c r="DV103">
        <v>30</v>
      </c>
      <c r="DW103">
        <v>88</v>
      </c>
      <c r="DX103">
        <v>1</v>
      </c>
      <c r="DY103">
        <v>1</v>
      </c>
      <c r="DZ103">
        <v>2</v>
      </c>
      <c r="EB103">
        <v>1</v>
      </c>
      <c r="ED103">
        <v>1</v>
      </c>
      <c r="EF103">
        <v>1</v>
      </c>
      <c r="EG103" t="str">
        <f t="shared" si="58"/>
        <v>Yes</v>
      </c>
      <c r="EH103">
        <v>1</v>
      </c>
      <c r="EI103" t="str">
        <f t="shared" si="59"/>
        <v>Yes</v>
      </c>
      <c r="EJ103">
        <v>1</v>
      </c>
      <c r="EK103" t="str">
        <f t="shared" si="60"/>
        <v>Yes</v>
      </c>
      <c r="EL103">
        <v>1</v>
      </c>
      <c r="EM103" t="str">
        <f t="shared" si="61"/>
        <v>Yes</v>
      </c>
      <c r="EN103">
        <v>1</v>
      </c>
      <c r="EO103" t="str">
        <f t="shared" si="62"/>
        <v>Yes</v>
      </c>
      <c r="EP103">
        <v>2</v>
      </c>
      <c r="EQ103" t="str">
        <f t="shared" si="63"/>
        <v>No</v>
      </c>
      <c r="ER103">
        <v>1</v>
      </c>
      <c r="ES103" t="str">
        <f t="shared" si="64"/>
        <v>No</v>
      </c>
      <c r="ET103">
        <v>2</v>
      </c>
      <c r="EW103" t="str">
        <f t="shared" si="65"/>
        <v/>
      </c>
      <c r="EX103">
        <v>2</v>
      </c>
      <c r="EY103" t="str">
        <f t="shared" si="66"/>
        <v>No</v>
      </c>
      <c r="EZ103">
        <v>2</v>
      </c>
      <c r="FA103" t="str">
        <f t="shared" si="67"/>
        <v>No</v>
      </c>
      <c r="FB103">
        <v>2</v>
      </c>
      <c r="FC103" t="str">
        <f t="shared" si="68"/>
        <v>Yes</v>
      </c>
      <c r="FD103">
        <v>1</v>
      </c>
      <c r="FE103" t="str">
        <f t="shared" si="69"/>
        <v>Yes</v>
      </c>
      <c r="FF103">
        <v>1</v>
      </c>
      <c r="FG103" t="str">
        <f t="shared" si="70"/>
        <v>Yes</v>
      </c>
      <c r="FH103">
        <v>1</v>
      </c>
      <c r="FI103" t="str">
        <f t="shared" si="71"/>
        <v>No</v>
      </c>
      <c r="FJ103">
        <v>1</v>
      </c>
      <c r="FK103" t="str">
        <f t="shared" si="72"/>
        <v>Yes</v>
      </c>
      <c r="FL103">
        <v>98</v>
      </c>
      <c r="FM103" t="str">
        <f t="shared" si="73"/>
        <v>Do not Know</v>
      </c>
      <c r="FN103">
        <v>2</v>
      </c>
      <c r="FO103" t="str">
        <f t="shared" si="74"/>
        <v>Female</v>
      </c>
      <c r="FP103">
        <v>3</v>
      </c>
      <c r="FQ103" t="str">
        <f t="shared" si="75"/>
        <v>Widowed</v>
      </c>
      <c r="FR103">
        <v>2</v>
      </c>
      <c r="FS103" t="str">
        <f t="shared" si="76"/>
        <v>Some Elementary School</v>
      </c>
      <c r="FT103">
        <v>2</v>
      </c>
      <c r="FU103" t="str">
        <f t="shared" si="77"/>
        <v>Rent</v>
      </c>
      <c r="FV103">
        <v>2</v>
      </c>
      <c r="FZ103">
        <v>1</v>
      </c>
      <c r="GB103">
        <v>2</v>
      </c>
      <c r="GD103">
        <v>7</v>
      </c>
      <c r="GF103">
        <v>88</v>
      </c>
      <c r="GH103">
        <v>77</v>
      </c>
      <c r="GJ103">
        <v>2</v>
      </c>
      <c r="GL103">
        <v>208</v>
      </c>
      <c r="GM103">
        <v>504</v>
      </c>
      <c r="GO103">
        <v>2</v>
      </c>
      <c r="GP103">
        <v>2</v>
      </c>
      <c r="GQ103">
        <v>1</v>
      </c>
      <c r="GR103">
        <v>1</v>
      </c>
      <c r="GS103">
        <v>1</v>
      </c>
      <c r="GT103">
        <v>2</v>
      </c>
      <c r="GU103">
        <v>2</v>
      </c>
      <c r="GV103">
        <v>2</v>
      </c>
      <c r="GZ103">
        <v>3</v>
      </c>
      <c r="HA103">
        <v>888</v>
      </c>
      <c r="HE103">
        <v>555</v>
      </c>
      <c r="HF103">
        <v>202</v>
      </c>
      <c r="HG103">
        <v>201</v>
      </c>
      <c r="HH103">
        <v>301</v>
      </c>
      <c r="HI103">
        <v>555</v>
      </c>
      <c r="HJ103">
        <v>201</v>
      </c>
      <c r="HK103">
        <v>1</v>
      </c>
      <c r="HL103">
        <v>64</v>
      </c>
      <c r="HM103">
        <v>105</v>
      </c>
      <c r="HN103">
        <v>777</v>
      </c>
      <c r="HO103">
        <v>88</v>
      </c>
      <c r="HR103">
        <v>888</v>
      </c>
      <c r="HS103">
        <v>1</v>
      </c>
      <c r="HT103">
        <v>1</v>
      </c>
      <c r="HU103">
        <v>2</v>
      </c>
      <c r="HV103">
        <v>10</v>
      </c>
      <c r="HW103">
        <v>1</v>
      </c>
      <c r="HX103">
        <v>1</v>
      </c>
      <c r="HY103">
        <v>32015</v>
      </c>
      <c r="HZ103">
        <v>1</v>
      </c>
      <c r="IA103">
        <v>1</v>
      </c>
      <c r="IB103">
        <v>2</v>
      </c>
      <c r="IT103">
        <v>2</v>
      </c>
      <c r="JB103">
        <v>2</v>
      </c>
      <c r="JL103">
        <v>2</v>
      </c>
      <c r="JR103">
        <v>2</v>
      </c>
      <c r="JT103">
        <v>1</v>
      </c>
      <c r="LC103">
        <v>2</v>
      </c>
      <c r="LE103">
        <v>1</v>
      </c>
      <c r="LF103">
        <v>2</v>
      </c>
      <c r="LG103">
        <v>2</v>
      </c>
      <c r="LO103" t="s">
        <v>507</v>
      </c>
      <c r="LP103">
        <v>1</v>
      </c>
      <c r="LQ103">
        <v>3</v>
      </c>
      <c r="LT103">
        <v>2</v>
      </c>
      <c r="LU103">
        <v>40</v>
      </c>
      <c r="MN103">
        <v>10</v>
      </c>
      <c r="MO103">
        <v>1</v>
      </c>
      <c r="MP103" t="s">
        <v>507</v>
      </c>
      <c r="MQ103" t="s">
        <v>507</v>
      </c>
      <c r="MR103">
        <v>2</v>
      </c>
      <c r="MS103">
        <v>11011</v>
      </c>
      <c r="MT103">
        <v>28.781560200000001</v>
      </c>
      <c r="MU103">
        <v>1</v>
      </c>
      <c r="MV103">
        <v>28.781560200000001</v>
      </c>
      <c r="NA103">
        <v>1</v>
      </c>
      <c r="NB103">
        <v>0.61412468200000003</v>
      </c>
      <c r="NC103">
        <v>133.92808890000001</v>
      </c>
      <c r="ND103">
        <v>2</v>
      </c>
      <c r="NE103">
        <v>9</v>
      </c>
      <c r="NF103">
        <v>2</v>
      </c>
      <c r="NG103">
        <v>1</v>
      </c>
      <c r="NH103">
        <v>2</v>
      </c>
      <c r="NI103">
        <v>1</v>
      </c>
      <c r="NJ103">
        <v>1</v>
      </c>
      <c r="NK103">
        <v>1</v>
      </c>
      <c r="NL103">
        <v>3</v>
      </c>
      <c r="NM103">
        <v>1</v>
      </c>
      <c r="NN103">
        <v>2</v>
      </c>
      <c r="NO103">
        <v>2</v>
      </c>
      <c r="NP103">
        <v>2</v>
      </c>
      <c r="NQ103">
        <v>2</v>
      </c>
      <c r="NR103" t="str">
        <f t="shared" si="78"/>
        <v>Black</v>
      </c>
      <c r="NS103">
        <v>2</v>
      </c>
      <c r="NT103">
        <v>2</v>
      </c>
      <c r="NU103">
        <v>2</v>
      </c>
      <c r="NV103">
        <v>10</v>
      </c>
      <c r="NW103">
        <v>2</v>
      </c>
      <c r="NX103">
        <v>69</v>
      </c>
      <c r="NY103">
        <v>6</v>
      </c>
      <c r="NZ103">
        <v>64</v>
      </c>
      <c r="OB103">
        <v>163</v>
      </c>
      <c r="OC103">
        <v>9435</v>
      </c>
      <c r="OD103">
        <v>3570</v>
      </c>
      <c r="OE103">
        <f t="shared" si="79"/>
        <v>3551</v>
      </c>
      <c r="OF103">
        <v>4</v>
      </c>
      <c r="OG103" t="str">
        <f t="shared" si="80"/>
        <v>Morbid Obese</v>
      </c>
      <c r="OH103">
        <v>2</v>
      </c>
      <c r="OI103">
        <v>1</v>
      </c>
      <c r="OJ103">
        <v>1</v>
      </c>
      <c r="OK103">
        <v>9</v>
      </c>
      <c r="OL103">
        <v>4</v>
      </c>
      <c r="OM103">
        <v>1</v>
      </c>
      <c r="ON103">
        <v>2</v>
      </c>
      <c r="OO103" s="31">
        <v>5.3999999999999896E-79</v>
      </c>
      <c r="OP103">
        <v>1</v>
      </c>
      <c r="OQ103" s="31">
        <v>5.3999999999999896E-79</v>
      </c>
      <c r="OR103">
        <v>1</v>
      </c>
      <c r="OS103" s="31">
        <v>5.3999999999999896E-79</v>
      </c>
      <c r="OT103">
        <v>29</v>
      </c>
      <c r="OU103">
        <v>14</v>
      </c>
      <c r="OV103">
        <v>3</v>
      </c>
      <c r="OW103" s="31">
        <v>5.3999999999999896E-79</v>
      </c>
      <c r="OX103">
        <v>14</v>
      </c>
      <c r="OY103" s="31">
        <v>5.3999999999999896E-79</v>
      </c>
      <c r="OZ103" s="31">
        <v>5.3999999999999896E-79</v>
      </c>
      <c r="PA103">
        <v>1</v>
      </c>
      <c r="PC103">
        <v>1</v>
      </c>
      <c r="PE103">
        <v>29</v>
      </c>
      <c r="PG103">
        <v>31</v>
      </c>
      <c r="PI103">
        <v>2</v>
      </c>
      <c r="PJ103">
        <v>2</v>
      </c>
      <c r="PK103">
        <v>1</v>
      </c>
      <c r="PL103">
        <v>1</v>
      </c>
      <c r="PM103" s="31">
        <v>5.3999999999999896E-79</v>
      </c>
      <c r="PN103" s="31"/>
      <c r="PO103" s="31">
        <v>5.3999999999999896E-79</v>
      </c>
      <c r="PP103" s="31"/>
      <c r="PQ103">
        <v>1</v>
      </c>
      <c r="PR103">
        <v>35</v>
      </c>
      <c r="PS103" s="31">
        <v>5.3999999999999896E-79</v>
      </c>
      <c r="PT103">
        <v>2247</v>
      </c>
      <c r="PU103">
        <v>385</v>
      </c>
      <c r="PV103">
        <v>1</v>
      </c>
      <c r="PW103" s="31">
        <v>5.3999999999999896E-79</v>
      </c>
      <c r="PZ103">
        <v>5000</v>
      </c>
      <c r="QD103" s="31">
        <v>5.3999999999999896E-79</v>
      </c>
      <c r="QE103" s="31">
        <v>5.3999999999999896E-79</v>
      </c>
      <c r="QF103">
        <v>1</v>
      </c>
      <c r="QI103" s="31">
        <v>5.3999999999999896E-79</v>
      </c>
      <c r="QJ103" s="31"/>
      <c r="QK103" s="31">
        <v>5.3999999999999896E-79</v>
      </c>
      <c r="QL103" s="31"/>
      <c r="QM103" s="31">
        <v>5.3999999999999896E-79</v>
      </c>
      <c r="QN103" s="31">
        <v>5.3999999999999896E-79</v>
      </c>
      <c r="QO103" s="31">
        <v>5.3999999999999896E-79</v>
      </c>
      <c r="QP103">
        <v>9</v>
      </c>
      <c r="QQ103">
        <v>9</v>
      </c>
      <c r="QR103">
        <v>9</v>
      </c>
      <c r="QS103">
        <v>9</v>
      </c>
      <c r="QT103">
        <v>9</v>
      </c>
      <c r="QU103">
        <v>2</v>
      </c>
      <c r="QV103">
        <v>9</v>
      </c>
      <c r="QW103">
        <v>9</v>
      </c>
      <c r="QX103">
        <v>1</v>
      </c>
      <c r="QY103">
        <v>1</v>
      </c>
      <c r="QZ103">
        <v>2</v>
      </c>
      <c r="RA103">
        <v>1</v>
      </c>
      <c r="RB103">
        <v>1</v>
      </c>
      <c r="RC103">
        <v>1</v>
      </c>
      <c r="RD103">
        <v>1</v>
      </c>
      <c r="RE103">
        <v>2</v>
      </c>
      <c r="RF103">
        <v>2</v>
      </c>
      <c r="RG103" t="str">
        <f t="shared" si="81"/>
        <v>Disagree</v>
      </c>
      <c r="RH103">
        <v>5</v>
      </c>
      <c r="RI103" t="str">
        <f t="shared" si="94"/>
        <v>NA</v>
      </c>
      <c r="RJ103">
        <v>3</v>
      </c>
      <c r="RK103" t="str">
        <f t="shared" si="94"/>
        <v>Agree</v>
      </c>
      <c r="RL103">
        <v>5</v>
      </c>
      <c r="RM103" t="str">
        <f t="shared" si="95"/>
        <v>NA</v>
      </c>
      <c r="RN103">
        <v>4</v>
      </c>
      <c r="RO103" t="str">
        <f t="shared" si="95"/>
        <v>Strongly Agree</v>
      </c>
      <c r="RP103">
        <v>4</v>
      </c>
      <c r="RQ103" t="str">
        <f t="shared" si="96"/>
        <v>Strongly Agree</v>
      </c>
      <c r="RR103">
        <v>5</v>
      </c>
      <c r="RS103" t="str">
        <f t="shared" si="96"/>
        <v>NA</v>
      </c>
      <c r="RT103">
        <v>5</v>
      </c>
      <c r="RU103" t="str">
        <f t="shared" si="97"/>
        <v>NA</v>
      </c>
      <c r="RV103">
        <v>1</v>
      </c>
      <c r="RW103" t="str">
        <f t="shared" si="97"/>
        <v>Strongly Disagree</v>
      </c>
      <c r="RX103">
        <v>4</v>
      </c>
      <c r="RY103" t="str">
        <f t="shared" si="98"/>
        <v>Strongly Agree</v>
      </c>
      <c r="RZ103">
        <v>3</v>
      </c>
      <c r="SA103" t="str">
        <f t="shared" si="98"/>
        <v>Agree</v>
      </c>
      <c r="SB103">
        <v>1</v>
      </c>
      <c r="SC103" t="str">
        <f t="shared" si="99"/>
        <v>Strongly Disagree</v>
      </c>
      <c r="SD103">
        <v>5</v>
      </c>
      <c r="SE103" t="str">
        <f t="shared" si="99"/>
        <v>NA</v>
      </c>
    </row>
  </sheetData>
  <mergeCells count="9">
    <mergeCell ref="CS1:DM1"/>
    <mergeCell ref="DN1:RE1"/>
    <mergeCell ref="RF1:SE1"/>
    <mergeCell ref="A1:I1"/>
    <mergeCell ref="J1:K1"/>
    <mergeCell ref="L1:AF1"/>
    <mergeCell ref="AG1:AS1"/>
    <mergeCell ref="AT1:BL1"/>
    <mergeCell ref="BM1:CR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Eberle</dc:creator>
  <cp:lastModifiedBy>Joseph Eberle</cp:lastModifiedBy>
  <dcterms:created xsi:type="dcterms:W3CDTF">2021-08-02T19:52:05Z</dcterms:created>
  <dcterms:modified xsi:type="dcterms:W3CDTF">2021-08-02T20:02:34Z</dcterms:modified>
</cp:coreProperties>
</file>