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joycewang/Desktop/Orchid Wine Estate/清关文件/PO706-清关文件(任姐）/"/>
    </mc:Choice>
  </mc:AlternateContent>
  <bookViews>
    <workbookView xWindow="16520" yWindow="740" windowWidth="18700" windowHeight="200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C34" i="1"/>
  <c r="F34" i="1"/>
  <c r="G34" i="1"/>
  <c r="C33" i="1"/>
  <c r="F33" i="1"/>
  <c r="F55" i="1"/>
  <c r="G33" i="1"/>
  <c r="G55" i="1"/>
  <c r="H33" i="1"/>
  <c r="H55" i="1"/>
  <c r="B55" i="1"/>
</calcChain>
</file>

<file path=xl/sharedStrings.xml><?xml version="1.0" encoding="utf-8"?>
<sst xmlns="http://schemas.openxmlformats.org/spreadsheetml/2006/main" count="65" uniqueCount="62">
  <si>
    <t>Packing List</t>
  </si>
  <si>
    <t>Exporter</t>
  </si>
  <si>
    <t>Consignee</t>
  </si>
  <si>
    <t>Port of Loading</t>
  </si>
  <si>
    <t>Final Destination</t>
  </si>
  <si>
    <t>Arrival Date</t>
  </si>
  <si>
    <t>Freight Forwarder</t>
  </si>
  <si>
    <t>Country of Origin of Goods</t>
  </si>
  <si>
    <t>Country of Final Destination</t>
  </si>
  <si>
    <t>Total</t>
  </si>
  <si>
    <t>Australia</t>
  </si>
  <si>
    <t>Product Name</t>
  </si>
  <si>
    <t>No.of</t>
  </si>
  <si>
    <t>Cartons</t>
  </si>
  <si>
    <t>No. of</t>
  </si>
  <si>
    <t>Bottles</t>
  </si>
  <si>
    <t xml:space="preserve">Unit </t>
  </si>
  <si>
    <t>Weight</t>
  </si>
  <si>
    <t>(Kgs)</t>
  </si>
  <si>
    <t>Net Liquid</t>
  </si>
  <si>
    <t>(L)</t>
  </si>
  <si>
    <t>Gross Weight</t>
  </si>
  <si>
    <t>Customer Order No.</t>
  </si>
  <si>
    <t>Invoice No.</t>
  </si>
  <si>
    <t>Address:</t>
  </si>
  <si>
    <t>Page:</t>
  </si>
  <si>
    <t>Pack Size</t>
  </si>
  <si>
    <t>Code</t>
  </si>
  <si>
    <t>1 of 1</t>
  </si>
  <si>
    <t>Place and Date of issue</t>
  </si>
  <si>
    <t>Adelaide, South Australia</t>
  </si>
  <si>
    <t>Signatory company</t>
  </si>
  <si>
    <t>Authorised By</t>
  </si>
  <si>
    <t>PO -</t>
  </si>
  <si>
    <t>Booking Refernce No:</t>
  </si>
  <si>
    <t>AU</t>
  </si>
  <si>
    <t>Vessel/Voyage</t>
  </si>
  <si>
    <t>Net Weight</t>
  </si>
  <si>
    <t>Departure Date</t>
  </si>
  <si>
    <t>China</t>
  </si>
  <si>
    <t>CN</t>
  </si>
  <si>
    <t>12X750ml</t>
  </si>
  <si>
    <t>Topmate Australia Pty Ltd</t>
  </si>
  <si>
    <t>ABN: 39 155 834 610</t>
  </si>
  <si>
    <t>482 portrush Rd, Linden Park SA 5065</t>
  </si>
  <si>
    <t>rgy@twowchem.com</t>
  </si>
  <si>
    <t>Ren Guiyin</t>
  </si>
  <si>
    <t>The Chance (Shanghai) Trading Co., Ltd</t>
    <phoneticPr fontId="3" type="noConversion"/>
  </si>
  <si>
    <t>Room101,End of the backyard,No.353,</t>
    <phoneticPr fontId="3" type="noConversion"/>
  </si>
  <si>
    <t xml:space="preserve">North Fute Road Waigaoqiao Pilot Free Trade Zone,Shanghai,China  </t>
    <phoneticPr fontId="3" type="noConversion"/>
  </si>
  <si>
    <t>AUA-CNS-1708-0046</t>
    <phoneticPr fontId="3" type="noConversion"/>
  </si>
  <si>
    <t>JFHillebrand</t>
    <phoneticPr fontId="3" type="noConversion"/>
  </si>
  <si>
    <t>E.R.Kobe 731E</t>
    <phoneticPr fontId="3" type="noConversion"/>
  </si>
  <si>
    <t xml:space="preserve">Adelaide </t>
    <phoneticPr fontId="3" type="noConversion"/>
  </si>
  <si>
    <t>Shanghai, China</t>
    <phoneticPr fontId="3" type="noConversion"/>
  </si>
  <si>
    <t>2014 Arden South Australia Shiraz</t>
    <phoneticPr fontId="3" type="noConversion"/>
  </si>
  <si>
    <t>2012 Ganmian Limestone Coast Merlot</t>
    <phoneticPr fontId="3" type="noConversion"/>
  </si>
  <si>
    <t>04/08/2017</t>
    <phoneticPr fontId="3" type="noConversion"/>
  </si>
  <si>
    <t>08/09/2017</t>
    <phoneticPr fontId="3" type="noConversion"/>
  </si>
  <si>
    <t>05/09/2017</t>
    <phoneticPr fontId="3" type="noConversion"/>
  </si>
  <si>
    <t>Container No.: TCKU 1716407</t>
    <phoneticPr fontId="3" type="noConversion"/>
  </si>
  <si>
    <t>Seal No.: ML-AU1274205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</si>
</sst>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-* #,##0.00_-;\-* #,##0.00_-;_-* &quot;-&quot;??_-;_-@_-"/>
    <numFmt numFmtId="177" formatCode="[$-C09]dd\-mmmm\-yyyy;@"/>
  </numFmts>
  <fonts count="11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8"/>
      <name val="宋体"/>
      <family val="2"/>
      <charset val="238"/>
      <scheme val="minor"/>
    </font>
    <font>
      <sz val="10"/>
      <color theme="1"/>
      <name val="Times New Roman"/>
    </font>
    <font>
      <sz val="12"/>
      <color theme="1"/>
      <name val="Times New Roman"/>
    </font>
    <font>
      <b/>
      <sz val="16"/>
      <color theme="1"/>
      <name val="Times New Roman"/>
    </font>
    <font>
      <b/>
      <sz val="12"/>
      <color theme="1"/>
      <name val="Times New Roman"/>
    </font>
    <font>
      <b/>
      <sz val="20"/>
      <color theme="1"/>
      <name val="Times New Roman"/>
    </font>
    <font>
      <u/>
      <sz val="12"/>
      <color theme="10"/>
      <name val="宋体"/>
      <family val="2"/>
      <scheme val="minor"/>
    </font>
    <font>
      <u/>
      <sz val="12"/>
      <color theme="10"/>
      <name val="Times New Roman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/>
    <xf numFmtId="0" fontId="7" fillId="0" borderId="1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6" xfId="0" applyFont="1" applyBorder="1"/>
    <xf numFmtId="0" fontId="7" fillId="0" borderId="0" xfId="0" applyFont="1" applyBorder="1"/>
    <xf numFmtId="0" fontId="5" fillId="0" borderId="7" xfId="0" applyFont="1" applyBorder="1"/>
    <xf numFmtId="0" fontId="5" fillId="0" borderId="0" xfId="0" applyFont="1" applyBorder="1" applyAlignment="1"/>
    <xf numFmtId="0" fontId="5" fillId="0" borderId="9" xfId="0" applyFont="1" applyBorder="1"/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7" fillId="0" borderId="4" xfId="0" applyFont="1" applyBorder="1" applyAlignment="1"/>
    <xf numFmtId="0" fontId="7" fillId="0" borderId="16" xfId="0" applyFont="1" applyBorder="1"/>
    <xf numFmtId="0" fontId="5" fillId="0" borderId="16" xfId="0" applyFont="1" applyBorder="1"/>
    <xf numFmtId="0" fontId="5" fillId="0" borderId="15" xfId="0" applyFont="1" applyBorder="1"/>
    <xf numFmtId="0" fontId="7" fillId="0" borderId="19" xfId="0" applyFont="1" applyBorder="1"/>
    <xf numFmtId="0" fontId="7" fillId="0" borderId="15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21" xfId="0" applyFont="1" applyBorder="1" applyAlignment="1"/>
    <xf numFmtId="0" fontId="5" fillId="0" borderId="23" xfId="0" applyFont="1" applyBorder="1" applyAlignment="1"/>
    <xf numFmtId="0" fontId="5" fillId="0" borderId="15" xfId="0" applyFont="1" applyBorder="1" applyAlignment="1"/>
    <xf numFmtId="0" fontId="5" fillId="0" borderId="25" xfId="0" applyFont="1" applyBorder="1"/>
    <xf numFmtId="0" fontId="5" fillId="0" borderId="16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5" fillId="0" borderId="12" xfId="0" applyFont="1" applyBorder="1"/>
    <xf numFmtId="0" fontId="5" fillId="0" borderId="16" xfId="0" applyFont="1" applyBorder="1" applyProtection="1"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11" xfId="0" applyFont="1" applyBorder="1" applyAlignment="1">
      <alignment horizontal="right"/>
    </xf>
    <xf numFmtId="0" fontId="5" fillId="0" borderId="22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24" xfId="0" applyFont="1" applyBorder="1" applyAlignment="1">
      <alignment horizontal="right"/>
    </xf>
    <xf numFmtId="0" fontId="7" fillId="0" borderId="0" xfId="0" applyFont="1"/>
    <xf numFmtId="0" fontId="5" fillId="0" borderId="0" xfId="0" applyFont="1" applyBorder="1" applyAlignment="1">
      <alignment horizontal="right"/>
    </xf>
    <xf numFmtId="176" fontId="5" fillId="0" borderId="0" xfId="16" applyFont="1" applyBorder="1" applyAlignment="1"/>
    <xf numFmtId="176" fontId="5" fillId="0" borderId="16" xfId="16" applyFont="1" applyBorder="1" applyAlignment="1"/>
    <xf numFmtId="176" fontId="5" fillId="0" borderId="0" xfId="16" applyFont="1" applyBorder="1"/>
    <xf numFmtId="176" fontId="5" fillId="0" borderId="16" xfId="16" applyFont="1" applyBorder="1"/>
    <xf numFmtId="176" fontId="5" fillId="0" borderId="9" xfId="16" applyFont="1" applyBorder="1"/>
    <xf numFmtId="176" fontId="5" fillId="0" borderId="26" xfId="16" applyFont="1" applyBorder="1"/>
    <xf numFmtId="3" fontId="7" fillId="0" borderId="0" xfId="0" applyNumberFormat="1" applyFont="1" applyBorder="1"/>
    <xf numFmtId="176" fontId="7" fillId="0" borderId="0" xfId="16" applyFont="1" applyBorder="1"/>
    <xf numFmtId="176" fontId="7" fillId="0" borderId="16" xfId="16" applyFont="1" applyBorder="1"/>
    <xf numFmtId="0" fontId="7" fillId="0" borderId="9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14" fontId="5" fillId="0" borderId="7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24" xfId="0" applyFont="1" applyBorder="1" applyAlignment="1">
      <alignment horizontal="center"/>
    </xf>
    <xf numFmtId="177" fontId="5" fillId="0" borderId="4" xfId="0" applyNumberFormat="1" applyFont="1" applyBorder="1" applyAlignment="1">
      <alignment horizontal="center"/>
    </xf>
    <xf numFmtId="177" fontId="5" fillId="0" borderId="0" xfId="0" applyNumberFormat="1" applyFont="1" applyBorder="1" applyAlignment="1">
      <alignment horizontal="center"/>
    </xf>
    <xf numFmtId="177" fontId="5" fillId="0" borderId="16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2" xfId="0" applyNumberFormat="1" applyFont="1" applyBorder="1" applyAlignment="1">
      <alignment horizontal="center"/>
    </xf>
    <xf numFmtId="0" fontId="7" fillId="0" borderId="20" xfId="0" applyNumberFormat="1" applyFont="1" applyBorder="1" applyAlignment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10" fillId="0" borderId="15" xfId="17" applyFont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3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5" fillId="0" borderId="17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7" fillId="0" borderId="4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20" xfId="0" applyFont="1" applyBorder="1" applyAlignment="1" applyProtection="1">
      <alignment horizontal="center"/>
      <protection locked="0"/>
    </xf>
    <xf numFmtId="0" fontId="5" fillId="0" borderId="4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/>
      <protection locked="0"/>
    </xf>
  </cellXfs>
  <cellStyles count="21">
    <cellStyle name="常规" xfId="0" builtinId="0"/>
    <cellStyle name="超链接" xfId="17" builtinId="8"/>
    <cellStyle name="千位分隔" xfId="16" builtinId="3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8" builtinId="9" hidden="1"/>
    <cellStyle name="已访问的超链接" xfId="19" builtinId="9" hidden="1"/>
    <cellStyle name="已访问的超链接" xfId="2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640080</xdr:colOff>
      <xdr:row>54</xdr:row>
      <xdr:rowOff>142240</xdr:rowOff>
    </xdr:from>
    <xdr:to>
      <xdr:col>1</xdr:col>
      <xdr:colOff>310896</xdr:colOff>
      <xdr:row>66</xdr:row>
      <xdr:rowOff>107696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" y="11216640"/>
          <a:ext cx="2292096" cy="2292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gy@twowchem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68"/>
  <sheetViews>
    <sheetView tabSelected="1" topLeftCell="A21" workbookViewId="0">
      <selection activeCell="F50" sqref="F50"/>
    </sheetView>
  </sheetViews>
  <sheetFormatPr baseColWidth="10" defaultRowHeight="16" x14ac:dyDescent="0.2"/>
  <cols>
    <col min="1" max="1" width="34.33203125" style="2" customWidth="1"/>
    <col min="2" max="8" width="13.83203125" style="2" customWidth="1"/>
    <col min="9" max="9" width="10.83203125" style="2"/>
    <col min="10" max="10" width="18.6640625" style="2" customWidth="1"/>
    <col min="11" max="16384" width="10.83203125" style="2"/>
  </cols>
  <sheetData>
    <row r="1" spans="1:10" ht="46" customHeight="1" thickBot="1" x14ac:dyDescent="0.25">
      <c r="A1" s="29" t="s">
        <v>0</v>
      </c>
      <c r="B1" s="1"/>
      <c r="G1" s="31" t="s">
        <v>33</v>
      </c>
      <c r="H1" s="30">
        <v>706</v>
      </c>
    </row>
    <row r="2" spans="1:10" x14ac:dyDescent="0.2">
      <c r="A2" s="103"/>
      <c r="B2" s="104"/>
      <c r="C2" s="104"/>
      <c r="D2" s="104"/>
      <c r="E2" s="104"/>
      <c r="F2" s="104"/>
      <c r="G2" s="82"/>
      <c r="H2" s="83"/>
    </row>
    <row r="3" spans="1:10" x14ac:dyDescent="0.2">
      <c r="A3" s="76"/>
      <c r="B3" s="77"/>
      <c r="C3" s="77"/>
      <c r="D3" s="77"/>
      <c r="E3" s="77"/>
      <c r="F3" s="77"/>
      <c r="G3" s="54"/>
      <c r="H3" s="59"/>
    </row>
    <row r="4" spans="1:10" x14ac:dyDescent="0.2">
      <c r="A4" s="76"/>
      <c r="B4" s="77"/>
      <c r="C4" s="77"/>
      <c r="D4" s="77"/>
      <c r="E4" s="77"/>
      <c r="F4" s="77"/>
      <c r="G4" s="54"/>
      <c r="H4" s="59"/>
    </row>
    <row r="5" spans="1:10" x14ac:dyDescent="0.2">
      <c r="A5" s="76"/>
      <c r="B5" s="77"/>
      <c r="C5" s="77"/>
      <c r="D5" s="77"/>
      <c r="E5" s="77"/>
      <c r="F5" s="77"/>
      <c r="G5" s="54"/>
      <c r="H5" s="59"/>
      <c r="I5" s="5"/>
      <c r="J5" s="5"/>
    </row>
    <row r="6" spans="1:10" x14ac:dyDescent="0.2">
      <c r="A6" s="76"/>
      <c r="B6" s="77"/>
      <c r="C6" s="77"/>
      <c r="D6" s="77"/>
      <c r="E6" s="77"/>
      <c r="F6" s="77"/>
      <c r="G6" s="54"/>
      <c r="H6" s="59"/>
      <c r="I6" s="5"/>
      <c r="J6" s="5"/>
    </row>
    <row r="7" spans="1:10" x14ac:dyDescent="0.2">
      <c r="A7" s="105"/>
      <c r="B7" s="106"/>
      <c r="C7" s="106"/>
      <c r="D7" s="106"/>
      <c r="E7" s="106"/>
      <c r="F7" s="106"/>
      <c r="G7" s="84"/>
      <c r="H7" s="66"/>
      <c r="I7" s="5"/>
      <c r="J7" s="5"/>
    </row>
    <row r="8" spans="1:10" ht="20" customHeight="1" x14ac:dyDescent="0.2">
      <c r="A8" s="85" t="s">
        <v>1</v>
      </c>
      <c r="B8" s="61"/>
      <c r="C8" s="61"/>
      <c r="D8" s="86"/>
      <c r="E8" s="93" t="s">
        <v>25</v>
      </c>
      <c r="F8" s="48"/>
      <c r="G8" s="87" t="s">
        <v>28</v>
      </c>
      <c r="H8" s="88"/>
      <c r="I8" s="5"/>
      <c r="J8" s="5"/>
    </row>
    <row r="9" spans="1:10" x14ac:dyDescent="0.2">
      <c r="A9" s="76" t="s">
        <v>42</v>
      </c>
      <c r="B9" s="77"/>
      <c r="C9" s="77"/>
      <c r="D9" s="78"/>
      <c r="E9" s="94" t="s">
        <v>22</v>
      </c>
      <c r="F9" s="95"/>
      <c r="G9" s="89"/>
      <c r="H9" s="90"/>
      <c r="I9" s="5"/>
      <c r="J9" s="5"/>
    </row>
    <row r="10" spans="1:10" x14ac:dyDescent="0.2">
      <c r="A10" s="76" t="s">
        <v>43</v>
      </c>
      <c r="B10" s="77"/>
      <c r="C10" s="77"/>
      <c r="D10" s="78"/>
      <c r="E10" s="94" t="s">
        <v>23</v>
      </c>
      <c r="F10" s="95"/>
      <c r="G10" s="91"/>
      <c r="H10" s="90"/>
      <c r="I10" s="5"/>
      <c r="J10" s="5"/>
    </row>
    <row r="11" spans="1:10" x14ac:dyDescent="0.2">
      <c r="A11" s="76" t="s">
        <v>44</v>
      </c>
      <c r="B11" s="77"/>
      <c r="C11" s="77"/>
      <c r="D11" s="78"/>
      <c r="E11" s="94" t="s">
        <v>34</v>
      </c>
      <c r="F11" s="95"/>
      <c r="G11" s="95"/>
      <c r="H11" s="96"/>
      <c r="I11" s="5"/>
      <c r="J11" s="5"/>
    </row>
    <row r="12" spans="1:10" x14ac:dyDescent="0.2">
      <c r="A12" s="76">
        <v>435391100</v>
      </c>
      <c r="B12" s="77"/>
      <c r="C12" s="77"/>
      <c r="D12" s="78"/>
      <c r="E12" s="97" t="s">
        <v>50</v>
      </c>
      <c r="F12" s="98"/>
      <c r="G12" s="98"/>
      <c r="H12" s="99"/>
      <c r="I12" s="5"/>
      <c r="J12" s="5"/>
    </row>
    <row r="13" spans="1:10" x14ac:dyDescent="0.2">
      <c r="A13" s="92" t="s">
        <v>45</v>
      </c>
      <c r="B13" s="77"/>
      <c r="C13" s="77"/>
      <c r="D13" s="78"/>
      <c r="E13" s="100"/>
      <c r="F13" s="101"/>
      <c r="G13" s="101"/>
      <c r="H13" s="102"/>
      <c r="I13" s="5"/>
      <c r="J13" s="5"/>
    </row>
    <row r="14" spans="1:10" ht="20" customHeight="1" x14ac:dyDescent="0.2">
      <c r="A14" s="85" t="s">
        <v>2</v>
      </c>
      <c r="B14" s="61"/>
      <c r="C14" s="61"/>
      <c r="D14" s="86"/>
      <c r="E14" s="60" t="s">
        <v>6</v>
      </c>
      <c r="F14" s="61"/>
      <c r="G14" s="110" t="s">
        <v>51</v>
      </c>
      <c r="H14" s="111"/>
      <c r="I14" s="5"/>
      <c r="J14" s="5"/>
    </row>
    <row r="15" spans="1:10" x14ac:dyDescent="0.2">
      <c r="A15" s="76" t="s">
        <v>47</v>
      </c>
      <c r="B15" s="77"/>
      <c r="C15" s="77"/>
      <c r="D15" s="78"/>
      <c r="E15" s="13" t="s">
        <v>24</v>
      </c>
      <c r="F15" s="77"/>
      <c r="G15" s="77"/>
      <c r="H15" s="107"/>
      <c r="I15" s="5"/>
      <c r="J15" s="5"/>
    </row>
    <row r="16" spans="1:10" x14ac:dyDescent="0.2">
      <c r="A16" s="76" t="s">
        <v>48</v>
      </c>
      <c r="B16" s="77"/>
      <c r="C16" s="77"/>
      <c r="D16" s="78"/>
      <c r="E16" s="4"/>
      <c r="F16" s="77"/>
      <c r="G16" s="77"/>
      <c r="H16" s="107"/>
      <c r="I16" s="5"/>
      <c r="J16" s="5"/>
    </row>
    <row r="17" spans="1:10" x14ac:dyDescent="0.2">
      <c r="A17" s="76" t="s">
        <v>49</v>
      </c>
      <c r="B17" s="77"/>
      <c r="C17" s="77"/>
      <c r="D17" s="78"/>
      <c r="E17" s="72" t="s">
        <v>7</v>
      </c>
      <c r="F17" s="73"/>
      <c r="G17" s="73"/>
      <c r="H17" s="14" t="s">
        <v>27</v>
      </c>
      <c r="I17" s="5"/>
      <c r="J17" s="5"/>
    </row>
    <row r="18" spans="1:10" x14ac:dyDescent="0.2">
      <c r="A18" s="76"/>
      <c r="B18" s="77"/>
      <c r="C18" s="77"/>
      <c r="D18" s="78"/>
      <c r="E18" s="112" t="s">
        <v>10</v>
      </c>
      <c r="F18" s="113"/>
      <c r="G18" s="113"/>
      <c r="H18" s="28" t="s">
        <v>35</v>
      </c>
      <c r="I18" s="5"/>
      <c r="J18" s="5"/>
    </row>
    <row r="19" spans="1:10" x14ac:dyDescent="0.2">
      <c r="A19" s="76"/>
      <c r="B19" s="77"/>
      <c r="C19" s="77"/>
      <c r="D19" s="78"/>
      <c r="E19" s="108" t="s">
        <v>8</v>
      </c>
      <c r="F19" s="109"/>
      <c r="G19" s="109"/>
      <c r="H19" s="15"/>
      <c r="I19" s="5"/>
      <c r="J19" s="5"/>
    </row>
    <row r="20" spans="1:10" x14ac:dyDescent="0.2">
      <c r="A20" s="16"/>
      <c r="B20" s="5"/>
      <c r="C20" s="5"/>
      <c r="D20" s="5"/>
      <c r="E20" s="79" t="s">
        <v>39</v>
      </c>
      <c r="F20" s="77"/>
      <c r="G20" s="77"/>
      <c r="H20" s="28" t="s">
        <v>40</v>
      </c>
      <c r="I20" s="5"/>
      <c r="J20" s="5"/>
    </row>
    <row r="21" spans="1:10" ht="20" customHeight="1" x14ac:dyDescent="0.2">
      <c r="A21" s="17" t="s">
        <v>36</v>
      </c>
      <c r="B21" s="48" t="s">
        <v>52</v>
      </c>
      <c r="C21" s="48"/>
      <c r="D21" s="49"/>
      <c r="E21" s="3"/>
      <c r="F21" s="50"/>
      <c r="G21" s="50"/>
      <c r="H21" s="51"/>
      <c r="I21" s="5"/>
      <c r="J21" s="5"/>
    </row>
    <row r="22" spans="1:10" x14ac:dyDescent="0.2">
      <c r="A22" s="18" t="s">
        <v>3</v>
      </c>
      <c r="B22" s="80"/>
      <c r="C22" s="80"/>
      <c r="D22" s="81"/>
      <c r="E22" s="72" t="s">
        <v>38</v>
      </c>
      <c r="F22" s="73"/>
      <c r="G22" s="73"/>
      <c r="H22" s="74"/>
      <c r="I22" s="5"/>
      <c r="J22" s="5"/>
    </row>
    <row r="23" spans="1:10" x14ac:dyDescent="0.2">
      <c r="A23" s="76" t="s">
        <v>53</v>
      </c>
      <c r="B23" s="77"/>
      <c r="C23" s="77"/>
      <c r="D23" s="78"/>
      <c r="E23" s="69" t="s">
        <v>58</v>
      </c>
      <c r="F23" s="70"/>
      <c r="G23" s="70"/>
      <c r="H23" s="71"/>
      <c r="I23" s="7"/>
      <c r="J23" s="5"/>
    </row>
    <row r="24" spans="1:10" x14ac:dyDescent="0.2">
      <c r="A24" s="18"/>
      <c r="B24" s="80"/>
      <c r="C24" s="80"/>
      <c r="D24" s="81"/>
      <c r="E24" s="72"/>
      <c r="F24" s="73"/>
      <c r="G24" s="73"/>
      <c r="H24" s="74"/>
      <c r="I24" s="5"/>
      <c r="J24" s="5"/>
    </row>
    <row r="25" spans="1:10" x14ac:dyDescent="0.2">
      <c r="A25" s="76"/>
      <c r="B25" s="77"/>
      <c r="C25" s="77"/>
      <c r="D25" s="78"/>
      <c r="E25" s="69"/>
      <c r="F25" s="70"/>
      <c r="G25" s="70"/>
      <c r="H25" s="71"/>
      <c r="I25" s="5"/>
      <c r="J25" s="5"/>
    </row>
    <row r="26" spans="1:10" x14ac:dyDescent="0.2">
      <c r="A26" s="18" t="s">
        <v>4</v>
      </c>
      <c r="B26" s="80"/>
      <c r="C26" s="80"/>
      <c r="D26" s="81"/>
      <c r="E26" s="72" t="s">
        <v>5</v>
      </c>
      <c r="F26" s="73"/>
      <c r="G26" s="73"/>
      <c r="H26" s="74"/>
      <c r="I26" s="5"/>
      <c r="J26" s="5"/>
    </row>
    <row r="27" spans="1:10" x14ac:dyDescent="0.2">
      <c r="A27" s="76" t="s">
        <v>54</v>
      </c>
      <c r="B27" s="77"/>
      <c r="C27" s="77"/>
      <c r="D27" s="78"/>
      <c r="E27" s="69" t="s">
        <v>59</v>
      </c>
      <c r="F27" s="70"/>
      <c r="G27" s="70"/>
      <c r="H27" s="71"/>
      <c r="I27" s="5"/>
      <c r="J27" s="5"/>
    </row>
    <row r="28" spans="1:10" x14ac:dyDescent="0.2">
      <c r="A28" s="19"/>
      <c r="B28" s="8"/>
      <c r="C28" s="8"/>
      <c r="D28" s="8"/>
      <c r="E28" s="6"/>
      <c r="F28" s="8"/>
      <c r="G28" s="8"/>
      <c r="H28" s="20"/>
      <c r="I28" s="5"/>
      <c r="J28" s="5"/>
    </row>
    <row r="29" spans="1:10" x14ac:dyDescent="0.2">
      <c r="A29" s="16"/>
      <c r="B29" s="5"/>
      <c r="C29" s="5"/>
      <c r="D29" s="5"/>
      <c r="E29" s="5"/>
      <c r="F29" s="5"/>
      <c r="G29" s="5"/>
      <c r="H29" s="15"/>
      <c r="I29" s="5"/>
      <c r="J29" s="5"/>
    </row>
    <row r="30" spans="1:10" s="36" customFormat="1" ht="17" thickBot="1" x14ac:dyDescent="0.25">
      <c r="A30" s="18" t="s">
        <v>60</v>
      </c>
      <c r="B30" s="47"/>
      <c r="C30" s="47"/>
      <c r="D30" s="47"/>
      <c r="E30" s="47" t="s">
        <v>61</v>
      </c>
      <c r="F30" s="47"/>
      <c r="G30" s="47"/>
      <c r="H30" s="75"/>
      <c r="I30" s="7"/>
      <c r="J30" s="7"/>
    </row>
    <row r="31" spans="1:10" ht="18" customHeight="1" thickTop="1" x14ac:dyDescent="0.2">
      <c r="A31" s="21" t="s">
        <v>11</v>
      </c>
      <c r="B31" s="32" t="s">
        <v>12</v>
      </c>
      <c r="C31" s="32" t="s">
        <v>14</v>
      </c>
      <c r="D31" s="32" t="s">
        <v>26</v>
      </c>
      <c r="E31" s="32" t="s">
        <v>16</v>
      </c>
      <c r="F31" s="32" t="s">
        <v>37</v>
      </c>
      <c r="G31" s="32" t="s">
        <v>19</v>
      </c>
      <c r="H31" s="33" t="s">
        <v>21</v>
      </c>
      <c r="I31" s="9"/>
      <c r="J31" s="9"/>
    </row>
    <row r="32" spans="1:10" ht="17" thickBot="1" x14ac:dyDescent="0.25">
      <c r="A32" s="22"/>
      <c r="B32" s="34" t="s">
        <v>13</v>
      </c>
      <c r="C32" s="34" t="s">
        <v>15</v>
      </c>
      <c r="D32" s="34"/>
      <c r="E32" s="34" t="s">
        <v>17</v>
      </c>
      <c r="F32" s="34" t="s">
        <v>18</v>
      </c>
      <c r="G32" s="34" t="s">
        <v>20</v>
      </c>
      <c r="H32" s="35" t="s">
        <v>18</v>
      </c>
      <c r="I32" s="9"/>
      <c r="J32" s="9"/>
    </row>
    <row r="33" spans="1:10" x14ac:dyDescent="0.2">
      <c r="A33" s="23" t="s">
        <v>55</v>
      </c>
      <c r="B33" s="9">
        <v>171</v>
      </c>
      <c r="C33" s="9">
        <f>B33*12</f>
        <v>2052</v>
      </c>
      <c r="D33" s="37" t="s">
        <v>41</v>
      </c>
      <c r="E33" s="38">
        <v>15.94</v>
      </c>
      <c r="F33" s="38">
        <f>C33*0.75</f>
        <v>1539</v>
      </c>
      <c r="G33" s="38">
        <f>F33</f>
        <v>1539</v>
      </c>
      <c r="H33" s="39">
        <f>B33*E33</f>
        <v>2725.74</v>
      </c>
      <c r="I33" s="9"/>
      <c r="J33" s="9"/>
    </row>
    <row r="34" spans="1:10" x14ac:dyDescent="0.2">
      <c r="A34" s="23" t="s">
        <v>56</v>
      </c>
      <c r="B34" s="9">
        <v>168</v>
      </c>
      <c r="C34" s="9">
        <f>B34*12</f>
        <v>2016</v>
      </c>
      <c r="D34" s="37" t="s">
        <v>41</v>
      </c>
      <c r="E34" s="38">
        <v>15.94</v>
      </c>
      <c r="F34" s="38">
        <f>C34*0.75</f>
        <v>1512</v>
      </c>
      <c r="G34" s="38">
        <f>F34</f>
        <v>1512</v>
      </c>
      <c r="H34" s="39">
        <f>B34*E34</f>
        <v>2677.92</v>
      </c>
      <c r="I34" s="9"/>
      <c r="J34" s="9"/>
    </row>
    <row r="35" spans="1:10" x14ac:dyDescent="0.2">
      <c r="A35" s="23"/>
      <c r="B35" s="9"/>
      <c r="C35" s="9"/>
      <c r="D35" s="9"/>
      <c r="E35" s="38"/>
      <c r="F35" s="38"/>
      <c r="G35" s="38"/>
      <c r="H35" s="39"/>
      <c r="I35" s="9"/>
      <c r="J35" s="9"/>
    </row>
    <row r="36" spans="1:10" x14ac:dyDescent="0.2">
      <c r="A36" s="23"/>
      <c r="B36" s="9"/>
      <c r="C36" s="9"/>
      <c r="D36" s="9"/>
      <c r="E36" s="38"/>
      <c r="F36" s="38"/>
      <c r="G36" s="38"/>
      <c r="H36" s="39"/>
      <c r="I36" s="9"/>
      <c r="J36" s="9"/>
    </row>
    <row r="37" spans="1:10" x14ac:dyDescent="0.2">
      <c r="A37" s="23"/>
      <c r="B37" s="9"/>
      <c r="C37" s="9"/>
      <c r="D37" s="9"/>
      <c r="E37" s="38"/>
      <c r="F37" s="38"/>
      <c r="G37" s="38"/>
      <c r="H37" s="39"/>
      <c r="I37" s="9"/>
      <c r="J37" s="9"/>
    </row>
    <row r="38" spans="1:10" x14ac:dyDescent="0.2">
      <c r="A38" s="16"/>
      <c r="B38" s="5"/>
      <c r="C38" s="5"/>
      <c r="D38" s="5"/>
      <c r="E38" s="40"/>
      <c r="F38" s="40"/>
      <c r="G38" s="40"/>
      <c r="H38" s="41"/>
      <c r="I38" s="5"/>
      <c r="J38" s="5"/>
    </row>
    <row r="39" spans="1:10" x14ac:dyDescent="0.2">
      <c r="A39" s="23"/>
      <c r="B39" s="9"/>
      <c r="C39" s="9"/>
      <c r="D39" s="9"/>
      <c r="E39" s="38"/>
      <c r="F39" s="38"/>
      <c r="G39" s="38"/>
      <c r="H39" s="39"/>
      <c r="I39" s="9"/>
      <c r="J39" s="9"/>
    </row>
    <row r="40" spans="1:10" x14ac:dyDescent="0.2">
      <c r="A40" s="23"/>
      <c r="B40" s="9"/>
      <c r="C40" s="9"/>
      <c r="D40" s="9"/>
      <c r="E40" s="38"/>
      <c r="F40" s="38"/>
      <c r="G40" s="38"/>
      <c r="H40" s="39"/>
      <c r="I40" s="9"/>
      <c r="J40" s="9"/>
    </row>
    <row r="41" spans="1:10" x14ac:dyDescent="0.2">
      <c r="A41" s="23"/>
      <c r="B41" s="9"/>
      <c r="C41" s="9"/>
      <c r="D41" s="9"/>
      <c r="E41" s="38"/>
      <c r="F41" s="38"/>
      <c r="G41" s="38"/>
      <c r="H41" s="39"/>
      <c r="I41" s="9"/>
      <c r="J41" s="9"/>
    </row>
    <row r="42" spans="1:10" x14ac:dyDescent="0.2">
      <c r="A42" s="23"/>
      <c r="B42" s="9"/>
      <c r="C42" s="9"/>
      <c r="D42" s="9"/>
      <c r="E42" s="38"/>
      <c r="F42" s="38"/>
      <c r="G42" s="38"/>
      <c r="H42" s="39"/>
      <c r="I42" s="9"/>
      <c r="J42" s="9"/>
    </row>
    <row r="43" spans="1:10" x14ac:dyDescent="0.2">
      <c r="A43" s="23"/>
      <c r="B43" s="9"/>
      <c r="C43" s="9"/>
      <c r="D43" s="9"/>
      <c r="E43" s="38"/>
      <c r="F43" s="38"/>
      <c r="G43" s="38"/>
      <c r="H43" s="39"/>
      <c r="I43" s="9"/>
      <c r="J43" s="9"/>
    </row>
    <row r="44" spans="1:10" x14ac:dyDescent="0.2">
      <c r="A44" s="23"/>
      <c r="B44" s="9"/>
      <c r="C44" s="9"/>
      <c r="D44" s="9"/>
      <c r="E44" s="38"/>
      <c r="F44" s="38"/>
      <c r="G44" s="38"/>
      <c r="H44" s="39"/>
      <c r="I44" s="9"/>
      <c r="J44" s="9"/>
    </row>
    <row r="45" spans="1:10" x14ac:dyDescent="0.2">
      <c r="A45" s="23"/>
      <c r="B45" s="9"/>
      <c r="C45" s="9"/>
      <c r="D45" s="9"/>
      <c r="E45" s="38"/>
      <c r="F45" s="38"/>
      <c r="G45" s="38"/>
      <c r="H45" s="39"/>
      <c r="I45" s="9"/>
      <c r="J45" s="9"/>
    </row>
    <row r="46" spans="1:10" x14ac:dyDescent="0.2">
      <c r="A46" s="23"/>
      <c r="B46" s="9"/>
      <c r="C46" s="9"/>
      <c r="D46" s="9"/>
      <c r="E46" s="38"/>
      <c r="F46" s="38"/>
      <c r="G46" s="38"/>
      <c r="H46" s="39"/>
      <c r="I46" s="9"/>
      <c r="J46" s="9"/>
    </row>
    <row r="47" spans="1:10" x14ac:dyDescent="0.2">
      <c r="A47" s="16"/>
      <c r="B47" s="5"/>
      <c r="C47" s="5"/>
      <c r="D47" s="5"/>
      <c r="E47" s="40"/>
      <c r="F47" s="40"/>
      <c r="G47" s="40"/>
      <c r="H47" s="41"/>
      <c r="I47" s="5"/>
      <c r="J47" s="5"/>
    </row>
    <row r="48" spans="1:10" x14ac:dyDescent="0.2">
      <c r="A48" s="23"/>
      <c r="B48" s="9"/>
      <c r="C48" s="9"/>
      <c r="D48" s="9"/>
      <c r="E48" s="38"/>
      <c r="F48" s="38"/>
      <c r="G48" s="38"/>
      <c r="H48" s="39"/>
      <c r="I48" s="9"/>
      <c r="J48" s="9"/>
    </row>
    <row r="49" spans="1:10" x14ac:dyDescent="0.2">
      <c r="A49" s="23"/>
      <c r="B49" s="9"/>
      <c r="C49" s="9"/>
      <c r="D49" s="9"/>
      <c r="E49" s="38"/>
      <c r="F49" s="38"/>
      <c r="G49" s="38"/>
      <c r="H49" s="39"/>
      <c r="I49" s="9"/>
      <c r="J49" s="9"/>
    </row>
    <row r="50" spans="1:10" x14ac:dyDescent="0.2">
      <c r="A50" s="23"/>
      <c r="B50" s="9"/>
      <c r="C50" s="9"/>
      <c r="D50" s="9"/>
      <c r="E50" s="38"/>
      <c r="F50" s="38"/>
      <c r="G50" s="38"/>
      <c r="H50" s="39"/>
      <c r="I50" s="9"/>
      <c r="J50" s="9"/>
    </row>
    <row r="51" spans="1:10" x14ac:dyDescent="0.2">
      <c r="A51" s="23"/>
      <c r="B51" s="9"/>
      <c r="C51" s="9"/>
      <c r="D51" s="9"/>
      <c r="E51" s="38"/>
      <c r="F51" s="38"/>
      <c r="G51" s="38"/>
      <c r="H51" s="39"/>
      <c r="I51" s="9"/>
      <c r="J51" s="9"/>
    </row>
    <row r="52" spans="1:10" x14ac:dyDescent="0.2">
      <c r="A52" s="23"/>
      <c r="B52" s="9"/>
      <c r="C52" s="9"/>
      <c r="D52" s="9"/>
      <c r="E52" s="38"/>
      <c r="F52" s="38"/>
      <c r="G52" s="38"/>
      <c r="H52" s="39"/>
      <c r="I52" s="9"/>
      <c r="J52" s="9"/>
    </row>
    <row r="53" spans="1:10" x14ac:dyDescent="0.2">
      <c r="A53" s="16"/>
      <c r="B53" s="5"/>
      <c r="C53" s="5"/>
      <c r="D53" s="5"/>
      <c r="E53" s="40"/>
      <c r="F53" s="40"/>
      <c r="G53" s="40"/>
      <c r="H53" s="41"/>
      <c r="I53" s="5"/>
      <c r="J53" s="5"/>
    </row>
    <row r="54" spans="1:10" ht="17" thickBot="1" x14ac:dyDescent="0.25">
      <c r="A54" s="24"/>
      <c r="B54" s="10"/>
      <c r="C54" s="10"/>
      <c r="D54" s="10"/>
      <c r="E54" s="42"/>
      <c r="F54" s="42"/>
      <c r="G54" s="42"/>
      <c r="H54" s="43"/>
      <c r="I54" s="5"/>
      <c r="J54" s="5"/>
    </row>
    <row r="55" spans="1:10" s="36" customFormat="1" ht="17" thickTop="1" x14ac:dyDescent="0.2">
      <c r="A55" s="18" t="s">
        <v>9</v>
      </c>
      <c r="B55" s="44">
        <f>SUM(B33:B54)</f>
        <v>339</v>
      </c>
      <c r="C55" s="7"/>
      <c r="D55" s="7"/>
      <c r="E55" s="45"/>
      <c r="F55" s="45">
        <f>SUM(F33:F54)</f>
        <v>3051</v>
      </c>
      <c r="G55" s="45">
        <f>SUM(G33:G54)</f>
        <v>3051</v>
      </c>
      <c r="H55" s="46">
        <f>SUM(H33:H54)</f>
        <v>5403.66</v>
      </c>
      <c r="I55" s="7"/>
      <c r="J55" s="7"/>
    </row>
    <row r="56" spans="1:10" x14ac:dyDescent="0.2">
      <c r="A56" s="16"/>
      <c r="B56" s="5"/>
      <c r="C56" s="5"/>
      <c r="D56" s="5"/>
      <c r="E56" s="5"/>
      <c r="F56" s="5"/>
      <c r="G56" s="5"/>
      <c r="H56" s="15"/>
      <c r="I56" s="5"/>
      <c r="J56" s="5"/>
    </row>
    <row r="57" spans="1:10" x14ac:dyDescent="0.2">
      <c r="A57" s="16"/>
      <c r="B57" s="5"/>
      <c r="C57" s="5"/>
      <c r="D57" s="5"/>
      <c r="E57" s="5"/>
      <c r="F57" s="5"/>
      <c r="G57" s="5"/>
      <c r="H57" s="15"/>
      <c r="I57" s="5"/>
      <c r="J57" s="5"/>
    </row>
    <row r="58" spans="1:10" x14ac:dyDescent="0.2">
      <c r="A58" s="52"/>
      <c r="B58" s="50"/>
      <c r="C58" s="50"/>
      <c r="D58" s="50"/>
      <c r="E58" s="57"/>
      <c r="F58" s="50"/>
      <c r="G58" s="50"/>
      <c r="H58" s="51"/>
      <c r="I58" s="5"/>
      <c r="J58" s="5"/>
    </row>
    <row r="59" spans="1:10" x14ac:dyDescent="0.2">
      <c r="A59" s="53"/>
      <c r="B59" s="54"/>
      <c r="C59" s="54"/>
      <c r="D59" s="54"/>
      <c r="E59" s="58"/>
      <c r="F59" s="54"/>
      <c r="G59" s="54"/>
      <c r="H59" s="59"/>
      <c r="I59" s="5"/>
      <c r="J59" s="5"/>
    </row>
    <row r="60" spans="1:10" x14ac:dyDescent="0.2">
      <c r="A60" s="53"/>
      <c r="B60" s="54"/>
      <c r="C60" s="54"/>
      <c r="D60" s="54"/>
      <c r="E60" s="60" t="s">
        <v>29</v>
      </c>
      <c r="F60" s="61"/>
      <c r="G60" s="61"/>
      <c r="H60" s="62"/>
      <c r="I60" s="5"/>
      <c r="J60" s="5"/>
    </row>
    <row r="61" spans="1:10" x14ac:dyDescent="0.2">
      <c r="A61" s="53"/>
      <c r="B61" s="54"/>
      <c r="C61" s="54"/>
      <c r="D61" s="54"/>
      <c r="E61" s="63" t="s">
        <v>30</v>
      </c>
      <c r="F61" s="64"/>
      <c r="G61" s="65" t="s">
        <v>57</v>
      </c>
      <c r="H61" s="66"/>
      <c r="I61" s="5"/>
      <c r="J61" s="5"/>
    </row>
    <row r="62" spans="1:10" x14ac:dyDescent="0.2">
      <c r="A62" s="53"/>
      <c r="B62" s="54"/>
      <c r="C62" s="54"/>
      <c r="D62" s="54"/>
      <c r="E62" s="60" t="s">
        <v>31</v>
      </c>
      <c r="F62" s="61"/>
      <c r="G62" s="61"/>
      <c r="H62" s="62"/>
      <c r="I62" s="5"/>
      <c r="J62" s="5"/>
    </row>
    <row r="63" spans="1:10" x14ac:dyDescent="0.2">
      <c r="A63" s="53"/>
      <c r="B63" s="54"/>
      <c r="C63" s="54"/>
      <c r="D63" s="54"/>
      <c r="E63" s="63" t="s">
        <v>42</v>
      </c>
      <c r="F63" s="64"/>
      <c r="G63" s="64"/>
      <c r="H63" s="67"/>
      <c r="I63" s="5"/>
      <c r="J63" s="5"/>
    </row>
    <row r="64" spans="1:10" x14ac:dyDescent="0.2">
      <c r="A64" s="53"/>
      <c r="B64" s="54"/>
      <c r="C64" s="54"/>
      <c r="D64" s="54"/>
      <c r="E64" s="26" t="s">
        <v>32</v>
      </c>
      <c r="F64" s="12"/>
      <c r="G64" s="12"/>
      <c r="H64" s="25"/>
      <c r="I64" s="5"/>
      <c r="J64" s="5"/>
    </row>
    <row r="65" spans="1:10" x14ac:dyDescent="0.2">
      <c r="A65" s="53"/>
      <c r="B65" s="54"/>
      <c r="C65" s="54"/>
      <c r="D65" s="54"/>
      <c r="E65" s="11" t="s">
        <v>46</v>
      </c>
      <c r="F65" s="54"/>
      <c r="G65" s="54"/>
      <c r="H65" s="59"/>
      <c r="I65" s="5"/>
      <c r="J65" s="5"/>
    </row>
    <row r="66" spans="1:10" x14ac:dyDescent="0.2">
      <c r="A66" s="53"/>
      <c r="B66" s="54"/>
      <c r="C66" s="54"/>
      <c r="D66" s="54"/>
      <c r="E66" s="4"/>
      <c r="F66" s="54"/>
      <c r="G66" s="54"/>
      <c r="H66" s="59"/>
      <c r="I66" s="5"/>
      <c r="J66" s="5"/>
    </row>
    <row r="67" spans="1:10" ht="17" thickBot="1" x14ac:dyDescent="0.25">
      <c r="A67" s="55"/>
      <c r="B67" s="56"/>
      <c r="C67" s="56"/>
      <c r="D67" s="56"/>
      <c r="E67" s="27"/>
      <c r="F67" s="56"/>
      <c r="G67" s="56"/>
      <c r="H67" s="68"/>
      <c r="I67" s="5"/>
      <c r="J67" s="5"/>
    </row>
    <row r="68" spans="1:10" x14ac:dyDescent="0.2">
      <c r="I68" s="5"/>
      <c r="J68" s="5"/>
    </row>
  </sheetData>
  <mergeCells count="60">
    <mergeCell ref="A18:D18"/>
    <mergeCell ref="A19:D19"/>
    <mergeCell ref="E14:F14"/>
    <mergeCell ref="F15:H15"/>
    <mergeCell ref="F16:H16"/>
    <mergeCell ref="E17:G17"/>
    <mergeCell ref="E19:G19"/>
    <mergeCell ref="G14:H14"/>
    <mergeCell ref="A16:D16"/>
    <mergeCell ref="A17:D17"/>
    <mergeCell ref="A14:D14"/>
    <mergeCell ref="A15:D15"/>
    <mergeCell ref="E18:G18"/>
    <mergeCell ref="A9:D9"/>
    <mergeCell ref="A10:D10"/>
    <mergeCell ref="A11:D11"/>
    <mergeCell ref="A2:F2"/>
    <mergeCell ref="A3:F3"/>
    <mergeCell ref="A4:F4"/>
    <mergeCell ref="A5:F5"/>
    <mergeCell ref="A6:F6"/>
    <mergeCell ref="A7:D7"/>
    <mergeCell ref="E7:F7"/>
    <mergeCell ref="B26:D26"/>
    <mergeCell ref="A23:D23"/>
    <mergeCell ref="A25:D25"/>
    <mergeCell ref="E23:H23"/>
    <mergeCell ref="E25:H25"/>
    <mergeCell ref="E20:G20"/>
    <mergeCell ref="E22:H22"/>
    <mergeCell ref="B22:D22"/>
    <mergeCell ref="B24:D24"/>
    <mergeCell ref="G2:H7"/>
    <mergeCell ref="A8:D8"/>
    <mergeCell ref="G8:H8"/>
    <mergeCell ref="G9:H9"/>
    <mergeCell ref="G10:H10"/>
    <mergeCell ref="A12:D12"/>
    <mergeCell ref="A13:D13"/>
    <mergeCell ref="E8:F8"/>
    <mergeCell ref="E9:F9"/>
    <mergeCell ref="E10:F10"/>
    <mergeCell ref="E11:H11"/>
    <mergeCell ref="E12:H13"/>
    <mergeCell ref="B30:D30"/>
    <mergeCell ref="B21:D21"/>
    <mergeCell ref="F21:H21"/>
    <mergeCell ref="A58:D67"/>
    <mergeCell ref="E58:H59"/>
    <mergeCell ref="E60:H60"/>
    <mergeCell ref="E61:F61"/>
    <mergeCell ref="G61:H61"/>
    <mergeCell ref="E62:H62"/>
    <mergeCell ref="E63:H63"/>
    <mergeCell ref="F65:H67"/>
    <mergeCell ref="E27:H27"/>
    <mergeCell ref="E24:H24"/>
    <mergeCell ref="E26:H26"/>
    <mergeCell ref="E30:H30"/>
    <mergeCell ref="A27:D27"/>
  </mergeCells>
  <phoneticPr fontId="3" type="noConversion"/>
  <hyperlinks>
    <hyperlink ref="A13" r:id="rId1"/>
  </hyperlinks>
  <pageMargins left="0.75" right="0.75" top="1" bottom="1" header="0.33211111111111113" footer="0.5"/>
  <pageSetup paperSize="9" scale="61" orientation="portrait" horizontalDpi="4294967292" verticalDpi="4294967292"/>
  <headerFooter>
    <oddHeader>&amp;L&amp;"-,Bold"&amp;16Topmate Australia Pty Ltd&amp;"-,Regular"&amp;12_x000D_&amp;14 482 Portrush Rd, Linden Park SA5065_x000D_ABN:39 155 834 610_x000D_Email:rgy@twowchem.com&amp;12_x000D_</oddHeader>
  </headerFooter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Orchid Wine Estate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Lisa-Orchid Sai</dc:creator>
  <cp:lastModifiedBy>Microsoft Office 用户</cp:lastModifiedBy>
  <cp:lastPrinted>2017-08-29T05:06:05Z</cp:lastPrinted>
  <dcterms:created xsi:type="dcterms:W3CDTF">2014-04-24T07:10:02Z</dcterms:created>
  <dcterms:modified xsi:type="dcterms:W3CDTF">2017-08-29T05:06:09Z</dcterms:modified>
</cp:coreProperties>
</file>