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<sst xmlns="http://schemas.openxmlformats.org/spreadsheetml/2006/main" count="68">
  <si>
    <t>Packing List</t>
  </si>
  <si>
    <t>PO -</t>
  </si>
  <si>
    <t>934+925-1+953</t>
  </si>
  <si>
    <t>Exporter</t>
  </si>
  <si>
    <t>Page:</t>
  </si>
  <si>
    <t>1 of 1</t>
  </si>
  <si>
    <t>AUSTRALIAN GOLDEN BRIDGE PTY LTD</t>
  </si>
  <si>
    <t>Customer Order No.</t>
  </si>
  <si>
    <r>
      <t>Add</t>
    </r>
    <r>
      <rPr>
        <sz val="12"/>
        <color theme="1"/>
        <rFont val="宋体"/>
        <charset val="134"/>
      </rPr>
      <t>：</t>
    </r>
    <r>
      <rPr>
        <sz val="12"/>
        <color theme="1"/>
        <rFont val="Times New Roman"/>
        <charset val="134"/>
      </rPr>
      <t>1A Kalka Cres,Pasadena 5042,Adelaide,SA Australia</t>
    </r>
  </si>
  <si>
    <t>Invoice No.</t>
  </si>
  <si>
    <t>ABN: 396 116 471 46</t>
  </si>
  <si>
    <t>Booking Refernce No:</t>
  </si>
  <si>
    <t>Tel: +86 159 8670 0009</t>
  </si>
  <si>
    <t>Y80456</t>
  </si>
  <si>
    <t>Email: 916073211@qq.com</t>
  </si>
  <si>
    <t>Consignee</t>
  </si>
  <si>
    <t>Freight Forwarder</t>
  </si>
  <si>
    <t>ALBATRANS</t>
  </si>
  <si>
    <t xml:space="preserve">The Chance (Shanghai) Trading Co., Ltd </t>
  </si>
  <si>
    <t>Address:</t>
  </si>
  <si>
    <t xml:space="preserve">Room 101, End of the backyard, No.353, North Fute Road, </t>
  </si>
  <si>
    <t xml:space="preserve">Waigaoqiao Pilot Free Trade Zone, Shanghai, China </t>
  </si>
  <si>
    <t>Country of Origin of Goods</t>
  </si>
  <si>
    <t>Code</t>
  </si>
  <si>
    <t>Qilin Tang</t>
  </si>
  <si>
    <t>Australia</t>
  </si>
  <si>
    <t>AU</t>
  </si>
  <si>
    <t xml:space="preserve">Tel: 021-58675020  </t>
  </si>
  <si>
    <t>Country of Final Destination</t>
  </si>
  <si>
    <t>China</t>
  </si>
  <si>
    <t>CN</t>
  </si>
  <si>
    <t>Vessel/Voyage</t>
  </si>
  <si>
    <t>CARL SCHULTE 820E</t>
  </si>
  <si>
    <t>Port of Loading</t>
  </si>
  <si>
    <t>Departure Date</t>
  </si>
  <si>
    <t>Port Adelaide</t>
  </si>
  <si>
    <t>23/05/2018</t>
  </si>
  <si>
    <t>Final Destination</t>
  </si>
  <si>
    <t>Arrival Date</t>
  </si>
  <si>
    <t>SHANGHAI</t>
  </si>
  <si>
    <t>19/06/2018</t>
  </si>
  <si>
    <t>Container No.:  CNIU 1174238</t>
  </si>
  <si>
    <t>Seal No.:  H 5942205</t>
  </si>
  <si>
    <t>Product Name</t>
  </si>
  <si>
    <t>No.of</t>
  </si>
  <si>
    <t>No. of</t>
  </si>
  <si>
    <t>Pack Size</t>
  </si>
  <si>
    <t xml:space="preserve">Unit </t>
  </si>
  <si>
    <t>Net Weight</t>
  </si>
  <si>
    <t>Net Liquid</t>
  </si>
  <si>
    <t>Gross Weight</t>
  </si>
  <si>
    <t>Cartons</t>
  </si>
  <si>
    <t>Bottles</t>
  </si>
  <si>
    <t>Weight</t>
  </si>
  <si>
    <t>(Kgs)</t>
  </si>
  <si>
    <t>(L)</t>
  </si>
  <si>
    <t>2015 Baile Golden Tree LC Cabernet Sauvignon</t>
  </si>
  <si>
    <t>12X750ml</t>
  </si>
  <si>
    <t>2012 Macquarie Wines Barossa Valley Shiraz</t>
  </si>
  <si>
    <t>6X750ml</t>
  </si>
  <si>
    <t>2015 Orchid Original Block 8 LC Cabernet Sauvignon</t>
  </si>
  <si>
    <t xml:space="preserve"> </t>
  </si>
  <si>
    <t>Total</t>
  </si>
  <si>
    <t>Place and Date of issue</t>
  </si>
  <si>
    <t>Adelaide, South Australia</t>
  </si>
  <si>
    <t>14/05/2018</t>
  </si>
  <si>
    <t>Signatory company</t>
  </si>
  <si>
    <t>Authorised By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</si>
</sst>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-* #,##0_-;\-* #,##0_-;_-* &quot;-&quot;??_-;_-@_-"/>
    <numFmt numFmtId="177" formatCode="[$-C09]dd\-mmmm\-yyyy;@"/>
    <numFmt numFmtId="178" formatCode="d/mm/yyyy;@"/>
    <numFmt numFmtId="179" formatCode="#,##0.00_ "/>
    <numFmt numFmtId="180" formatCode="_-* #,##0.00_-;\-* #,##0.00_-;_-* &quot;-&quot;??_-;_-@_-"/>
  </numFmts>
  <fonts count="28">
    <font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20"/>
      <color theme="1"/>
      <name val="Times New Roman"/>
      <charset val="134"/>
    </font>
    <font>
      <sz val="10"/>
      <color theme="1"/>
      <name val="Times New Roman"/>
      <charset val="134"/>
    </font>
    <font>
      <b/>
      <sz val="16"/>
      <color theme="1"/>
      <name val="Times New Roman"/>
      <charset val="134"/>
    </font>
    <font>
      <u/>
      <sz val="12"/>
      <color theme="10"/>
      <name val="宋体"/>
      <charset val="134"/>
      <scheme val="minor"/>
    </font>
    <font>
      <sz val="12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5" borderId="3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6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" borderId="27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4" borderId="32" applyNumberFormat="0" applyAlignment="0" applyProtection="0">
      <alignment vertical="center"/>
    </xf>
    <xf numFmtId="0" fontId="13" fillId="4" borderId="30" applyNumberFormat="0" applyAlignment="0" applyProtection="0">
      <alignment vertical="center"/>
    </xf>
    <xf numFmtId="0" fontId="12" fillId="3" borderId="29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10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2" fillId="0" borderId="14" xfId="0" applyFont="1" applyBorder="1" applyAlignment="1" applyProtection="1">
      <alignment horizontal="left"/>
      <protection locked="0"/>
    </xf>
    <xf numFmtId="0" fontId="2" fillId="0" borderId="1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left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1" fillId="0" borderId="15" xfId="0" applyFont="1" applyBorder="1" applyAlignment="1"/>
    <xf numFmtId="0" fontId="2" fillId="0" borderId="5" xfId="0" applyFont="1" applyBorder="1" applyAlignment="1" applyProtection="1">
      <alignment horizontal="left"/>
      <protection locked="0"/>
    </xf>
    <xf numFmtId="0" fontId="2" fillId="0" borderId="15" xfId="0" applyFont="1" applyBorder="1"/>
    <xf numFmtId="0" fontId="1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/>
    <xf numFmtId="0" fontId="6" fillId="0" borderId="4" xfId="10" applyBorder="1" applyAlignment="1" applyProtection="1">
      <alignment horizontal="left"/>
      <protection locked="0"/>
    </xf>
    <xf numFmtId="0" fontId="2" fillId="0" borderId="15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0" fontId="1" fillId="0" borderId="15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5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15" xfId="0" applyFont="1" applyBorder="1" applyAlignment="1" applyProtection="1">
      <alignment horizontal="left"/>
      <protection locked="0"/>
    </xf>
    <xf numFmtId="0" fontId="1" fillId="0" borderId="9" xfId="0" applyFont="1" applyBorder="1"/>
    <xf numFmtId="0" fontId="2" fillId="0" borderId="11" xfId="0" applyFont="1" applyBorder="1" applyAlignment="1">
      <alignment horizontal="left"/>
    </xf>
    <xf numFmtId="0" fontId="1" fillId="0" borderId="12" xfId="0" applyFont="1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78" fontId="2" fillId="0" borderId="15" xfId="0" applyNumberFormat="1" applyFont="1" applyBorder="1" applyAlignment="1">
      <alignment horizontal="center"/>
    </xf>
    <xf numFmtId="178" fontId="2" fillId="0" borderId="0" xfId="0" applyNumberFormat="1" applyFont="1" applyBorder="1" applyAlignment="1">
      <alignment horizontal="center"/>
    </xf>
    <xf numFmtId="178" fontId="2" fillId="0" borderId="5" xfId="0" applyNumberFormat="1" applyFont="1" applyBorder="1" applyAlignment="1">
      <alignment horizontal="center"/>
    </xf>
    <xf numFmtId="177" fontId="2" fillId="0" borderId="15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177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6" xfId="0" applyFont="1" applyBorder="1"/>
    <xf numFmtId="0" fontId="2" fillId="0" borderId="8" xfId="0" applyFont="1" applyBorder="1"/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2" fillId="0" borderId="19" xfId="0" applyFont="1" applyBorder="1" applyAlignment="1"/>
    <xf numFmtId="0" fontId="2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/>
    <xf numFmtId="0" fontId="2" fillId="0" borderId="23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4" xfId="0" applyFont="1" applyBorder="1" applyAlignment="1">
      <alignment wrapText="1"/>
    </xf>
    <xf numFmtId="0" fontId="2" fillId="0" borderId="0" xfId="0" applyFont="1" applyBorder="1" applyAlignment="1"/>
    <xf numFmtId="176" fontId="2" fillId="0" borderId="0" xfId="8" applyNumberFormat="1" applyFont="1" applyBorder="1" applyAlignment="1"/>
    <xf numFmtId="0" fontId="2" fillId="0" borderId="0" xfId="0" applyFont="1" applyBorder="1" applyAlignment="1">
      <alignment horizontal="right"/>
    </xf>
    <xf numFmtId="179" fontId="2" fillId="0" borderId="0" xfId="8" applyNumberFormat="1" applyFont="1" applyBorder="1" applyAlignment="1"/>
    <xf numFmtId="180" fontId="2" fillId="0" borderId="0" xfId="8" applyFont="1" applyBorder="1" applyAlignment="1"/>
    <xf numFmtId="180" fontId="2" fillId="0" borderId="5" xfId="8" applyFont="1" applyBorder="1" applyAlignment="1"/>
    <xf numFmtId="1" fontId="7" fillId="0" borderId="0" xfId="0" applyNumberFormat="1" applyFont="1"/>
    <xf numFmtId="0" fontId="2" fillId="0" borderId="4" xfId="0" applyFont="1" applyBorder="1" applyAlignment="1"/>
    <xf numFmtId="176" fontId="7" fillId="0" borderId="0" xfId="8" applyNumberFormat="1" applyFont="1" applyBorder="1" applyAlignment="1"/>
    <xf numFmtId="40" fontId="7" fillId="0" borderId="0" xfId="8" applyNumberFormat="1" applyFont="1" applyBorder="1" applyAlignment="1">
      <alignment horizontal="center" vertical="center"/>
    </xf>
    <xf numFmtId="0" fontId="1" fillId="0" borderId="19" xfId="0" applyFont="1" applyBorder="1"/>
    <xf numFmtId="3" fontId="1" fillId="0" borderId="20" xfId="0" applyNumberFormat="1" applyFont="1" applyBorder="1"/>
    <xf numFmtId="176" fontId="1" fillId="0" borderId="20" xfId="8" applyNumberFormat="1" applyFont="1" applyBorder="1"/>
    <xf numFmtId="0" fontId="1" fillId="0" borderId="20" xfId="0" applyFont="1" applyBorder="1"/>
    <xf numFmtId="180" fontId="1" fillId="0" borderId="20" xfId="8" applyFont="1" applyBorder="1"/>
    <xf numFmtId="180" fontId="1" fillId="0" borderId="21" xfId="8" applyFont="1" applyBorder="1"/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/>
    <xf numFmtId="0" fontId="2" fillId="0" borderId="24" xfId="0" applyFont="1" applyBorder="1" applyAlignment="1">
      <alignment horizontal="center"/>
    </xf>
    <xf numFmtId="0" fontId="1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55"/>
  <sheetViews>
    <sheetView tabSelected="1" zoomScale="125" zoomScaleNormal="125" topLeftCell="A21" workbookViewId="0">
      <selection activeCell="A27" sqref="A27:D27"/>
    </sheetView>
  </sheetViews>
  <sheetFormatPr defaultColWidth="11" defaultRowHeight="15.75"/>
  <cols>
    <col min="1" max="1" width="46.3333333333333" style="2" customWidth="1"/>
    <col min="2" max="3" width="13.8333333333333" style="2" customWidth="1"/>
    <col min="4" max="4" width="11.5" style="2" customWidth="1"/>
    <col min="5" max="7" width="13.8333333333333" style="2" customWidth="1"/>
    <col min="8" max="8" width="18.5" style="2" customWidth="1"/>
    <col min="9" max="9" width="10.8333333333333" style="2"/>
    <col min="10" max="10" width="18.6666666666667" style="2" customWidth="1"/>
    <col min="11" max="16384" width="10.8333333333333" style="2"/>
  </cols>
  <sheetData>
    <row r="1" ht="46" customHeight="1" spans="1:8">
      <c r="A1" s="3" t="s">
        <v>0</v>
      </c>
      <c r="B1" s="4"/>
      <c r="G1" s="5" t="s">
        <v>1</v>
      </c>
      <c r="H1" s="6" t="s">
        <v>2</v>
      </c>
    </row>
    <row r="2" spans="1:8">
      <c r="A2" s="7"/>
      <c r="B2" s="8"/>
      <c r="C2" s="8"/>
      <c r="D2" s="8"/>
      <c r="E2" s="8"/>
      <c r="F2" s="8"/>
      <c r="G2" s="9"/>
      <c r="H2" s="10"/>
    </row>
    <row r="3" spans="1:8">
      <c r="A3" s="11"/>
      <c r="B3" s="12"/>
      <c r="C3" s="12"/>
      <c r="D3" s="12"/>
      <c r="E3" s="12"/>
      <c r="F3" s="12"/>
      <c r="G3" s="13"/>
      <c r="H3" s="14"/>
    </row>
    <row r="4" spans="1:8">
      <c r="A4" s="11"/>
      <c r="B4" s="12"/>
      <c r="C4" s="12"/>
      <c r="D4" s="12"/>
      <c r="E4" s="12"/>
      <c r="F4" s="12"/>
      <c r="G4" s="13"/>
      <c r="H4" s="14"/>
    </row>
    <row r="5" spans="1:10">
      <c r="A5" s="11"/>
      <c r="B5" s="12"/>
      <c r="C5" s="12"/>
      <c r="D5" s="12"/>
      <c r="E5" s="12"/>
      <c r="F5" s="12"/>
      <c r="G5" s="13"/>
      <c r="H5" s="14"/>
      <c r="I5" s="55"/>
      <c r="J5" s="55"/>
    </row>
    <row r="6" spans="1:10">
      <c r="A6" s="11"/>
      <c r="B6" s="12"/>
      <c r="C6" s="12"/>
      <c r="D6" s="12"/>
      <c r="E6" s="12"/>
      <c r="F6" s="12"/>
      <c r="G6" s="13"/>
      <c r="H6" s="14"/>
      <c r="I6" s="55"/>
      <c r="J6" s="55"/>
    </row>
    <row r="7" spans="1:10">
      <c r="A7" s="15"/>
      <c r="B7" s="16"/>
      <c r="C7" s="16"/>
      <c r="D7" s="16"/>
      <c r="E7" s="16"/>
      <c r="F7" s="16"/>
      <c r="G7" s="17"/>
      <c r="H7" s="18"/>
      <c r="I7" s="55"/>
      <c r="J7" s="55"/>
    </row>
    <row r="8" ht="20" customHeight="1" spans="1:10">
      <c r="A8" s="19" t="s">
        <v>3</v>
      </c>
      <c r="B8" s="20"/>
      <c r="C8" s="20"/>
      <c r="D8" s="21"/>
      <c r="E8" s="22" t="s">
        <v>4</v>
      </c>
      <c r="F8" s="23"/>
      <c r="G8" s="24" t="s">
        <v>5</v>
      </c>
      <c r="H8" s="25"/>
      <c r="I8" s="55"/>
      <c r="J8" s="55"/>
    </row>
    <row r="9" spans="1:10">
      <c r="A9" s="11" t="s">
        <v>6</v>
      </c>
      <c r="B9" s="12"/>
      <c r="C9" s="12"/>
      <c r="D9" s="26"/>
      <c r="E9" s="27" t="s">
        <v>7</v>
      </c>
      <c r="F9" s="28"/>
      <c r="G9" s="29"/>
      <c r="H9" s="30"/>
      <c r="I9" s="55"/>
      <c r="J9" s="55"/>
    </row>
    <row r="10" spans="1:10">
      <c r="A10" s="11" t="s">
        <v>8</v>
      </c>
      <c r="B10" s="12"/>
      <c r="C10" s="12"/>
      <c r="D10" s="26"/>
      <c r="E10" s="27" t="s">
        <v>9</v>
      </c>
      <c r="F10" s="28"/>
      <c r="G10" s="29"/>
      <c r="H10" s="30"/>
      <c r="I10" s="55"/>
      <c r="J10" s="55"/>
    </row>
    <row r="11" spans="1:10">
      <c r="A11" s="11" t="s">
        <v>10</v>
      </c>
      <c r="B11" s="12"/>
      <c r="C11" s="12"/>
      <c r="D11" s="26"/>
      <c r="E11" s="27" t="s">
        <v>11</v>
      </c>
      <c r="F11" s="28"/>
      <c r="G11" s="28"/>
      <c r="H11" s="31"/>
      <c r="I11" s="55"/>
      <c r="J11" s="55"/>
    </row>
    <row r="12" spans="1:10">
      <c r="A12" s="11" t="s">
        <v>12</v>
      </c>
      <c r="B12" s="12"/>
      <c r="C12" s="12"/>
      <c r="D12" s="26"/>
      <c r="E12" s="32" t="s">
        <v>13</v>
      </c>
      <c r="F12" s="33"/>
      <c r="G12" s="33"/>
      <c r="H12" s="34"/>
      <c r="I12" s="55"/>
      <c r="J12" s="55"/>
    </row>
    <row r="13" spans="1:10">
      <c r="A13" s="11" t="s">
        <v>14</v>
      </c>
      <c r="B13" s="12"/>
      <c r="C13" s="12"/>
      <c r="D13" s="26"/>
      <c r="E13" s="35"/>
      <c r="F13" s="36"/>
      <c r="G13" s="36"/>
      <c r="H13" s="37"/>
      <c r="I13" s="55"/>
      <c r="J13" s="55"/>
    </row>
    <row r="14" ht="20" customHeight="1" spans="1:10">
      <c r="A14" s="19" t="s">
        <v>15</v>
      </c>
      <c r="B14" s="20"/>
      <c r="C14" s="20"/>
      <c r="D14" s="21"/>
      <c r="E14" s="38" t="s">
        <v>16</v>
      </c>
      <c r="F14" s="20"/>
      <c r="G14" s="39" t="s">
        <v>17</v>
      </c>
      <c r="H14" s="40"/>
      <c r="I14" s="55"/>
      <c r="J14" s="55"/>
    </row>
    <row r="15" spans="1:10">
      <c r="A15" s="11" t="s">
        <v>18</v>
      </c>
      <c r="B15" s="12"/>
      <c r="C15" s="12"/>
      <c r="D15" s="26"/>
      <c r="E15" s="41" t="s">
        <v>19</v>
      </c>
      <c r="F15" s="12"/>
      <c r="G15" s="12"/>
      <c r="H15" s="42"/>
      <c r="I15" s="55"/>
      <c r="J15" s="55"/>
    </row>
    <row r="16" spans="1:10">
      <c r="A16" s="11" t="s">
        <v>20</v>
      </c>
      <c r="B16" s="12"/>
      <c r="C16" s="12"/>
      <c r="D16" s="26"/>
      <c r="E16" s="43"/>
      <c r="F16" s="12"/>
      <c r="G16" s="12"/>
      <c r="H16" s="42"/>
      <c r="I16" s="55"/>
      <c r="J16" s="55"/>
    </row>
    <row r="17" spans="1:10">
      <c r="A17" s="11" t="s">
        <v>21</v>
      </c>
      <c r="B17" s="12"/>
      <c r="C17" s="12"/>
      <c r="D17" s="26"/>
      <c r="E17" s="44" t="s">
        <v>22</v>
      </c>
      <c r="F17" s="45"/>
      <c r="G17" s="45"/>
      <c r="H17" s="46" t="s">
        <v>23</v>
      </c>
      <c r="I17" s="55"/>
      <c r="J17" s="55"/>
    </row>
    <row r="18" spans="1:10">
      <c r="A18" s="47" t="s">
        <v>24</v>
      </c>
      <c r="B18" s="12"/>
      <c r="C18" s="12"/>
      <c r="D18" s="26"/>
      <c r="E18" s="48" t="s">
        <v>25</v>
      </c>
      <c r="F18" s="49"/>
      <c r="G18" s="49"/>
      <c r="H18" s="50" t="s">
        <v>26</v>
      </c>
      <c r="I18" s="55"/>
      <c r="J18" s="55"/>
    </row>
    <row r="19" spans="1:10">
      <c r="A19" s="11" t="s">
        <v>27</v>
      </c>
      <c r="B19" s="12"/>
      <c r="C19" s="12"/>
      <c r="D19" s="26"/>
      <c r="E19" s="51" t="s">
        <v>28</v>
      </c>
      <c r="F19" s="52"/>
      <c r="G19" s="52"/>
      <c r="H19" s="53"/>
      <c r="I19" s="55"/>
      <c r="J19" s="55"/>
    </row>
    <row r="20" spans="1:10">
      <c r="A20" s="54"/>
      <c r="B20" s="55"/>
      <c r="C20" s="55"/>
      <c r="D20" s="55"/>
      <c r="E20" s="56" t="s">
        <v>29</v>
      </c>
      <c r="F20" s="12"/>
      <c r="G20" s="12"/>
      <c r="H20" s="50" t="s">
        <v>30</v>
      </c>
      <c r="I20" s="55"/>
      <c r="J20" s="55"/>
    </row>
    <row r="21" ht="20" customHeight="1" spans="1:10">
      <c r="A21" s="57" t="s">
        <v>31</v>
      </c>
      <c r="B21" s="23" t="s">
        <v>32</v>
      </c>
      <c r="C21" s="23"/>
      <c r="D21" s="58"/>
      <c r="E21" s="59"/>
      <c r="F21" s="60"/>
      <c r="G21" s="60"/>
      <c r="H21" s="61"/>
      <c r="I21" s="55"/>
      <c r="J21" s="55"/>
    </row>
    <row r="22" spans="1:10">
      <c r="A22" s="62" t="s">
        <v>33</v>
      </c>
      <c r="B22" s="63"/>
      <c r="C22" s="63"/>
      <c r="D22" s="64"/>
      <c r="E22" s="44" t="s">
        <v>34</v>
      </c>
      <c r="F22" s="45"/>
      <c r="G22" s="45"/>
      <c r="H22" s="65"/>
      <c r="I22" s="55"/>
      <c r="J22" s="55"/>
    </row>
    <row r="23" spans="1:10">
      <c r="A23" s="11" t="s">
        <v>35</v>
      </c>
      <c r="B23" s="12"/>
      <c r="C23" s="12"/>
      <c r="D23" s="26"/>
      <c r="E23" s="66" t="s">
        <v>36</v>
      </c>
      <c r="F23" s="67"/>
      <c r="G23" s="67"/>
      <c r="H23" s="68"/>
      <c r="I23" s="114"/>
      <c r="J23" s="55"/>
    </row>
    <row r="24" spans="1:10">
      <c r="A24" s="62"/>
      <c r="B24" s="63"/>
      <c r="C24" s="63"/>
      <c r="D24" s="64"/>
      <c r="E24" s="44"/>
      <c r="F24" s="45"/>
      <c r="G24" s="45"/>
      <c r="H24" s="65"/>
      <c r="I24" s="55"/>
      <c r="J24" s="55"/>
    </row>
    <row r="25" spans="1:10">
      <c r="A25" s="11"/>
      <c r="B25" s="12"/>
      <c r="C25" s="12"/>
      <c r="D25" s="26"/>
      <c r="E25" s="69"/>
      <c r="F25" s="70"/>
      <c r="G25" s="70"/>
      <c r="H25" s="71"/>
      <c r="I25" s="55"/>
      <c r="J25" s="55"/>
    </row>
    <row r="26" spans="1:10">
      <c r="A26" s="62" t="s">
        <v>37</v>
      </c>
      <c r="B26" s="63"/>
      <c r="C26" s="63"/>
      <c r="D26" s="64"/>
      <c r="E26" s="44" t="s">
        <v>38</v>
      </c>
      <c r="F26" s="45"/>
      <c r="G26" s="45"/>
      <c r="H26" s="65"/>
      <c r="I26" s="55"/>
      <c r="J26" s="55"/>
    </row>
    <row r="27" spans="1:10">
      <c r="A27" s="11" t="s">
        <v>39</v>
      </c>
      <c r="B27" s="12"/>
      <c r="C27" s="12"/>
      <c r="D27" s="26"/>
      <c r="E27" s="66" t="s">
        <v>40</v>
      </c>
      <c r="F27" s="67"/>
      <c r="G27" s="67"/>
      <c r="H27" s="68"/>
      <c r="I27" s="55"/>
      <c r="J27" s="55"/>
    </row>
    <row r="28" spans="1:10">
      <c r="A28" s="72"/>
      <c r="B28" s="73"/>
      <c r="C28" s="73"/>
      <c r="D28" s="73"/>
      <c r="E28" s="74"/>
      <c r="F28" s="73"/>
      <c r="G28" s="73"/>
      <c r="H28" s="75"/>
      <c r="I28" s="55"/>
      <c r="J28" s="55"/>
    </row>
    <row r="29" spans="1:10">
      <c r="A29" s="54"/>
      <c r="B29" s="55"/>
      <c r="C29" s="55"/>
      <c r="D29" s="55"/>
      <c r="E29" s="55"/>
      <c r="F29" s="55"/>
      <c r="G29" s="55"/>
      <c r="H29" s="53"/>
      <c r="I29" s="55"/>
      <c r="J29" s="55"/>
    </row>
    <row r="30" s="1" customFormat="1" ht="16.5" spans="1:10">
      <c r="A30" s="62" t="s">
        <v>41</v>
      </c>
      <c r="B30" s="76"/>
      <c r="C30" s="76"/>
      <c r="D30" s="76"/>
      <c r="E30" s="76" t="s">
        <v>42</v>
      </c>
      <c r="F30" s="76"/>
      <c r="G30" s="76"/>
      <c r="H30" s="77"/>
      <c r="I30" s="114"/>
      <c r="J30" s="114"/>
    </row>
    <row r="31" ht="18" customHeight="1" spans="1:10">
      <c r="A31" s="78" t="s">
        <v>43</v>
      </c>
      <c r="B31" s="79" t="s">
        <v>44</v>
      </c>
      <c r="C31" s="79" t="s">
        <v>45</v>
      </c>
      <c r="D31" s="79" t="s">
        <v>46</v>
      </c>
      <c r="E31" s="79" t="s">
        <v>47</v>
      </c>
      <c r="F31" s="79" t="s">
        <v>48</v>
      </c>
      <c r="G31" s="79" t="s">
        <v>49</v>
      </c>
      <c r="H31" s="80" t="s">
        <v>50</v>
      </c>
      <c r="I31" s="85"/>
      <c r="J31" s="85"/>
    </row>
    <row r="32" ht="16.5" spans="1:10">
      <c r="A32" s="81"/>
      <c r="B32" s="82" t="s">
        <v>51</v>
      </c>
      <c r="C32" s="82" t="s">
        <v>52</v>
      </c>
      <c r="D32" s="82"/>
      <c r="E32" s="82" t="s">
        <v>53</v>
      </c>
      <c r="F32" s="82" t="s">
        <v>54</v>
      </c>
      <c r="G32" s="82" t="s">
        <v>55</v>
      </c>
      <c r="H32" s="83" t="s">
        <v>54</v>
      </c>
      <c r="I32" s="85"/>
      <c r="J32" s="85"/>
    </row>
    <row r="33" spans="1:10">
      <c r="A33" s="84" t="s">
        <v>56</v>
      </c>
      <c r="B33" s="85">
        <v>588</v>
      </c>
      <c r="C33" s="86">
        <f>B33*12</f>
        <v>7056</v>
      </c>
      <c r="D33" s="87" t="s">
        <v>57</v>
      </c>
      <c r="E33" s="88">
        <v>15.85</v>
      </c>
      <c r="F33" s="89">
        <f t="shared" ref="F33:F35" si="0">C33*0.75*0.98</f>
        <v>5186.16</v>
      </c>
      <c r="G33" s="89">
        <f>C33*0.75</f>
        <v>5292</v>
      </c>
      <c r="H33" s="90">
        <f>B33*E33</f>
        <v>9319.8</v>
      </c>
      <c r="I33" s="85"/>
      <c r="J33" s="85"/>
    </row>
    <row r="34" spans="1:10">
      <c r="A34" s="84" t="s">
        <v>58</v>
      </c>
      <c r="B34" s="91">
        <v>200</v>
      </c>
      <c r="C34" s="86">
        <f>B34*6</f>
        <v>1200</v>
      </c>
      <c r="D34" s="87" t="s">
        <v>59</v>
      </c>
      <c r="E34" s="88">
        <v>12.12</v>
      </c>
      <c r="F34" s="89">
        <f t="shared" si="0"/>
        <v>882</v>
      </c>
      <c r="G34" s="89">
        <f>C34*0.75</f>
        <v>900</v>
      </c>
      <c r="H34" s="90">
        <f t="shared" ref="H34:H35" si="1">B34*E34</f>
        <v>2424</v>
      </c>
      <c r="I34" s="85"/>
      <c r="J34" s="85"/>
    </row>
    <row r="35" spans="1:10">
      <c r="A35" s="54" t="s">
        <v>60</v>
      </c>
      <c r="B35" s="91">
        <v>868</v>
      </c>
      <c r="C35" s="86">
        <f>B35*6</f>
        <v>5208</v>
      </c>
      <c r="D35" s="87" t="s">
        <v>59</v>
      </c>
      <c r="E35" s="88">
        <v>8.08</v>
      </c>
      <c r="F35" s="89">
        <f t="shared" si="0"/>
        <v>3827.88</v>
      </c>
      <c r="G35" s="89">
        <f>C35*0.75</f>
        <v>3906</v>
      </c>
      <c r="H35" s="90">
        <f t="shared" si="1"/>
        <v>7013.44</v>
      </c>
      <c r="I35" s="85"/>
      <c r="J35" s="85"/>
    </row>
    <row r="36" spans="1:10">
      <c r="A36" s="92" t="s">
        <v>61</v>
      </c>
      <c r="B36" s="91" t="s">
        <v>61</v>
      </c>
      <c r="C36" s="93" t="s">
        <v>61</v>
      </c>
      <c r="D36" s="87" t="s">
        <v>61</v>
      </c>
      <c r="E36" s="88" t="s">
        <v>61</v>
      </c>
      <c r="F36" s="89" t="s">
        <v>61</v>
      </c>
      <c r="G36" s="89" t="s">
        <v>61</v>
      </c>
      <c r="H36" s="90" t="s">
        <v>61</v>
      </c>
      <c r="I36" s="85"/>
      <c r="J36" s="85"/>
    </row>
    <row r="37" spans="1:10">
      <c r="A37" s="92" t="s">
        <v>61</v>
      </c>
      <c r="B37" s="91" t="s">
        <v>61</v>
      </c>
      <c r="C37" s="93" t="s">
        <v>61</v>
      </c>
      <c r="D37" s="87" t="s">
        <v>61</v>
      </c>
      <c r="E37" s="88" t="s">
        <v>61</v>
      </c>
      <c r="F37" s="89" t="s">
        <v>61</v>
      </c>
      <c r="G37" s="89" t="s">
        <v>61</v>
      </c>
      <c r="H37" s="90" t="s">
        <v>61</v>
      </c>
      <c r="I37" s="85"/>
      <c r="J37" s="85"/>
    </row>
    <row r="38" spans="1:10">
      <c r="A38" s="92" t="s">
        <v>61</v>
      </c>
      <c r="B38" s="91" t="s">
        <v>61</v>
      </c>
      <c r="C38" s="93" t="s">
        <v>61</v>
      </c>
      <c r="D38" s="87" t="s">
        <v>61</v>
      </c>
      <c r="E38" s="88" t="s">
        <v>61</v>
      </c>
      <c r="F38" s="89" t="s">
        <v>61</v>
      </c>
      <c r="G38" s="89" t="s">
        <v>61</v>
      </c>
      <c r="H38" s="90" t="s">
        <v>61</v>
      </c>
      <c r="I38" s="85"/>
      <c r="J38" s="85"/>
    </row>
    <row r="39" spans="1:10">
      <c r="A39" s="92" t="s">
        <v>61</v>
      </c>
      <c r="B39" s="91" t="s">
        <v>61</v>
      </c>
      <c r="C39" s="93" t="s">
        <v>61</v>
      </c>
      <c r="D39" s="87" t="s">
        <v>61</v>
      </c>
      <c r="E39" s="94" t="s">
        <v>61</v>
      </c>
      <c r="F39" s="89" t="s">
        <v>61</v>
      </c>
      <c r="G39" s="89" t="s">
        <v>61</v>
      </c>
      <c r="H39" s="90" t="s">
        <v>61</v>
      </c>
      <c r="I39" s="85"/>
      <c r="J39" s="85"/>
    </row>
    <row r="40" ht="16.5" spans="1:10">
      <c r="A40" s="92"/>
      <c r="B40" s="85"/>
      <c r="C40" s="86"/>
      <c r="D40" s="85"/>
      <c r="E40" s="85"/>
      <c r="F40" s="89"/>
      <c r="G40" s="89"/>
      <c r="H40" s="90"/>
      <c r="I40" s="85"/>
      <c r="J40" s="85"/>
    </row>
    <row r="41" s="1" customFormat="1" ht="16.5" spans="1:10">
      <c r="A41" s="95" t="s">
        <v>62</v>
      </c>
      <c r="B41" s="96">
        <f>SUM(B33:B40)</f>
        <v>1656</v>
      </c>
      <c r="C41" s="97">
        <f>SUM(C33:C40)</f>
        <v>13464</v>
      </c>
      <c r="D41" s="98"/>
      <c r="E41" s="98"/>
      <c r="F41" s="99">
        <f>SUM(F33:F40)</f>
        <v>9896.04</v>
      </c>
      <c r="G41" s="99">
        <f>SUM(G33:G40)</f>
        <v>10098</v>
      </c>
      <c r="H41" s="100">
        <f>SUM(H33:H40)</f>
        <v>18757.24</v>
      </c>
      <c r="I41" s="114"/>
      <c r="J41" s="114"/>
    </row>
    <row r="42" spans="1:10">
      <c r="A42" s="54"/>
      <c r="B42" s="55"/>
      <c r="C42" s="55"/>
      <c r="D42" s="55"/>
      <c r="E42" s="55"/>
      <c r="F42" s="55"/>
      <c r="G42" s="55"/>
      <c r="H42" s="53"/>
      <c r="I42" s="55"/>
      <c r="J42" s="55"/>
    </row>
    <row r="43" spans="1:10">
      <c r="A43" s="54"/>
      <c r="B43" s="55"/>
      <c r="C43" s="55"/>
      <c r="D43" s="55"/>
      <c r="E43" s="55"/>
      <c r="F43" s="55"/>
      <c r="G43" s="55"/>
      <c r="H43" s="53"/>
      <c r="I43" s="55"/>
      <c r="J43" s="55"/>
    </row>
    <row r="44" spans="1:10">
      <c r="A44" s="54"/>
      <c r="B44" s="55"/>
      <c r="C44" s="55"/>
      <c r="D44" s="55"/>
      <c r="E44" s="55"/>
      <c r="F44" s="55"/>
      <c r="G44" s="55"/>
      <c r="H44" s="53"/>
      <c r="I44" s="55"/>
      <c r="J44" s="55"/>
    </row>
    <row r="45" spans="1:10">
      <c r="A45" s="101"/>
      <c r="B45" s="60"/>
      <c r="C45" s="60"/>
      <c r="D45" s="60"/>
      <c r="E45" s="102"/>
      <c r="F45" s="60"/>
      <c r="G45" s="60"/>
      <c r="H45" s="61"/>
      <c r="I45" s="55"/>
      <c r="J45" s="55"/>
    </row>
    <row r="46" spans="1:10">
      <c r="A46" s="103"/>
      <c r="B46" s="13"/>
      <c r="C46" s="13"/>
      <c r="D46" s="13"/>
      <c r="E46" s="104"/>
      <c r="F46" s="13"/>
      <c r="G46" s="13"/>
      <c r="H46" s="14"/>
      <c r="I46" s="55"/>
      <c r="J46" s="55"/>
    </row>
    <row r="47" spans="1:10">
      <c r="A47" s="103"/>
      <c r="B47" s="13"/>
      <c r="C47" s="13"/>
      <c r="D47" s="13"/>
      <c r="E47" s="38" t="s">
        <v>63</v>
      </c>
      <c r="F47" s="20"/>
      <c r="G47" s="20"/>
      <c r="H47" s="105"/>
      <c r="I47" s="55"/>
      <c r="J47" s="55"/>
    </row>
    <row r="48" spans="1:10">
      <c r="A48" s="103"/>
      <c r="B48" s="13"/>
      <c r="C48" s="13"/>
      <c r="D48" s="13"/>
      <c r="E48" s="106" t="s">
        <v>64</v>
      </c>
      <c r="F48" s="107"/>
      <c r="G48" s="108" t="s">
        <v>65</v>
      </c>
      <c r="H48" s="18"/>
      <c r="I48" s="55"/>
      <c r="J48" s="55"/>
    </row>
    <row r="49" spans="1:10">
      <c r="A49" s="103"/>
      <c r="B49" s="13"/>
      <c r="C49" s="13"/>
      <c r="D49" s="13"/>
      <c r="E49" s="38" t="s">
        <v>66</v>
      </c>
      <c r="F49" s="20"/>
      <c r="G49" s="20"/>
      <c r="H49" s="105"/>
      <c r="I49" s="55"/>
      <c r="J49" s="55"/>
    </row>
    <row r="50" spans="1:10">
      <c r="A50" s="103"/>
      <c r="B50" s="13"/>
      <c r="C50" s="13"/>
      <c r="D50" s="13"/>
      <c r="E50" s="106" t="s">
        <v>6</v>
      </c>
      <c r="F50" s="107"/>
      <c r="G50" s="107"/>
      <c r="H50" s="109"/>
      <c r="I50" s="55"/>
      <c r="J50" s="55"/>
    </row>
    <row r="51" spans="1:10">
      <c r="A51" s="103"/>
      <c r="B51" s="13"/>
      <c r="C51" s="13"/>
      <c r="D51" s="13"/>
      <c r="E51" s="44" t="s">
        <v>67</v>
      </c>
      <c r="F51" s="28"/>
      <c r="G51" s="28"/>
      <c r="H51" s="31"/>
      <c r="I51" s="55"/>
      <c r="J51" s="55"/>
    </row>
    <row r="52" spans="1:10">
      <c r="A52" s="103"/>
      <c r="B52" s="13"/>
      <c r="C52" s="13"/>
      <c r="D52" s="13"/>
      <c r="E52" s="27" t="s">
        <v>61</v>
      </c>
      <c r="F52" s="13"/>
      <c r="G52" s="13"/>
      <c r="H52" s="14"/>
      <c r="I52" s="55"/>
      <c r="J52" s="55"/>
    </row>
    <row r="53" spans="1:10">
      <c r="A53" s="103"/>
      <c r="B53" s="13"/>
      <c r="C53" s="13"/>
      <c r="D53" s="13"/>
      <c r="E53" s="43"/>
      <c r="F53" s="13"/>
      <c r="G53" s="13"/>
      <c r="H53" s="14"/>
      <c r="I53" s="55"/>
      <c r="J53" s="55"/>
    </row>
    <row r="54" ht="16.5" spans="1:10">
      <c r="A54" s="110"/>
      <c r="B54" s="111"/>
      <c r="C54" s="111"/>
      <c r="D54" s="111"/>
      <c r="E54" s="112"/>
      <c r="F54" s="111"/>
      <c r="G54" s="111"/>
      <c r="H54" s="113"/>
      <c r="I54" s="55"/>
      <c r="J54" s="55"/>
    </row>
    <row r="55" spans="9:10">
      <c r="I55" s="55"/>
      <c r="J55" s="55"/>
    </row>
  </sheetData>
  <mergeCells count="60">
    <mergeCell ref="A2:F2"/>
    <mergeCell ref="A3:F3"/>
    <mergeCell ref="A4:F4"/>
    <mergeCell ref="A5:F5"/>
    <mergeCell ref="A6:F6"/>
    <mergeCell ref="A7:D7"/>
    <mergeCell ref="E7:F7"/>
    <mergeCell ref="A8:D8"/>
    <mergeCell ref="E8:F8"/>
    <mergeCell ref="G8:H8"/>
    <mergeCell ref="A9:D9"/>
    <mergeCell ref="E9:F9"/>
    <mergeCell ref="G9:H9"/>
    <mergeCell ref="A10:D10"/>
    <mergeCell ref="E10:F10"/>
    <mergeCell ref="G10:H10"/>
    <mergeCell ref="A11:D11"/>
    <mergeCell ref="E11:H11"/>
    <mergeCell ref="A12:D12"/>
    <mergeCell ref="A13:D13"/>
    <mergeCell ref="A14:D14"/>
    <mergeCell ref="E14:F14"/>
    <mergeCell ref="G14:H14"/>
    <mergeCell ref="A15:D15"/>
    <mergeCell ref="F15:H15"/>
    <mergeCell ref="A16:D16"/>
    <mergeCell ref="F16:H16"/>
    <mergeCell ref="A17:D17"/>
    <mergeCell ref="E17:G17"/>
    <mergeCell ref="A18:D18"/>
    <mergeCell ref="E18:G18"/>
    <mergeCell ref="A19:D19"/>
    <mergeCell ref="E19:G19"/>
    <mergeCell ref="E20:G20"/>
    <mergeCell ref="B21:D21"/>
    <mergeCell ref="F21:H21"/>
    <mergeCell ref="B22:D22"/>
    <mergeCell ref="E22:H22"/>
    <mergeCell ref="A23:D23"/>
    <mergeCell ref="E23:H23"/>
    <mergeCell ref="B24:D24"/>
    <mergeCell ref="E24:H24"/>
    <mergeCell ref="A25:D25"/>
    <mergeCell ref="E25:H25"/>
    <mergeCell ref="B26:D26"/>
    <mergeCell ref="E26:H26"/>
    <mergeCell ref="A27:D27"/>
    <mergeCell ref="E27:H27"/>
    <mergeCell ref="B30:D30"/>
    <mergeCell ref="E30:H30"/>
    <mergeCell ref="E47:H47"/>
    <mergeCell ref="E48:F48"/>
    <mergeCell ref="G48:H48"/>
    <mergeCell ref="E49:H49"/>
    <mergeCell ref="E50:H50"/>
    <mergeCell ref="A45:D54"/>
    <mergeCell ref="E45:H46"/>
    <mergeCell ref="F52:H54"/>
    <mergeCell ref="E12:H13"/>
    <mergeCell ref="G2:H7"/>
  </mergeCells>
  <pageMargins left="0.75" right="0.75" top="1" bottom="1" header="0.1" footer="0.5"/>
  <pageSetup paperSize="9" scale="55" orientation="portrait"/>
  <headerFooter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Orchid Wine Estate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Lisa-Orchid Sai</dc:creator>
  <cp:lastModifiedBy>lin</cp:lastModifiedBy>
  <dcterms:created xsi:type="dcterms:W3CDTF">2014-04-24T07:10:00Z</dcterms:created>
  <cp:lastPrinted>2018-05-04T07:45:00Z</cp:lastPrinted>
  <dcterms:modified xsi:type="dcterms:W3CDTF">2018-05-27T09:22:47Z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2052-10.1.0.7388</vt:lpwstr>
  </property>
</Properties>
</file>