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MMR_LoSua\"/>
    </mc:Choice>
  </mc:AlternateContent>
  <xr:revisionPtr revIDLastSave="0" documentId="13_ncr:1_{4FDE8B7E-DCC3-455F-8CD0-103426245EF0}" xr6:coauthVersionLast="47" xr6:coauthVersionMax="47" xr10:uidLastSave="{00000000-0000-0000-0000-000000000000}"/>
  <bookViews>
    <workbookView xWindow="828" yWindow="-108" windowWidth="22320" windowHeight="13176" activeTab="2" xr2:uid="{F318B169-456C-4347-9656-144BF8F09C71}"/>
  </bookViews>
  <sheets>
    <sheet name="Loma Suarez Samples" sheetId="1" r:id="rId1"/>
    <sheet name="Stratigraphy" sheetId="12" r:id="rId2"/>
    <sheet name="Pollen_&lt;53" sheetId="2" r:id="rId3"/>
    <sheet name="Pollen_&gt;53" sheetId="13" r:id="rId4"/>
    <sheet name="Sheet1" sheetId="14" r:id="rId5"/>
    <sheet name="Charcoal" sheetId="4" r:id="rId6"/>
    <sheet name="LOI" sheetId="7" r:id="rId7"/>
    <sheet name="Radiocarbon" sheetId="3" r:id="rId8"/>
    <sheet name="XRF_18_62" sheetId="8" r:id="rId9"/>
    <sheet name="XRF_42_82" sheetId="9" r:id="rId10"/>
    <sheet name="XYZ_Mag_18_62" sheetId="10" r:id="rId11"/>
    <sheet name="XYZ_Mag_42_82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13" l="1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L205" i="7" l="1"/>
  <c r="M205" i="7" s="1"/>
  <c r="I205" i="7"/>
  <c r="J205" i="7" s="1"/>
  <c r="F205" i="7"/>
  <c r="G205" i="7" s="1"/>
  <c r="C205" i="7"/>
  <c r="L204" i="7"/>
  <c r="I204" i="7"/>
  <c r="F204" i="7"/>
  <c r="G204" i="7" s="1"/>
  <c r="C204" i="7"/>
  <c r="L203" i="7"/>
  <c r="I203" i="7"/>
  <c r="F203" i="7"/>
  <c r="G203" i="7" s="1"/>
  <c r="C203" i="7"/>
  <c r="L202" i="7"/>
  <c r="M202" i="7" s="1"/>
  <c r="I202" i="7"/>
  <c r="F202" i="7"/>
  <c r="G202" i="7" s="1"/>
  <c r="C202" i="7"/>
  <c r="L201" i="7"/>
  <c r="I201" i="7"/>
  <c r="J201" i="7" s="1"/>
  <c r="F201" i="7"/>
  <c r="G201" i="7" s="1"/>
  <c r="C201" i="7"/>
  <c r="L200" i="7"/>
  <c r="M200" i="7" s="1"/>
  <c r="I200" i="7"/>
  <c r="J200" i="7" s="1"/>
  <c r="F200" i="7"/>
  <c r="G200" i="7" s="1"/>
  <c r="C200" i="7"/>
  <c r="L199" i="7"/>
  <c r="M199" i="7" s="1"/>
  <c r="I199" i="7"/>
  <c r="F199" i="7"/>
  <c r="G199" i="7" s="1"/>
  <c r="C199" i="7"/>
  <c r="L198" i="7"/>
  <c r="I198" i="7"/>
  <c r="J198" i="7" s="1"/>
  <c r="F198" i="7"/>
  <c r="G198" i="7" s="1"/>
  <c r="C198" i="7"/>
  <c r="L197" i="7"/>
  <c r="I197" i="7"/>
  <c r="J197" i="7" s="1"/>
  <c r="G197" i="7"/>
  <c r="F197" i="7"/>
  <c r="C197" i="7"/>
  <c r="L196" i="7"/>
  <c r="I196" i="7"/>
  <c r="F196" i="7"/>
  <c r="G196" i="7" s="1"/>
  <c r="C196" i="7"/>
  <c r="L195" i="7"/>
  <c r="M195" i="7" s="1"/>
  <c r="I195" i="7"/>
  <c r="F195" i="7"/>
  <c r="G195" i="7" s="1"/>
  <c r="C195" i="7"/>
  <c r="L194" i="7"/>
  <c r="M194" i="7" s="1"/>
  <c r="I194" i="7"/>
  <c r="F194" i="7"/>
  <c r="G194" i="7" s="1"/>
  <c r="C194" i="7"/>
  <c r="L193" i="7"/>
  <c r="I193" i="7"/>
  <c r="J193" i="7" s="1"/>
  <c r="F193" i="7"/>
  <c r="G193" i="7" s="1"/>
  <c r="C193" i="7"/>
  <c r="L192" i="7"/>
  <c r="M192" i="7" s="1"/>
  <c r="I192" i="7"/>
  <c r="G192" i="7"/>
  <c r="F192" i="7"/>
  <c r="C192" i="7"/>
  <c r="M191" i="7"/>
  <c r="L191" i="7"/>
  <c r="J191" i="7"/>
  <c r="I191" i="7"/>
  <c r="F191" i="7"/>
  <c r="G191" i="7" s="1"/>
  <c r="C191" i="7"/>
  <c r="L190" i="7"/>
  <c r="I190" i="7"/>
  <c r="F190" i="7"/>
  <c r="G190" i="7" s="1"/>
  <c r="C190" i="7"/>
  <c r="L189" i="7"/>
  <c r="M189" i="7" s="1"/>
  <c r="I189" i="7"/>
  <c r="J189" i="7" s="1"/>
  <c r="G189" i="7"/>
  <c r="F189" i="7"/>
  <c r="C189" i="7"/>
  <c r="L188" i="7"/>
  <c r="I188" i="7"/>
  <c r="F188" i="7"/>
  <c r="G188" i="7" s="1"/>
  <c r="C188" i="7"/>
  <c r="L187" i="7"/>
  <c r="I187" i="7"/>
  <c r="J187" i="7" s="1"/>
  <c r="G187" i="7"/>
  <c r="F187" i="7"/>
  <c r="C187" i="7"/>
  <c r="L186" i="7"/>
  <c r="I186" i="7"/>
  <c r="F186" i="7"/>
  <c r="G186" i="7" s="1"/>
  <c r="C186" i="7"/>
  <c r="M185" i="7"/>
  <c r="L185" i="7"/>
  <c r="I185" i="7"/>
  <c r="F185" i="7"/>
  <c r="G185" i="7" s="1"/>
  <c r="C185" i="7"/>
  <c r="L184" i="7"/>
  <c r="M184" i="7" s="1"/>
  <c r="I184" i="7"/>
  <c r="F184" i="7"/>
  <c r="G184" i="7" s="1"/>
  <c r="C184" i="7"/>
  <c r="L183" i="7"/>
  <c r="M183" i="7" s="1"/>
  <c r="I183" i="7"/>
  <c r="J183" i="7" s="1"/>
  <c r="F183" i="7"/>
  <c r="G183" i="7" s="1"/>
  <c r="C183" i="7"/>
  <c r="L182" i="7"/>
  <c r="M182" i="7" s="1"/>
  <c r="I182" i="7"/>
  <c r="J182" i="7" s="1"/>
  <c r="F182" i="7"/>
  <c r="G182" i="7" s="1"/>
  <c r="C182" i="7"/>
  <c r="L181" i="7"/>
  <c r="M181" i="7" s="1"/>
  <c r="J181" i="7"/>
  <c r="I181" i="7"/>
  <c r="F181" i="7"/>
  <c r="G181" i="7" s="1"/>
  <c r="C181" i="7"/>
  <c r="L180" i="7"/>
  <c r="I180" i="7"/>
  <c r="J180" i="7" s="1"/>
  <c r="F180" i="7"/>
  <c r="G180" i="7" s="1"/>
  <c r="C180" i="7"/>
  <c r="L179" i="7"/>
  <c r="M179" i="7" s="1"/>
  <c r="I179" i="7"/>
  <c r="G179" i="7"/>
  <c r="F179" i="7"/>
  <c r="C179" i="7"/>
  <c r="L178" i="7"/>
  <c r="M178" i="7" s="1"/>
  <c r="I178" i="7"/>
  <c r="F178" i="7"/>
  <c r="G178" i="7" s="1"/>
  <c r="C178" i="7"/>
  <c r="L177" i="7"/>
  <c r="M177" i="7" s="1"/>
  <c r="I177" i="7"/>
  <c r="J177" i="7" s="1"/>
  <c r="F177" i="7"/>
  <c r="G177" i="7" s="1"/>
  <c r="C177" i="7"/>
  <c r="L176" i="7"/>
  <c r="I176" i="7"/>
  <c r="J176" i="7" s="1"/>
  <c r="F176" i="7"/>
  <c r="G176" i="7" s="1"/>
  <c r="C176" i="7"/>
  <c r="M175" i="7"/>
  <c r="L175" i="7"/>
  <c r="I175" i="7"/>
  <c r="F175" i="7"/>
  <c r="G175" i="7" s="1"/>
  <c r="C175" i="7"/>
  <c r="L174" i="7"/>
  <c r="I174" i="7"/>
  <c r="J174" i="7" s="1"/>
  <c r="F174" i="7"/>
  <c r="G174" i="7" s="1"/>
  <c r="C174" i="7"/>
  <c r="L173" i="7"/>
  <c r="I173" i="7"/>
  <c r="J173" i="7" s="1"/>
  <c r="F173" i="7"/>
  <c r="G173" i="7" s="1"/>
  <c r="C173" i="7"/>
  <c r="L172" i="7"/>
  <c r="I172" i="7"/>
  <c r="F172" i="7"/>
  <c r="G172" i="7" s="1"/>
  <c r="C172" i="7"/>
  <c r="L171" i="7"/>
  <c r="M171" i="7" s="1"/>
  <c r="I171" i="7"/>
  <c r="F171" i="7"/>
  <c r="G171" i="7" s="1"/>
  <c r="C171" i="7"/>
  <c r="L170" i="7"/>
  <c r="I170" i="7"/>
  <c r="F170" i="7"/>
  <c r="G170" i="7" s="1"/>
  <c r="C170" i="7"/>
  <c r="L169" i="7"/>
  <c r="I169" i="7"/>
  <c r="J169" i="7" s="1"/>
  <c r="F169" i="7"/>
  <c r="G169" i="7" s="1"/>
  <c r="C169" i="7"/>
  <c r="L168" i="7"/>
  <c r="M168" i="7" s="1"/>
  <c r="I168" i="7"/>
  <c r="G168" i="7"/>
  <c r="F168" i="7"/>
  <c r="C168" i="7"/>
  <c r="L167" i="7"/>
  <c r="I167" i="7"/>
  <c r="M167" i="7" s="1"/>
  <c r="F167" i="7"/>
  <c r="G167" i="7" s="1"/>
  <c r="C167" i="7"/>
  <c r="L166" i="7"/>
  <c r="M166" i="7" s="1"/>
  <c r="I166" i="7"/>
  <c r="F166" i="7"/>
  <c r="G166" i="7" s="1"/>
  <c r="C166" i="7"/>
  <c r="L165" i="7"/>
  <c r="M165" i="7" s="1"/>
  <c r="J165" i="7"/>
  <c r="I165" i="7"/>
  <c r="G165" i="7"/>
  <c r="F165" i="7"/>
  <c r="C165" i="7"/>
  <c r="L164" i="7"/>
  <c r="I164" i="7"/>
  <c r="F164" i="7"/>
  <c r="G164" i="7" s="1"/>
  <c r="C164" i="7"/>
  <c r="L163" i="7"/>
  <c r="I163" i="7"/>
  <c r="J163" i="7" s="1"/>
  <c r="F163" i="7"/>
  <c r="G163" i="7" s="1"/>
  <c r="C163" i="7"/>
  <c r="L162" i="7"/>
  <c r="M162" i="7" s="1"/>
  <c r="I162" i="7"/>
  <c r="F162" i="7"/>
  <c r="G162" i="7" s="1"/>
  <c r="C162" i="7"/>
  <c r="M161" i="7"/>
  <c r="L161" i="7"/>
  <c r="I161" i="7"/>
  <c r="F161" i="7"/>
  <c r="G161" i="7" s="1"/>
  <c r="C161" i="7"/>
  <c r="L160" i="7"/>
  <c r="I160" i="7"/>
  <c r="F160" i="7"/>
  <c r="G160" i="7" s="1"/>
  <c r="C160" i="7"/>
  <c r="L159" i="7"/>
  <c r="M159" i="7" s="1"/>
  <c r="I159" i="7"/>
  <c r="F159" i="7"/>
  <c r="G159" i="7" s="1"/>
  <c r="C159" i="7"/>
  <c r="L158" i="7"/>
  <c r="I158" i="7"/>
  <c r="J158" i="7" s="1"/>
  <c r="F158" i="7"/>
  <c r="G158" i="7" s="1"/>
  <c r="C158" i="7"/>
  <c r="L157" i="7"/>
  <c r="I157" i="7"/>
  <c r="J157" i="7" s="1"/>
  <c r="F157" i="7"/>
  <c r="G157" i="7" s="1"/>
  <c r="C157" i="7"/>
  <c r="L156" i="7"/>
  <c r="I156" i="7"/>
  <c r="J156" i="7" s="1"/>
  <c r="F156" i="7"/>
  <c r="G156" i="7" s="1"/>
  <c r="C156" i="7"/>
  <c r="L155" i="7"/>
  <c r="M155" i="7" s="1"/>
  <c r="I155" i="7"/>
  <c r="J155" i="7" s="1"/>
  <c r="G155" i="7"/>
  <c r="F155" i="7"/>
  <c r="C155" i="7"/>
  <c r="L154" i="7"/>
  <c r="M154" i="7" s="1"/>
  <c r="I154" i="7"/>
  <c r="F154" i="7"/>
  <c r="G154" i="7" s="1"/>
  <c r="C154" i="7"/>
  <c r="L153" i="7"/>
  <c r="M153" i="7" s="1"/>
  <c r="I153" i="7"/>
  <c r="J153" i="7" s="1"/>
  <c r="F153" i="7"/>
  <c r="G153" i="7" s="1"/>
  <c r="C153" i="7"/>
  <c r="L152" i="7"/>
  <c r="M152" i="7" s="1"/>
  <c r="I152" i="7"/>
  <c r="J152" i="7" s="1"/>
  <c r="G152" i="7"/>
  <c r="F152" i="7"/>
  <c r="C152" i="7"/>
  <c r="L151" i="7"/>
  <c r="M151" i="7" s="1"/>
  <c r="J151" i="7"/>
  <c r="I151" i="7"/>
  <c r="F151" i="7"/>
  <c r="G151" i="7" s="1"/>
  <c r="C151" i="7"/>
  <c r="L150" i="7"/>
  <c r="I150" i="7"/>
  <c r="J150" i="7" s="1"/>
  <c r="F150" i="7"/>
  <c r="G150" i="7" s="1"/>
  <c r="C150" i="7"/>
  <c r="L149" i="7"/>
  <c r="M149" i="7" s="1"/>
  <c r="I149" i="7"/>
  <c r="J149" i="7" s="1"/>
  <c r="G149" i="7"/>
  <c r="F149" i="7"/>
  <c r="C149" i="7"/>
  <c r="L148" i="7"/>
  <c r="I148" i="7"/>
  <c r="F148" i="7"/>
  <c r="G148" i="7" s="1"/>
  <c r="C148" i="7"/>
  <c r="L147" i="7"/>
  <c r="I147" i="7"/>
  <c r="F147" i="7"/>
  <c r="G147" i="7" s="1"/>
  <c r="C147" i="7"/>
  <c r="L146" i="7"/>
  <c r="I146" i="7"/>
  <c r="F146" i="7"/>
  <c r="G146" i="7" s="1"/>
  <c r="C146" i="7"/>
  <c r="L145" i="7"/>
  <c r="I145" i="7"/>
  <c r="J145" i="7" s="1"/>
  <c r="F145" i="7"/>
  <c r="G145" i="7" s="1"/>
  <c r="C145" i="7"/>
  <c r="L144" i="7"/>
  <c r="M144" i="7" s="1"/>
  <c r="I144" i="7"/>
  <c r="F144" i="7"/>
  <c r="G144" i="7" s="1"/>
  <c r="C144" i="7"/>
  <c r="M143" i="7"/>
  <c r="L143" i="7"/>
  <c r="I143" i="7"/>
  <c r="J143" i="7" s="1"/>
  <c r="F143" i="7"/>
  <c r="G143" i="7" s="1"/>
  <c r="C143" i="7"/>
  <c r="L142" i="7"/>
  <c r="I142" i="7"/>
  <c r="F142" i="7"/>
  <c r="G142" i="7" s="1"/>
  <c r="C142" i="7"/>
  <c r="L141" i="7"/>
  <c r="I141" i="7"/>
  <c r="F141" i="7"/>
  <c r="J141" i="7" s="1"/>
  <c r="C141" i="7"/>
  <c r="L140" i="7"/>
  <c r="I140" i="7"/>
  <c r="J140" i="7" s="1"/>
  <c r="F140" i="7"/>
  <c r="G140" i="7" s="1"/>
  <c r="C140" i="7"/>
  <c r="L139" i="7"/>
  <c r="M139" i="7" s="1"/>
  <c r="I139" i="7"/>
  <c r="G139" i="7"/>
  <c r="F139" i="7"/>
  <c r="C139" i="7"/>
  <c r="L138" i="7"/>
  <c r="M138" i="7" s="1"/>
  <c r="I138" i="7"/>
  <c r="F138" i="7"/>
  <c r="G138" i="7" s="1"/>
  <c r="C138" i="7"/>
  <c r="L137" i="7"/>
  <c r="M137" i="7" s="1"/>
  <c r="I137" i="7"/>
  <c r="F137" i="7"/>
  <c r="G137" i="7" s="1"/>
  <c r="C137" i="7"/>
  <c r="L136" i="7"/>
  <c r="I136" i="7"/>
  <c r="J136" i="7" s="1"/>
  <c r="F136" i="7"/>
  <c r="G136" i="7" s="1"/>
  <c r="C136" i="7"/>
  <c r="L135" i="7"/>
  <c r="M135" i="7" s="1"/>
  <c r="J135" i="7"/>
  <c r="I135" i="7"/>
  <c r="F135" i="7"/>
  <c r="G135" i="7" s="1"/>
  <c r="C135" i="7"/>
  <c r="L134" i="7"/>
  <c r="I134" i="7"/>
  <c r="F134" i="7"/>
  <c r="G134" i="7" s="1"/>
  <c r="C134" i="7"/>
  <c r="L133" i="7"/>
  <c r="M133" i="7" s="1"/>
  <c r="I133" i="7"/>
  <c r="F133" i="7"/>
  <c r="G133" i="7" s="1"/>
  <c r="C133" i="7"/>
  <c r="L132" i="7"/>
  <c r="I132" i="7"/>
  <c r="F132" i="7"/>
  <c r="G132" i="7" s="1"/>
  <c r="C132" i="7"/>
  <c r="L131" i="7"/>
  <c r="M131" i="7" s="1"/>
  <c r="I131" i="7"/>
  <c r="F131" i="7"/>
  <c r="G131" i="7" s="1"/>
  <c r="C131" i="7"/>
  <c r="L130" i="7"/>
  <c r="I130" i="7"/>
  <c r="F130" i="7"/>
  <c r="G130" i="7" s="1"/>
  <c r="C130" i="7"/>
  <c r="L129" i="7"/>
  <c r="M129" i="7" s="1"/>
  <c r="I129" i="7"/>
  <c r="J129" i="7" s="1"/>
  <c r="F129" i="7"/>
  <c r="G129" i="7" s="1"/>
  <c r="C129" i="7"/>
  <c r="L128" i="7"/>
  <c r="M128" i="7" s="1"/>
  <c r="I128" i="7"/>
  <c r="F128" i="7"/>
  <c r="G128" i="7" s="1"/>
  <c r="C128" i="7"/>
  <c r="L127" i="7"/>
  <c r="J127" i="7"/>
  <c r="I127" i="7"/>
  <c r="F127" i="7"/>
  <c r="G127" i="7" s="1"/>
  <c r="C127" i="7"/>
  <c r="L126" i="7"/>
  <c r="I126" i="7"/>
  <c r="J126" i="7" s="1"/>
  <c r="F126" i="7"/>
  <c r="G126" i="7" s="1"/>
  <c r="C126" i="7"/>
  <c r="L125" i="7"/>
  <c r="M125" i="7" s="1"/>
  <c r="I125" i="7"/>
  <c r="G125" i="7"/>
  <c r="F125" i="7"/>
  <c r="C125" i="7"/>
  <c r="L124" i="7"/>
  <c r="M124" i="7" s="1"/>
  <c r="I124" i="7"/>
  <c r="F124" i="7"/>
  <c r="G124" i="7" s="1"/>
  <c r="C124" i="7"/>
  <c r="L123" i="7"/>
  <c r="I123" i="7"/>
  <c r="J123" i="7" s="1"/>
  <c r="F123" i="7"/>
  <c r="G123" i="7" s="1"/>
  <c r="C123" i="7"/>
  <c r="L122" i="7"/>
  <c r="I122" i="7"/>
  <c r="J122" i="7" s="1"/>
  <c r="F122" i="7"/>
  <c r="G122" i="7" s="1"/>
  <c r="C122" i="7"/>
  <c r="L121" i="7"/>
  <c r="I121" i="7"/>
  <c r="J121" i="7" s="1"/>
  <c r="F121" i="7"/>
  <c r="G121" i="7" s="1"/>
  <c r="C121" i="7"/>
  <c r="L120" i="7"/>
  <c r="M120" i="7" s="1"/>
  <c r="I120" i="7"/>
  <c r="J120" i="7" s="1"/>
  <c r="F120" i="7"/>
  <c r="G120" i="7" s="1"/>
  <c r="C120" i="7"/>
  <c r="L119" i="7"/>
  <c r="M119" i="7" s="1"/>
  <c r="I119" i="7"/>
  <c r="F119" i="7"/>
  <c r="G119" i="7" s="1"/>
  <c r="C119" i="7"/>
  <c r="L118" i="7"/>
  <c r="I118" i="7"/>
  <c r="F118" i="7"/>
  <c r="G118" i="7" s="1"/>
  <c r="C118" i="7"/>
  <c r="L117" i="7"/>
  <c r="I117" i="7"/>
  <c r="J117" i="7" s="1"/>
  <c r="G117" i="7"/>
  <c r="F117" i="7"/>
  <c r="C117" i="7"/>
  <c r="L116" i="7"/>
  <c r="I116" i="7"/>
  <c r="F116" i="7"/>
  <c r="C116" i="7"/>
  <c r="L115" i="7"/>
  <c r="M115" i="7" s="1"/>
  <c r="I115" i="7"/>
  <c r="J115" i="7" s="1"/>
  <c r="F115" i="7"/>
  <c r="G115" i="7" s="1"/>
  <c r="C115" i="7"/>
  <c r="L114" i="7"/>
  <c r="M114" i="7" s="1"/>
  <c r="I114" i="7"/>
  <c r="F114" i="7"/>
  <c r="G114" i="7" s="1"/>
  <c r="C114" i="7"/>
  <c r="L113" i="7"/>
  <c r="M113" i="7" s="1"/>
  <c r="I113" i="7"/>
  <c r="F113" i="7"/>
  <c r="G113" i="7" s="1"/>
  <c r="C113" i="7"/>
  <c r="L112" i="7"/>
  <c r="J112" i="7"/>
  <c r="I112" i="7"/>
  <c r="F112" i="7"/>
  <c r="G112" i="7" s="1"/>
  <c r="C112" i="7"/>
  <c r="L111" i="7"/>
  <c r="M111" i="7" s="1"/>
  <c r="J111" i="7"/>
  <c r="I111" i="7"/>
  <c r="F111" i="7"/>
  <c r="G111" i="7" s="1"/>
  <c r="C111" i="7"/>
  <c r="L110" i="7"/>
  <c r="I110" i="7"/>
  <c r="G110" i="7"/>
  <c r="F110" i="7"/>
  <c r="C110" i="7"/>
  <c r="L109" i="7"/>
  <c r="M109" i="7" s="1"/>
  <c r="I109" i="7"/>
  <c r="G109" i="7"/>
  <c r="F109" i="7"/>
  <c r="C109" i="7"/>
  <c r="L108" i="7"/>
  <c r="M108" i="7" s="1"/>
  <c r="I108" i="7"/>
  <c r="F108" i="7"/>
  <c r="C108" i="7"/>
  <c r="L107" i="7"/>
  <c r="M107" i="7" s="1"/>
  <c r="I107" i="7"/>
  <c r="J107" i="7" s="1"/>
  <c r="F107" i="7"/>
  <c r="G107" i="7" s="1"/>
  <c r="C107" i="7"/>
  <c r="L106" i="7"/>
  <c r="I106" i="7"/>
  <c r="J106" i="7" s="1"/>
  <c r="F106" i="7"/>
  <c r="G106" i="7" s="1"/>
  <c r="C106" i="7"/>
  <c r="L105" i="7"/>
  <c r="M105" i="7" s="1"/>
  <c r="I105" i="7"/>
  <c r="J105" i="7" s="1"/>
  <c r="F105" i="7"/>
  <c r="G105" i="7" s="1"/>
  <c r="C105" i="7"/>
  <c r="L104" i="7"/>
  <c r="M104" i="7" s="1"/>
  <c r="I104" i="7"/>
  <c r="J104" i="7" s="1"/>
  <c r="F104" i="7"/>
  <c r="G104" i="7" s="1"/>
  <c r="C104" i="7"/>
  <c r="L103" i="7"/>
  <c r="I103" i="7"/>
  <c r="J103" i="7" s="1"/>
  <c r="F103" i="7"/>
  <c r="G103" i="7" s="1"/>
  <c r="C103" i="7"/>
  <c r="L102" i="7"/>
  <c r="I102" i="7"/>
  <c r="F102" i="7"/>
  <c r="G102" i="7" s="1"/>
  <c r="C102" i="7"/>
  <c r="L101" i="7"/>
  <c r="M101" i="7" s="1"/>
  <c r="I101" i="7"/>
  <c r="J101" i="7" s="1"/>
  <c r="F101" i="7"/>
  <c r="G101" i="7" s="1"/>
  <c r="C101" i="7"/>
  <c r="L100" i="7"/>
  <c r="I100" i="7"/>
  <c r="F100" i="7"/>
  <c r="C100" i="7"/>
  <c r="L99" i="7"/>
  <c r="M99" i="7" s="1"/>
  <c r="I99" i="7"/>
  <c r="J99" i="7" s="1"/>
  <c r="F99" i="7"/>
  <c r="G99" i="7" s="1"/>
  <c r="C99" i="7"/>
  <c r="L98" i="7"/>
  <c r="M98" i="7" s="1"/>
  <c r="I98" i="7"/>
  <c r="G98" i="7"/>
  <c r="F98" i="7"/>
  <c r="C98" i="7"/>
  <c r="L97" i="7"/>
  <c r="M97" i="7" s="1"/>
  <c r="I97" i="7"/>
  <c r="F97" i="7"/>
  <c r="G97" i="7" s="1"/>
  <c r="C97" i="7"/>
  <c r="L96" i="7"/>
  <c r="M96" i="7" s="1"/>
  <c r="I96" i="7"/>
  <c r="J96" i="7" s="1"/>
  <c r="F96" i="7"/>
  <c r="G96" i="7" s="1"/>
  <c r="C96" i="7"/>
  <c r="L95" i="7"/>
  <c r="M95" i="7" s="1"/>
  <c r="I95" i="7"/>
  <c r="F95" i="7"/>
  <c r="G95" i="7" s="1"/>
  <c r="C95" i="7"/>
  <c r="L94" i="7"/>
  <c r="I94" i="7"/>
  <c r="F94" i="7"/>
  <c r="G94" i="7" s="1"/>
  <c r="C94" i="7"/>
  <c r="L93" i="7"/>
  <c r="I93" i="7"/>
  <c r="J93" i="7" s="1"/>
  <c r="F93" i="7"/>
  <c r="G93" i="7" s="1"/>
  <c r="C93" i="7"/>
  <c r="L92" i="7"/>
  <c r="I92" i="7"/>
  <c r="M92" i="7" s="1"/>
  <c r="F92" i="7"/>
  <c r="C92" i="7"/>
  <c r="L91" i="7"/>
  <c r="M91" i="7" s="1"/>
  <c r="I91" i="7"/>
  <c r="F91" i="7"/>
  <c r="G91" i="7" s="1"/>
  <c r="C91" i="7"/>
  <c r="L90" i="7"/>
  <c r="M90" i="7" s="1"/>
  <c r="I90" i="7"/>
  <c r="J90" i="7" s="1"/>
  <c r="F90" i="7"/>
  <c r="G90" i="7" s="1"/>
  <c r="C90" i="7"/>
  <c r="L89" i="7"/>
  <c r="I89" i="7"/>
  <c r="J89" i="7" s="1"/>
  <c r="F89" i="7"/>
  <c r="G89" i="7" s="1"/>
  <c r="C89" i="7"/>
  <c r="L88" i="7"/>
  <c r="I88" i="7"/>
  <c r="J88" i="7" s="1"/>
  <c r="G88" i="7"/>
  <c r="F88" i="7"/>
  <c r="C88" i="7"/>
  <c r="L87" i="7"/>
  <c r="M87" i="7" s="1"/>
  <c r="J87" i="7"/>
  <c r="I87" i="7"/>
  <c r="F87" i="7"/>
  <c r="G87" i="7" s="1"/>
  <c r="C87" i="7"/>
  <c r="L86" i="7"/>
  <c r="I86" i="7"/>
  <c r="G86" i="7"/>
  <c r="F86" i="7"/>
  <c r="C86" i="7"/>
  <c r="L85" i="7"/>
  <c r="M85" i="7" s="1"/>
  <c r="I85" i="7"/>
  <c r="F85" i="7"/>
  <c r="G85" i="7" s="1"/>
  <c r="C85" i="7"/>
  <c r="L84" i="7"/>
  <c r="I84" i="7"/>
  <c r="M84" i="7" s="1"/>
  <c r="F84" i="7"/>
  <c r="C84" i="7"/>
  <c r="L83" i="7"/>
  <c r="I83" i="7"/>
  <c r="J83" i="7" s="1"/>
  <c r="F83" i="7"/>
  <c r="G83" i="7" s="1"/>
  <c r="C83" i="7"/>
  <c r="L82" i="7"/>
  <c r="M82" i="7" s="1"/>
  <c r="I82" i="7"/>
  <c r="J82" i="7" s="1"/>
  <c r="F82" i="7"/>
  <c r="G82" i="7" s="1"/>
  <c r="C82" i="7"/>
  <c r="L81" i="7"/>
  <c r="I81" i="7"/>
  <c r="J81" i="7" s="1"/>
  <c r="F81" i="7"/>
  <c r="G81" i="7" s="1"/>
  <c r="C81" i="7"/>
  <c r="L80" i="7"/>
  <c r="M80" i="7" s="1"/>
  <c r="J80" i="7"/>
  <c r="I80" i="7"/>
  <c r="G80" i="7"/>
  <c r="F80" i="7"/>
  <c r="C80" i="7"/>
  <c r="L79" i="7"/>
  <c r="I79" i="7"/>
  <c r="J79" i="7" s="1"/>
  <c r="F79" i="7"/>
  <c r="G79" i="7" s="1"/>
  <c r="C79" i="7"/>
  <c r="L78" i="7"/>
  <c r="I78" i="7"/>
  <c r="G78" i="7"/>
  <c r="F78" i="7"/>
  <c r="C78" i="7"/>
  <c r="L77" i="7"/>
  <c r="I77" i="7"/>
  <c r="F77" i="7"/>
  <c r="G77" i="7" s="1"/>
  <c r="C77" i="7"/>
  <c r="M76" i="7"/>
  <c r="L76" i="7"/>
  <c r="I76" i="7"/>
  <c r="F76" i="7"/>
  <c r="C76" i="7"/>
  <c r="L75" i="7"/>
  <c r="I75" i="7"/>
  <c r="J75" i="7" s="1"/>
  <c r="F75" i="7"/>
  <c r="G75" i="7" s="1"/>
  <c r="C75" i="7"/>
  <c r="L74" i="7"/>
  <c r="M74" i="7" s="1"/>
  <c r="I74" i="7"/>
  <c r="J74" i="7" s="1"/>
  <c r="F74" i="7"/>
  <c r="G74" i="7" s="1"/>
  <c r="C74" i="7"/>
  <c r="M73" i="7"/>
  <c r="L73" i="7"/>
  <c r="I73" i="7"/>
  <c r="F73" i="7"/>
  <c r="G73" i="7" s="1"/>
  <c r="C73" i="7"/>
  <c r="L72" i="7"/>
  <c r="M72" i="7" s="1"/>
  <c r="J72" i="7"/>
  <c r="I72" i="7"/>
  <c r="G72" i="7"/>
  <c r="F72" i="7"/>
  <c r="C72" i="7"/>
  <c r="L71" i="7"/>
  <c r="M71" i="7" s="1"/>
  <c r="I71" i="7"/>
  <c r="F71" i="7"/>
  <c r="G71" i="7" s="1"/>
  <c r="C71" i="7"/>
  <c r="L70" i="7"/>
  <c r="I70" i="7"/>
  <c r="F70" i="7"/>
  <c r="G70" i="7" s="1"/>
  <c r="C70" i="7"/>
  <c r="L69" i="7"/>
  <c r="I69" i="7"/>
  <c r="F69" i="7"/>
  <c r="G69" i="7" s="1"/>
  <c r="C69" i="7"/>
  <c r="L68" i="7"/>
  <c r="M68" i="7" s="1"/>
  <c r="I68" i="7"/>
  <c r="F68" i="7"/>
  <c r="C68" i="7"/>
  <c r="L67" i="7"/>
  <c r="I67" i="7"/>
  <c r="J67" i="7" s="1"/>
  <c r="F67" i="7"/>
  <c r="G67" i="7" s="1"/>
  <c r="C67" i="7"/>
  <c r="L66" i="7"/>
  <c r="M66" i="7" s="1"/>
  <c r="I66" i="7"/>
  <c r="J66" i="7" s="1"/>
  <c r="F66" i="7"/>
  <c r="G66" i="7" s="1"/>
  <c r="C66" i="7"/>
  <c r="L65" i="7"/>
  <c r="M65" i="7" s="1"/>
  <c r="I65" i="7"/>
  <c r="J65" i="7" s="1"/>
  <c r="F65" i="7"/>
  <c r="G65" i="7" s="1"/>
  <c r="C65" i="7"/>
  <c r="L64" i="7"/>
  <c r="M64" i="7" s="1"/>
  <c r="J64" i="7"/>
  <c r="I64" i="7"/>
  <c r="F64" i="7"/>
  <c r="G64" i="7" s="1"/>
  <c r="C64" i="7"/>
  <c r="L63" i="7"/>
  <c r="M63" i="7" s="1"/>
  <c r="I63" i="7"/>
  <c r="F63" i="7"/>
  <c r="G63" i="7" s="1"/>
  <c r="C63" i="7"/>
  <c r="L62" i="7"/>
  <c r="I62" i="7"/>
  <c r="G62" i="7"/>
  <c r="F62" i="7"/>
  <c r="C62" i="7"/>
  <c r="L61" i="7"/>
  <c r="I61" i="7"/>
  <c r="J61" i="7" s="1"/>
  <c r="F61" i="7"/>
  <c r="G61" i="7" s="1"/>
  <c r="C61" i="7"/>
  <c r="L60" i="7"/>
  <c r="I60" i="7"/>
  <c r="M60" i="7" s="1"/>
  <c r="F60" i="7"/>
  <c r="C60" i="7"/>
  <c r="L59" i="7"/>
  <c r="M59" i="7" s="1"/>
  <c r="I59" i="7"/>
  <c r="F59" i="7"/>
  <c r="G59" i="7" s="1"/>
  <c r="C59" i="7"/>
  <c r="L58" i="7"/>
  <c r="M58" i="7" s="1"/>
  <c r="I58" i="7"/>
  <c r="J58" i="7" s="1"/>
  <c r="F58" i="7"/>
  <c r="G58" i="7" s="1"/>
  <c r="C58" i="7"/>
  <c r="L57" i="7"/>
  <c r="I57" i="7"/>
  <c r="J57" i="7" s="1"/>
  <c r="F57" i="7"/>
  <c r="G57" i="7" s="1"/>
  <c r="C57" i="7"/>
  <c r="L56" i="7"/>
  <c r="I56" i="7"/>
  <c r="J56" i="7" s="1"/>
  <c r="G56" i="7"/>
  <c r="F56" i="7"/>
  <c r="C56" i="7"/>
  <c r="L55" i="7"/>
  <c r="M55" i="7" s="1"/>
  <c r="J55" i="7"/>
  <c r="I55" i="7"/>
  <c r="F55" i="7"/>
  <c r="G55" i="7" s="1"/>
  <c r="C55" i="7"/>
  <c r="L54" i="7"/>
  <c r="I54" i="7"/>
  <c r="G54" i="7"/>
  <c r="F54" i="7"/>
  <c r="C54" i="7"/>
  <c r="L53" i="7"/>
  <c r="M53" i="7" s="1"/>
  <c r="I53" i="7"/>
  <c r="G53" i="7"/>
  <c r="F53" i="7"/>
  <c r="C53" i="7"/>
  <c r="L52" i="7"/>
  <c r="I52" i="7"/>
  <c r="M52" i="7" s="1"/>
  <c r="F52" i="7"/>
  <c r="C52" i="7"/>
  <c r="L51" i="7"/>
  <c r="M51" i="7" s="1"/>
  <c r="I51" i="7"/>
  <c r="J51" i="7" s="1"/>
  <c r="F51" i="7"/>
  <c r="G51" i="7" s="1"/>
  <c r="C51" i="7"/>
  <c r="L50" i="7"/>
  <c r="M50" i="7" s="1"/>
  <c r="I50" i="7"/>
  <c r="J50" i="7" s="1"/>
  <c r="G50" i="7"/>
  <c r="F50" i="7"/>
  <c r="C50" i="7"/>
  <c r="L49" i="7"/>
  <c r="I49" i="7"/>
  <c r="J49" i="7" s="1"/>
  <c r="F49" i="7"/>
  <c r="G49" i="7" s="1"/>
  <c r="C49" i="7"/>
  <c r="L48" i="7"/>
  <c r="M48" i="7" s="1"/>
  <c r="I48" i="7"/>
  <c r="J48" i="7" s="1"/>
  <c r="G48" i="7"/>
  <c r="F48" i="7"/>
  <c r="C48" i="7"/>
  <c r="L47" i="7"/>
  <c r="I47" i="7"/>
  <c r="J47" i="7" s="1"/>
  <c r="F47" i="7"/>
  <c r="G47" i="7" s="1"/>
  <c r="C47" i="7"/>
  <c r="L46" i="7"/>
  <c r="I46" i="7"/>
  <c r="G46" i="7"/>
  <c r="F46" i="7"/>
  <c r="C46" i="7"/>
  <c r="L45" i="7"/>
  <c r="M45" i="7" s="1"/>
  <c r="I45" i="7"/>
  <c r="F45" i="7"/>
  <c r="G45" i="7" s="1"/>
  <c r="C45" i="7"/>
  <c r="M44" i="7"/>
  <c r="L44" i="7"/>
  <c r="I44" i="7"/>
  <c r="F44" i="7"/>
  <c r="C44" i="7"/>
  <c r="L43" i="7"/>
  <c r="I43" i="7"/>
  <c r="J43" i="7" s="1"/>
  <c r="F43" i="7"/>
  <c r="G43" i="7" s="1"/>
  <c r="C43" i="7"/>
  <c r="L42" i="7"/>
  <c r="M42" i="7" s="1"/>
  <c r="I42" i="7"/>
  <c r="F42" i="7"/>
  <c r="J42" i="7" s="1"/>
  <c r="C42" i="7"/>
  <c r="M41" i="7"/>
  <c r="L41" i="7"/>
  <c r="I41" i="7"/>
  <c r="F41" i="7"/>
  <c r="G41" i="7" s="1"/>
  <c r="C41" i="7"/>
  <c r="L40" i="7"/>
  <c r="M40" i="7" s="1"/>
  <c r="J40" i="7"/>
  <c r="I40" i="7"/>
  <c r="G40" i="7"/>
  <c r="F40" i="7"/>
  <c r="C40" i="7"/>
  <c r="L39" i="7"/>
  <c r="M39" i="7" s="1"/>
  <c r="I39" i="7"/>
  <c r="J39" i="7" s="1"/>
  <c r="F39" i="7"/>
  <c r="G39" i="7" s="1"/>
  <c r="C39" i="7"/>
  <c r="L38" i="7"/>
  <c r="I38" i="7"/>
  <c r="F38" i="7"/>
  <c r="G38" i="7" s="1"/>
  <c r="C38" i="7"/>
  <c r="L37" i="7"/>
  <c r="I37" i="7"/>
  <c r="F37" i="7"/>
  <c r="G37" i="7" s="1"/>
  <c r="L36" i="7"/>
  <c r="I36" i="7"/>
  <c r="F36" i="7"/>
  <c r="G36" i="7" s="1"/>
  <c r="L35" i="7"/>
  <c r="I35" i="7"/>
  <c r="J35" i="7" s="1"/>
  <c r="F35" i="7"/>
  <c r="G35" i="7" s="1"/>
  <c r="L34" i="7"/>
  <c r="M34" i="7" s="1"/>
  <c r="I34" i="7"/>
  <c r="J34" i="7" s="1"/>
  <c r="F34" i="7"/>
  <c r="G34" i="7" s="1"/>
  <c r="L33" i="7"/>
  <c r="M33" i="7" s="1"/>
  <c r="I33" i="7"/>
  <c r="J33" i="7" s="1"/>
  <c r="G33" i="7"/>
  <c r="F33" i="7"/>
  <c r="L32" i="7"/>
  <c r="M32" i="7" s="1"/>
  <c r="I32" i="7"/>
  <c r="J32" i="7" s="1"/>
  <c r="F32" i="7"/>
  <c r="G32" i="7" s="1"/>
  <c r="M31" i="7"/>
  <c r="L31" i="7"/>
  <c r="I31" i="7"/>
  <c r="F31" i="7"/>
  <c r="G31" i="7" s="1"/>
  <c r="L30" i="7"/>
  <c r="M30" i="7" s="1"/>
  <c r="J30" i="7"/>
  <c r="I30" i="7"/>
  <c r="F30" i="7"/>
  <c r="G30" i="7" s="1"/>
  <c r="L29" i="7"/>
  <c r="M29" i="7" s="1"/>
  <c r="I29" i="7"/>
  <c r="F29" i="7"/>
  <c r="G29" i="7" s="1"/>
  <c r="L28" i="7"/>
  <c r="I28" i="7"/>
  <c r="J28" i="7" s="1"/>
  <c r="F28" i="7"/>
  <c r="G28" i="7" s="1"/>
  <c r="L27" i="7"/>
  <c r="M27" i="7" s="1"/>
  <c r="I27" i="7"/>
  <c r="J27" i="7" s="1"/>
  <c r="F27" i="7"/>
  <c r="G27" i="7" s="1"/>
  <c r="L26" i="7"/>
  <c r="I26" i="7"/>
  <c r="J26" i="7" s="1"/>
  <c r="F26" i="7"/>
  <c r="G26" i="7" s="1"/>
  <c r="L25" i="7"/>
  <c r="I25" i="7"/>
  <c r="J25" i="7" s="1"/>
  <c r="F25" i="7"/>
  <c r="G25" i="7" s="1"/>
  <c r="L24" i="7"/>
  <c r="I24" i="7"/>
  <c r="J24" i="7" s="1"/>
  <c r="F24" i="7"/>
  <c r="G24" i="7" s="1"/>
  <c r="L23" i="7"/>
  <c r="M23" i="7" s="1"/>
  <c r="I23" i="7"/>
  <c r="F23" i="7"/>
  <c r="G23" i="7" s="1"/>
  <c r="L22" i="7"/>
  <c r="I22" i="7"/>
  <c r="J22" i="7" s="1"/>
  <c r="F22" i="7"/>
  <c r="G22" i="7" s="1"/>
  <c r="L21" i="7"/>
  <c r="M21" i="7" s="1"/>
  <c r="I21" i="7"/>
  <c r="J21" i="7" s="1"/>
  <c r="G21" i="7"/>
  <c r="F21" i="7"/>
  <c r="L20" i="7"/>
  <c r="I20" i="7"/>
  <c r="J20" i="7" s="1"/>
  <c r="F20" i="7"/>
  <c r="G20" i="7" s="1"/>
  <c r="L19" i="7"/>
  <c r="I19" i="7"/>
  <c r="J19" i="7" s="1"/>
  <c r="F19" i="7"/>
  <c r="G19" i="7" s="1"/>
  <c r="L18" i="7"/>
  <c r="I18" i="7"/>
  <c r="F18" i="7"/>
  <c r="G18" i="7" s="1"/>
  <c r="L17" i="7"/>
  <c r="M17" i="7" s="1"/>
  <c r="I17" i="7"/>
  <c r="F17" i="7"/>
  <c r="G17" i="7" s="1"/>
  <c r="L16" i="7"/>
  <c r="I16" i="7"/>
  <c r="J16" i="7" s="1"/>
  <c r="F16" i="7"/>
  <c r="G16" i="7" s="1"/>
  <c r="L15" i="7"/>
  <c r="M15" i="7" s="1"/>
  <c r="I15" i="7"/>
  <c r="J15" i="7" s="1"/>
  <c r="F15" i="7"/>
  <c r="G15" i="7" s="1"/>
  <c r="L14" i="7"/>
  <c r="M14" i="7" s="1"/>
  <c r="I14" i="7"/>
  <c r="F14" i="7"/>
  <c r="G14" i="7" s="1"/>
  <c r="L13" i="7"/>
  <c r="M13" i="7" s="1"/>
  <c r="I13" i="7"/>
  <c r="F13" i="7"/>
  <c r="G13" i="7" s="1"/>
  <c r="L12" i="7"/>
  <c r="M12" i="7" s="1"/>
  <c r="I12" i="7"/>
  <c r="F12" i="7"/>
  <c r="G12" i="7" s="1"/>
  <c r="L11" i="7"/>
  <c r="I11" i="7"/>
  <c r="F11" i="7"/>
  <c r="G11" i="7" s="1"/>
  <c r="L10" i="7"/>
  <c r="J10" i="7"/>
  <c r="I10" i="7"/>
  <c r="F10" i="7"/>
  <c r="G10" i="7" s="1"/>
  <c r="L9" i="7"/>
  <c r="M9" i="7" s="1"/>
  <c r="I9" i="7"/>
  <c r="F9" i="7"/>
  <c r="G9" i="7" s="1"/>
  <c r="L8" i="7"/>
  <c r="I8" i="7"/>
  <c r="F8" i="7"/>
  <c r="G8" i="7" s="1"/>
  <c r="L7" i="7"/>
  <c r="M7" i="7" s="1"/>
  <c r="I7" i="7"/>
  <c r="F7" i="7"/>
  <c r="J7" i="7" s="1"/>
  <c r="L6" i="7"/>
  <c r="I6" i="7"/>
  <c r="J6" i="7" s="1"/>
  <c r="F6" i="7"/>
  <c r="G6" i="7" s="1"/>
  <c r="L5" i="7"/>
  <c r="I5" i="7"/>
  <c r="J5" i="7" s="1"/>
  <c r="F5" i="7"/>
  <c r="G5" i="7" s="1"/>
  <c r="L4" i="7"/>
  <c r="M4" i="7" s="1"/>
  <c r="I4" i="7"/>
  <c r="F4" i="7"/>
  <c r="G4" i="7" s="1"/>
  <c r="L3" i="7"/>
  <c r="M3" i="7" s="1"/>
  <c r="I3" i="7"/>
  <c r="J3" i="7" s="1"/>
  <c r="F3" i="7"/>
  <c r="G3" i="7" s="1"/>
  <c r="L2" i="7"/>
  <c r="M2" i="7" s="1"/>
  <c r="I2" i="7"/>
  <c r="F2" i="7"/>
  <c r="G2" i="7" s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3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J2" i="7" l="1"/>
  <c r="M81" i="7"/>
  <c r="M103" i="7"/>
  <c r="M145" i="7"/>
  <c r="J160" i="7"/>
  <c r="J175" i="7"/>
  <c r="M8" i="7"/>
  <c r="J18" i="7"/>
  <c r="J23" i="7"/>
  <c r="M36" i="7"/>
  <c r="M47" i="7"/>
  <c r="M56" i="7"/>
  <c r="M79" i="7"/>
  <c r="M88" i="7"/>
  <c r="J114" i="7"/>
  <c r="J119" i="7"/>
  <c r="M122" i="7"/>
  <c r="J133" i="7"/>
  <c r="M169" i="7"/>
  <c r="J171" i="7"/>
  <c r="J184" i="7"/>
  <c r="M197" i="7"/>
  <c r="J199" i="7"/>
  <c r="M204" i="7"/>
  <c r="M6" i="7"/>
  <c r="M11" i="7"/>
  <c r="J14" i="7"/>
  <c r="M16" i="7"/>
  <c r="M28" i="7"/>
  <c r="M61" i="7"/>
  <c r="M67" i="7"/>
  <c r="M93" i="7"/>
  <c r="J98" i="7"/>
  <c r="J113" i="7"/>
  <c r="M116" i="7"/>
  <c r="M126" i="7"/>
  <c r="J128" i="7"/>
  <c r="J137" i="7"/>
  <c r="J142" i="7"/>
  <c r="M150" i="7"/>
  <c r="M163" i="7"/>
  <c r="J168" i="7"/>
  <c r="M176" i="7"/>
  <c r="M186" i="7"/>
  <c r="M26" i="7"/>
  <c r="J63" i="7"/>
  <c r="M121" i="7"/>
  <c r="M173" i="7"/>
  <c r="J203" i="7"/>
  <c r="J12" i="7"/>
  <c r="M19" i="7"/>
  <c r="M24" i="7"/>
  <c r="J31" i="7"/>
  <c r="M37" i="7"/>
  <c r="G42" i="7"/>
  <c r="M43" i="7"/>
  <c r="M69" i="7"/>
  <c r="M75" i="7"/>
  <c r="J97" i="7"/>
  <c r="M100" i="7"/>
  <c r="M123" i="7"/>
  <c r="J125" i="7"/>
  <c r="M130" i="7"/>
  <c r="M132" i="7"/>
  <c r="J134" i="7"/>
  <c r="J139" i="7"/>
  <c r="G141" i="7"/>
  <c r="M147" i="7"/>
  <c r="M160" i="7"/>
  <c r="J167" i="7"/>
  <c r="M170" i="7"/>
  <c r="J185" i="7"/>
  <c r="J190" i="7"/>
  <c r="M198" i="7"/>
  <c r="M203" i="7"/>
  <c r="J37" i="7"/>
  <c r="J95" i="7"/>
  <c r="M201" i="7"/>
  <c r="J17" i="7"/>
  <c r="J29" i="7"/>
  <c r="M35" i="7"/>
  <c r="J45" i="7"/>
  <c r="M57" i="7"/>
  <c r="J71" i="7"/>
  <c r="J77" i="7"/>
  <c r="M89" i="7"/>
  <c r="J144" i="7"/>
  <c r="M157" i="7"/>
  <c r="J159" i="7"/>
  <c r="M193" i="7"/>
  <c r="J195" i="7"/>
  <c r="M77" i="7"/>
  <c r="M83" i="7"/>
  <c r="J202" i="7"/>
  <c r="M49" i="7"/>
  <c r="J69" i="7"/>
  <c r="M106" i="7"/>
  <c r="J147" i="7"/>
  <c r="M5" i="7"/>
  <c r="J8" i="7"/>
  <c r="M10" i="7"/>
  <c r="M20" i="7"/>
  <c r="M25" i="7"/>
  <c r="J36" i="7"/>
  <c r="J41" i="7"/>
  <c r="J53" i="7"/>
  <c r="J59" i="7"/>
  <c r="J73" i="7"/>
  <c r="J85" i="7"/>
  <c r="J91" i="7"/>
  <c r="J109" i="7"/>
  <c r="M112" i="7"/>
  <c r="M117" i="7"/>
  <c r="M127" i="7"/>
  <c r="J131" i="7"/>
  <c r="M136" i="7"/>
  <c r="M141" i="7"/>
  <c r="M146" i="7"/>
  <c r="J161" i="7"/>
  <c r="J166" i="7"/>
  <c r="J179" i="7"/>
  <c r="M187" i="7"/>
  <c r="J192" i="7"/>
  <c r="J52" i="7"/>
  <c r="G52" i="7"/>
  <c r="M70" i="7"/>
  <c r="J70" i="7"/>
  <c r="J84" i="7"/>
  <c r="G84" i="7"/>
  <c r="J116" i="7"/>
  <c r="G116" i="7"/>
  <c r="J11" i="7"/>
  <c r="J13" i="7"/>
  <c r="J108" i="7"/>
  <c r="G108" i="7"/>
  <c r="M158" i="7"/>
  <c r="J196" i="7"/>
  <c r="J188" i="7"/>
  <c r="G7" i="7"/>
  <c r="M38" i="7"/>
  <c r="J38" i="7"/>
  <c r="J4" i="7"/>
  <c r="J9" i="7"/>
  <c r="M46" i="7"/>
  <c r="J46" i="7"/>
  <c r="J60" i="7"/>
  <c r="G60" i="7"/>
  <c r="M78" i="7"/>
  <c r="J78" i="7"/>
  <c r="M118" i="7"/>
  <c r="J118" i="7"/>
  <c r="J132" i="7"/>
  <c r="M142" i="7"/>
  <c r="M22" i="7"/>
  <c r="M54" i="7"/>
  <c r="J54" i="7"/>
  <c r="J68" i="7"/>
  <c r="G68" i="7"/>
  <c r="M86" i="7"/>
  <c r="J86" i="7"/>
  <c r="M110" i="7"/>
  <c r="J110" i="7"/>
  <c r="J172" i="7"/>
  <c r="J92" i="7"/>
  <c r="G92" i="7"/>
  <c r="J100" i="7"/>
  <c r="G100" i="7"/>
  <c r="M18" i="7"/>
  <c r="M102" i="7"/>
  <c r="J102" i="7"/>
  <c r="M134" i="7"/>
  <c r="J164" i="7"/>
  <c r="M190" i="7"/>
  <c r="J44" i="7"/>
  <c r="G44" i="7"/>
  <c r="M62" i="7"/>
  <c r="J62" i="7"/>
  <c r="J76" i="7"/>
  <c r="G76" i="7"/>
  <c r="M94" i="7"/>
  <c r="J94" i="7"/>
  <c r="J124" i="7"/>
  <c r="J148" i="7"/>
  <c r="M174" i="7"/>
  <c r="J204" i="7"/>
  <c r="J130" i="7"/>
  <c r="J138" i="7"/>
  <c r="M140" i="7"/>
  <c r="J146" i="7"/>
  <c r="M148" i="7"/>
  <c r="J154" i="7"/>
  <c r="M156" i="7"/>
  <c r="J162" i="7"/>
  <c r="M164" i="7"/>
  <c r="J170" i="7"/>
  <c r="M172" i="7"/>
  <c r="J178" i="7"/>
  <c r="M180" i="7"/>
  <c r="J186" i="7"/>
  <c r="M188" i="7"/>
  <c r="J194" i="7"/>
  <c r="M196" i="7"/>
  <c r="H47" i="3"/>
  <c r="H70" i="3"/>
  <c r="H88" i="3"/>
  <c r="H111" i="3"/>
  <c r="O11" i="3"/>
  <c r="O10" i="3"/>
  <c r="N11" i="3"/>
  <c r="N10" i="3"/>
  <c r="I128" i="3" s="1"/>
  <c r="H24" i="3" l="1"/>
  <c r="H142" i="3"/>
  <c r="H87" i="3"/>
  <c r="H23" i="3"/>
  <c r="H141" i="3"/>
  <c r="J141" i="3" s="1"/>
  <c r="H63" i="3"/>
  <c r="H135" i="3"/>
  <c r="J135" i="3" s="1"/>
  <c r="H4" i="3"/>
  <c r="H103" i="3"/>
  <c r="H80" i="3"/>
  <c r="H62" i="3"/>
  <c r="H39" i="3"/>
  <c r="H16" i="3"/>
  <c r="H157" i="3"/>
  <c r="J157" i="3" s="1"/>
  <c r="H134" i="3"/>
  <c r="J134" i="3" s="1"/>
  <c r="I150" i="3"/>
  <c r="H6" i="3"/>
  <c r="I158" i="3"/>
  <c r="H110" i="3"/>
  <c r="H46" i="3"/>
  <c r="H159" i="3"/>
  <c r="H86" i="3"/>
  <c r="I151" i="3"/>
  <c r="H120" i="3"/>
  <c r="H102" i="3"/>
  <c r="H79" i="3"/>
  <c r="H56" i="3"/>
  <c r="H38" i="3"/>
  <c r="H15" i="3"/>
  <c r="H151" i="3"/>
  <c r="H133" i="3"/>
  <c r="J133" i="3" s="1"/>
  <c r="I149" i="3"/>
  <c r="H64" i="3"/>
  <c r="I157" i="3"/>
  <c r="H104" i="3"/>
  <c r="H22" i="3"/>
  <c r="H119" i="3"/>
  <c r="H96" i="3"/>
  <c r="H78" i="3"/>
  <c r="H55" i="3"/>
  <c r="H32" i="3"/>
  <c r="H14" i="3"/>
  <c r="H150" i="3"/>
  <c r="I3" i="3"/>
  <c r="J3" i="3" s="1"/>
  <c r="I143" i="3"/>
  <c r="H40" i="3"/>
  <c r="H158" i="3"/>
  <c r="J158" i="3" s="1"/>
  <c r="H118" i="3"/>
  <c r="H95" i="3"/>
  <c r="H72" i="3"/>
  <c r="H54" i="3"/>
  <c r="H31" i="3"/>
  <c r="H8" i="3"/>
  <c r="H149" i="3"/>
  <c r="H127" i="3"/>
  <c r="I142" i="3"/>
  <c r="H112" i="3"/>
  <c r="H94" i="3"/>
  <c r="H71" i="3"/>
  <c r="H48" i="3"/>
  <c r="H30" i="3"/>
  <c r="H7" i="3"/>
  <c r="H143" i="3"/>
  <c r="J143" i="3" s="1"/>
  <c r="I159" i="3"/>
  <c r="I141" i="3"/>
  <c r="I135" i="3"/>
  <c r="I134" i="3"/>
  <c r="I133" i="3"/>
  <c r="H5" i="3"/>
  <c r="H117" i="3"/>
  <c r="H109" i="3"/>
  <c r="H101" i="3"/>
  <c r="H93" i="3"/>
  <c r="H85" i="3"/>
  <c r="H77" i="3"/>
  <c r="H69" i="3"/>
  <c r="H61" i="3"/>
  <c r="H53" i="3"/>
  <c r="H45" i="3"/>
  <c r="H37" i="3"/>
  <c r="H29" i="3"/>
  <c r="H21" i="3"/>
  <c r="H13" i="3"/>
  <c r="H164" i="3"/>
  <c r="H156" i="3"/>
  <c r="J156" i="3" s="1"/>
  <c r="H148" i="3"/>
  <c r="J148" i="3" s="1"/>
  <c r="H140" i="3"/>
  <c r="H132" i="3"/>
  <c r="I4" i="3"/>
  <c r="I127" i="3"/>
  <c r="I156" i="3"/>
  <c r="I148" i="3"/>
  <c r="I140" i="3"/>
  <c r="I132" i="3"/>
  <c r="H124" i="3"/>
  <c r="H116" i="3"/>
  <c r="H108" i="3"/>
  <c r="H100" i="3"/>
  <c r="H92" i="3"/>
  <c r="H84" i="3"/>
  <c r="H76" i="3"/>
  <c r="H68" i="3"/>
  <c r="H60" i="3"/>
  <c r="H52" i="3"/>
  <c r="H44" i="3"/>
  <c r="H36" i="3"/>
  <c r="H28" i="3"/>
  <c r="H20" i="3"/>
  <c r="H12" i="3"/>
  <c r="H163" i="3"/>
  <c r="J163" i="3" s="1"/>
  <c r="H155" i="3"/>
  <c r="H147" i="3"/>
  <c r="H139" i="3"/>
  <c r="H131" i="3"/>
  <c r="I163" i="3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155" i="3"/>
  <c r="I147" i="3"/>
  <c r="I139" i="3"/>
  <c r="I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1" i="3"/>
  <c r="H162" i="3"/>
  <c r="H154" i="3"/>
  <c r="H146" i="3"/>
  <c r="H138" i="3"/>
  <c r="H130" i="3"/>
  <c r="I162" i="3"/>
  <c r="I154" i="3"/>
  <c r="I146" i="3"/>
  <c r="I138" i="3"/>
  <c r="I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10" i="3"/>
  <c r="H161" i="3"/>
  <c r="H153" i="3"/>
  <c r="H145" i="3"/>
  <c r="H137" i="3"/>
  <c r="H129" i="3"/>
  <c r="I161" i="3"/>
  <c r="I153" i="3"/>
  <c r="I145" i="3"/>
  <c r="I137" i="3"/>
  <c r="I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H9" i="3"/>
  <c r="H160" i="3"/>
  <c r="H152" i="3"/>
  <c r="H144" i="3"/>
  <c r="H136" i="3"/>
  <c r="J136" i="3" s="1"/>
  <c r="H128" i="3"/>
  <c r="J128" i="3" s="1"/>
  <c r="I160" i="3"/>
  <c r="I152" i="3"/>
  <c r="I144" i="3"/>
  <c r="I136" i="3"/>
  <c r="J149" i="3" l="1"/>
  <c r="J151" i="3"/>
  <c r="J159" i="3"/>
  <c r="J129" i="3"/>
  <c r="J150" i="3"/>
  <c r="J144" i="3"/>
  <c r="J138" i="3"/>
  <c r="J131" i="3"/>
  <c r="J127" i="3"/>
  <c r="J142" i="3"/>
  <c r="J137" i="3"/>
  <c r="J130" i="3"/>
  <c r="J164" i="3"/>
  <c r="H165" i="3"/>
  <c r="J152" i="3"/>
  <c r="J145" i="3"/>
  <c r="J160" i="3"/>
  <c r="J146" i="3"/>
  <c r="J139" i="3"/>
  <c r="J4" i="3"/>
  <c r="I5" i="3"/>
  <c r="I6" i="3" s="1"/>
  <c r="J153" i="3"/>
  <c r="J161" i="3"/>
  <c r="J154" i="3"/>
  <c r="J147" i="3"/>
  <c r="J132" i="3"/>
  <c r="J162" i="3"/>
  <c r="J155" i="3"/>
  <c r="H125" i="3"/>
  <c r="J140" i="3"/>
  <c r="J5" i="3" l="1"/>
  <c r="I7" i="3"/>
  <c r="J6" i="3"/>
  <c r="J165" i="3"/>
  <c r="H166" i="3"/>
  <c r="H126" i="3"/>
  <c r="I8" i="3" l="1"/>
  <c r="J7" i="3"/>
  <c r="H167" i="3"/>
  <c r="J166" i="3"/>
  <c r="H168" i="3" l="1"/>
  <c r="J167" i="3"/>
  <c r="I9" i="3"/>
  <c r="J8" i="3"/>
  <c r="H169" i="3" l="1"/>
  <c r="J168" i="3"/>
  <c r="I10" i="3"/>
  <c r="J9" i="3"/>
  <c r="H170" i="3" l="1"/>
  <c r="J169" i="3"/>
  <c r="I11" i="3"/>
  <c r="J10" i="3"/>
  <c r="I12" i="3" l="1"/>
  <c r="J11" i="3"/>
  <c r="H171" i="3"/>
  <c r="J170" i="3"/>
  <c r="H172" i="3" l="1"/>
  <c r="J171" i="3"/>
  <c r="I13" i="3"/>
  <c r="J12" i="3"/>
  <c r="I14" i="3" l="1"/>
  <c r="J13" i="3"/>
  <c r="H173" i="3"/>
  <c r="J172" i="3"/>
  <c r="H174" i="3" l="1"/>
  <c r="J173" i="3"/>
  <c r="I15" i="3"/>
  <c r="J14" i="3"/>
  <c r="H175" i="3" l="1"/>
  <c r="J174" i="3"/>
  <c r="I16" i="3"/>
  <c r="J15" i="3"/>
  <c r="I17" i="3" l="1"/>
  <c r="J16" i="3"/>
  <c r="H176" i="3"/>
  <c r="J175" i="3"/>
  <c r="H177" i="3" l="1"/>
  <c r="J176" i="3"/>
  <c r="I18" i="3"/>
  <c r="J17" i="3"/>
  <c r="I19" i="3" l="1"/>
  <c r="J18" i="3"/>
  <c r="H178" i="3"/>
  <c r="J177" i="3"/>
  <c r="I20" i="3" l="1"/>
  <c r="J19" i="3"/>
  <c r="H179" i="3"/>
  <c r="J178" i="3"/>
  <c r="I21" i="3" l="1"/>
  <c r="J20" i="3"/>
  <c r="H180" i="3"/>
  <c r="J179" i="3"/>
  <c r="H181" i="3" l="1"/>
  <c r="J180" i="3"/>
  <c r="I22" i="3"/>
  <c r="J21" i="3"/>
  <c r="H182" i="3" l="1"/>
  <c r="J181" i="3"/>
  <c r="I23" i="3"/>
  <c r="J22" i="3"/>
  <c r="I24" i="3" l="1"/>
  <c r="J23" i="3"/>
  <c r="H183" i="3"/>
  <c r="J182" i="3"/>
  <c r="H184" i="3" l="1"/>
  <c r="J183" i="3"/>
  <c r="I25" i="3"/>
  <c r="J24" i="3"/>
  <c r="I26" i="3" l="1"/>
  <c r="J25" i="3"/>
  <c r="H185" i="3"/>
  <c r="J184" i="3"/>
  <c r="H186" i="3" l="1"/>
  <c r="J185" i="3"/>
  <c r="I27" i="3"/>
  <c r="J26" i="3"/>
  <c r="I28" i="3" l="1"/>
  <c r="J27" i="3"/>
  <c r="H187" i="3"/>
  <c r="J186" i="3"/>
  <c r="I29" i="3" l="1"/>
  <c r="J28" i="3"/>
  <c r="H188" i="3"/>
  <c r="J187" i="3"/>
  <c r="H189" i="3" l="1"/>
  <c r="J188" i="3"/>
  <c r="I30" i="3"/>
  <c r="J29" i="3"/>
  <c r="H190" i="3" l="1"/>
  <c r="J189" i="3"/>
  <c r="I31" i="3"/>
  <c r="J30" i="3"/>
  <c r="I32" i="3" l="1"/>
  <c r="J31" i="3"/>
  <c r="H191" i="3"/>
  <c r="J190" i="3"/>
  <c r="H192" i="3" l="1"/>
  <c r="J191" i="3"/>
  <c r="I33" i="3"/>
  <c r="J32" i="3"/>
  <c r="H193" i="3" l="1"/>
  <c r="J192" i="3"/>
  <c r="I34" i="3"/>
  <c r="J33" i="3"/>
  <c r="H194" i="3" l="1"/>
  <c r="J193" i="3"/>
  <c r="I35" i="3"/>
  <c r="J34" i="3"/>
  <c r="H195" i="3" l="1"/>
  <c r="J194" i="3"/>
  <c r="I36" i="3"/>
  <c r="J35" i="3"/>
  <c r="H196" i="3" l="1"/>
  <c r="J195" i="3"/>
  <c r="I37" i="3"/>
  <c r="J36" i="3"/>
  <c r="I38" i="3" l="1"/>
  <c r="J37" i="3"/>
  <c r="H197" i="3"/>
  <c r="J196" i="3"/>
  <c r="H198" i="3" l="1"/>
  <c r="J197" i="3"/>
  <c r="I39" i="3"/>
  <c r="J38" i="3"/>
  <c r="H199" i="3" l="1"/>
  <c r="J198" i="3"/>
  <c r="I40" i="3"/>
  <c r="J39" i="3"/>
  <c r="H200" i="3" l="1"/>
  <c r="J199" i="3"/>
  <c r="I41" i="3"/>
  <c r="J40" i="3"/>
  <c r="H201" i="3" l="1"/>
  <c r="J200" i="3"/>
  <c r="I42" i="3"/>
  <c r="J41" i="3"/>
  <c r="H202" i="3" l="1"/>
  <c r="J201" i="3"/>
  <c r="I43" i="3"/>
  <c r="J42" i="3"/>
  <c r="I44" i="3" l="1"/>
  <c r="J43" i="3"/>
  <c r="H203" i="3"/>
  <c r="J202" i="3"/>
  <c r="I45" i="3" l="1"/>
  <c r="J44" i="3"/>
  <c r="H204" i="3"/>
  <c r="J203" i="3"/>
  <c r="I46" i="3" l="1"/>
  <c r="J45" i="3"/>
  <c r="H205" i="3"/>
  <c r="J204" i="3"/>
  <c r="H206" i="3" l="1"/>
  <c r="J205" i="3"/>
  <c r="I47" i="3"/>
  <c r="J46" i="3"/>
  <c r="H207" i="3" l="1"/>
  <c r="J207" i="3" s="1"/>
  <c r="J206" i="3"/>
  <c r="I48" i="3"/>
  <c r="J47" i="3"/>
  <c r="I49" i="3" l="1"/>
  <c r="J48" i="3"/>
  <c r="I50" i="3" l="1"/>
  <c r="J49" i="3"/>
  <c r="I51" i="3" l="1"/>
  <c r="J50" i="3"/>
  <c r="I52" i="3" l="1"/>
  <c r="J51" i="3"/>
  <c r="I53" i="3" l="1"/>
  <c r="J52" i="3"/>
  <c r="I54" i="3" l="1"/>
  <c r="J53" i="3"/>
  <c r="I55" i="3" l="1"/>
  <c r="J54" i="3"/>
  <c r="I56" i="3" l="1"/>
  <c r="J55" i="3"/>
  <c r="I57" i="3" l="1"/>
  <c r="J56" i="3"/>
  <c r="I58" i="3" l="1"/>
  <c r="J57" i="3"/>
  <c r="I59" i="3" l="1"/>
  <c r="J58" i="3"/>
  <c r="I60" i="3" l="1"/>
  <c r="J59" i="3"/>
  <c r="I61" i="3" l="1"/>
  <c r="J60" i="3"/>
  <c r="I62" i="3" l="1"/>
  <c r="J61" i="3"/>
  <c r="I63" i="3" l="1"/>
  <c r="J62" i="3"/>
  <c r="I64" i="3" l="1"/>
  <c r="J63" i="3"/>
  <c r="I65" i="3" l="1"/>
  <c r="J64" i="3"/>
  <c r="I66" i="3" l="1"/>
  <c r="J65" i="3"/>
  <c r="I67" i="3" l="1"/>
  <c r="J66" i="3"/>
  <c r="I68" i="3" l="1"/>
  <c r="J67" i="3"/>
  <c r="I69" i="3" l="1"/>
  <c r="J68" i="3"/>
  <c r="I70" i="3" l="1"/>
  <c r="J69" i="3"/>
  <c r="I71" i="3" l="1"/>
  <c r="J70" i="3"/>
  <c r="I72" i="3" l="1"/>
  <c r="J71" i="3"/>
  <c r="I73" i="3" l="1"/>
  <c r="J72" i="3"/>
  <c r="I74" i="3" l="1"/>
  <c r="J73" i="3"/>
  <c r="I75" i="3" l="1"/>
  <c r="J74" i="3"/>
  <c r="I76" i="3" l="1"/>
  <c r="J75" i="3"/>
  <c r="I77" i="3" l="1"/>
  <c r="J76" i="3"/>
  <c r="I78" i="3" l="1"/>
  <c r="J77" i="3"/>
  <c r="I79" i="3" l="1"/>
  <c r="J78" i="3"/>
  <c r="I80" i="3" l="1"/>
  <c r="J79" i="3"/>
  <c r="I81" i="3" l="1"/>
  <c r="J80" i="3"/>
  <c r="I82" i="3" l="1"/>
  <c r="J81" i="3"/>
  <c r="I83" i="3" l="1"/>
  <c r="J82" i="3"/>
  <c r="I84" i="3" l="1"/>
  <c r="J83" i="3"/>
  <c r="I85" i="3" l="1"/>
  <c r="J84" i="3"/>
  <c r="I86" i="3" l="1"/>
  <c r="J85" i="3"/>
  <c r="I87" i="3" l="1"/>
  <c r="J86" i="3"/>
  <c r="I88" i="3" l="1"/>
  <c r="J87" i="3"/>
  <c r="I89" i="3" l="1"/>
  <c r="J88" i="3"/>
  <c r="I90" i="3" l="1"/>
  <c r="J89" i="3"/>
  <c r="I91" i="3" l="1"/>
  <c r="J90" i="3"/>
  <c r="I92" i="3" l="1"/>
  <c r="J91" i="3"/>
  <c r="I93" i="3" l="1"/>
  <c r="J92" i="3"/>
  <c r="I94" i="3" l="1"/>
  <c r="J93" i="3"/>
  <c r="I95" i="3" l="1"/>
  <c r="J94" i="3"/>
  <c r="I96" i="3" l="1"/>
  <c r="J95" i="3"/>
  <c r="I97" i="3" l="1"/>
  <c r="J96" i="3"/>
  <c r="I98" i="3" l="1"/>
  <c r="J97" i="3"/>
  <c r="I99" i="3" l="1"/>
  <c r="J98" i="3"/>
  <c r="I100" i="3" l="1"/>
  <c r="J99" i="3"/>
  <c r="I101" i="3" l="1"/>
  <c r="J100" i="3"/>
  <c r="I102" i="3" l="1"/>
  <c r="J101" i="3"/>
  <c r="I103" i="3" l="1"/>
  <c r="J102" i="3"/>
  <c r="I104" i="3" l="1"/>
  <c r="J103" i="3"/>
  <c r="I105" i="3" l="1"/>
  <c r="J104" i="3"/>
  <c r="I106" i="3" l="1"/>
  <c r="J105" i="3"/>
  <c r="I107" i="3" l="1"/>
  <c r="J106" i="3"/>
  <c r="I108" i="3" l="1"/>
  <c r="J107" i="3"/>
  <c r="I109" i="3" l="1"/>
  <c r="J108" i="3"/>
  <c r="I110" i="3" l="1"/>
  <c r="J109" i="3"/>
  <c r="I111" i="3" l="1"/>
  <c r="J110" i="3"/>
  <c r="I112" i="3" l="1"/>
  <c r="J111" i="3"/>
  <c r="I113" i="3" l="1"/>
  <c r="J112" i="3"/>
  <c r="I114" i="3" l="1"/>
  <c r="J113" i="3"/>
  <c r="I115" i="3" l="1"/>
  <c r="J114" i="3"/>
  <c r="I116" i="3" l="1"/>
  <c r="J115" i="3"/>
  <c r="I117" i="3" l="1"/>
  <c r="J116" i="3"/>
  <c r="I118" i="3" l="1"/>
  <c r="J117" i="3"/>
  <c r="I119" i="3" l="1"/>
  <c r="J118" i="3"/>
  <c r="I120" i="3" l="1"/>
  <c r="J119" i="3"/>
  <c r="I121" i="3" l="1"/>
  <c r="J120" i="3"/>
  <c r="I122" i="3" l="1"/>
  <c r="J121" i="3"/>
  <c r="I123" i="3" l="1"/>
  <c r="J122" i="3"/>
  <c r="I124" i="3" l="1"/>
  <c r="J123" i="3"/>
  <c r="I125" i="3" l="1"/>
  <c r="J124" i="3"/>
  <c r="I126" i="3" l="1"/>
  <c r="J126" i="3" s="1"/>
  <c r="J125" i="3"/>
</calcChain>
</file>

<file path=xl/sharedStrings.xml><?xml version="1.0" encoding="utf-8"?>
<sst xmlns="http://schemas.openxmlformats.org/spreadsheetml/2006/main" count="1908" uniqueCount="992">
  <si>
    <t>Pollen</t>
  </si>
  <si>
    <t>Depth</t>
  </si>
  <si>
    <t>(Upper cm)</t>
  </si>
  <si>
    <t>(Lower cm)</t>
  </si>
  <si>
    <t>Age</t>
  </si>
  <si>
    <t>[Interpolated]</t>
  </si>
  <si>
    <t>Radiocarbon</t>
  </si>
  <si>
    <t>Charcoal</t>
  </si>
  <si>
    <t>ID</t>
  </si>
  <si>
    <t>(cm)</t>
  </si>
  <si>
    <t>Geochemistry</t>
  </si>
  <si>
    <t>Core</t>
  </si>
  <si>
    <t>Sample</t>
  </si>
  <si>
    <t>Other</t>
  </si>
  <si>
    <t>Method</t>
  </si>
  <si>
    <t>13C AMS Bulk Sed.</t>
  </si>
  <si>
    <t>d13C o/oo</t>
  </si>
  <si>
    <t>2400 ± 30 BP</t>
  </si>
  <si>
    <t>Upper Depth</t>
  </si>
  <si>
    <t>Lower Depth</t>
  </si>
  <si>
    <t>Surface</t>
  </si>
  <si>
    <t>Livingstone</t>
  </si>
  <si>
    <t>Discrete</t>
  </si>
  <si>
    <t xml:space="preserve">13C AMS Bulk Sed. </t>
  </si>
  <si>
    <t>1270 ± 30</t>
  </si>
  <si>
    <t>Continuous</t>
  </si>
  <si>
    <t>AMS Bulk</t>
  </si>
  <si>
    <t>LOI</t>
  </si>
  <si>
    <t>Cm per Yr</t>
  </si>
  <si>
    <t>Yr per Cm</t>
  </si>
  <si>
    <t>0-60.75</t>
  </si>
  <si>
    <t>60.75-81</t>
  </si>
  <si>
    <t>UD Age</t>
  </si>
  <si>
    <t>LD Age</t>
  </si>
  <si>
    <t>Av Age</t>
  </si>
  <si>
    <t>XYZ</t>
  </si>
  <si>
    <t>Mag Susc.</t>
  </si>
  <si>
    <t>LLS-C-1</t>
  </si>
  <si>
    <t>LLS-C-2</t>
  </si>
  <si>
    <t>LLS-C-3</t>
  </si>
  <si>
    <t>LLS-C-4</t>
  </si>
  <si>
    <t>LLS-C-5</t>
  </si>
  <si>
    <t>LLS-C-6</t>
  </si>
  <si>
    <t>LLS-C-7</t>
  </si>
  <si>
    <t>LLS-C-8</t>
  </si>
  <si>
    <t>LLS-C-9</t>
  </si>
  <si>
    <t>LLS-C-10</t>
  </si>
  <si>
    <t>LLS-C-11</t>
  </si>
  <si>
    <t>LLS-C-12</t>
  </si>
  <si>
    <t>LLS-C-13</t>
  </si>
  <si>
    <t>LLS-C-14</t>
  </si>
  <si>
    <t>LLS-C-15</t>
  </si>
  <si>
    <t>LLS-C-16</t>
  </si>
  <si>
    <t>LLS-C-17</t>
  </si>
  <si>
    <t>LLS-C-18</t>
  </si>
  <si>
    <t>LLS-C-19</t>
  </si>
  <si>
    <t>LLS-C-20</t>
  </si>
  <si>
    <t>LLS-C-21</t>
  </si>
  <si>
    <t>LLS-C-22</t>
  </si>
  <si>
    <t>LLS-C-23</t>
  </si>
  <si>
    <t>LLS-C-24</t>
  </si>
  <si>
    <t>LLS-C-25</t>
  </si>
  <si>
    <t>LLS-C-26</t>
  </si>
  <si>
    <t>LLS-C-27</t>
  </si>
  <si>
    <t>LLS-C-28</t>
  </si>
  <si>
    <t>LLS-C-29</t>
  </si>
  <si>
    <t>LLS-C-30</t>
  </si>
  <si>
    <t>LLS-C-31</t>
  </si>
  <si>
    <t>LLS-C-32</t>
  </si>
  <si>
    <t>LLS-C-33</t>
  </si>
  <si>
    <t>LLS-C-34</t>
  </si>
  <si>
    <t>LLS-C-35</t>
  </si>
  <si>
    <t>LLS-C-36</t>
  </si>
  <si>
    <t>LLS-C-37</t>
  </si>
  <si>
    <t>LLS-C-38</t>
  </si>
  <si>
    <t>LLS-C-39</t>
  </si>
  <si>
    <t>LLS-C-40</t>
  </si>
  <si>
    <t>LLS-C-41</t>
  </si>
  <si>
    <t>LLS-C-42</t>
  </si>
  <si>
    <t>LLS-C-43</t>
  </si>
  <si>
    <t>LLS-C-44</t>
  </si>
  <si>
    <t>LLS-C-45</t>
  </si>
  <si>
    <t>LLS-C-46</t>
  </si>
  <si>
    <t>LLS-C-47</t>
  </si>
  <si>
    <t>LLS-C-48</t>
  </si>
  <si>
    <t>LLS-C-49</t>
  </si>
  <si>
    <t>LLS-C-50</t>
  </si>
  <si>
    <t>LLS-C-51</t>
  </si>
  <si>
    <t>LLS-C-52</t>
  </si>
  <si>
    <t>LLS-C-53</t>
  </si>
  <si>
    <t>LLS-C-54</t>
  </si>
  <si>
    <t>LLS-C-55</t>
  </si>
  <si>
    <t>LLS-C-56</t>
  </si>
  <si>
    <t>LLS-C-57</t>
  </si>
  <si>
    <t>LLS-C-58</t>
  </si>
  <si>
    <t>LLS-C-59</t>
  </si>
  <si>
    <t>LLS-C-60</t>
  </si>
  <si>
    <t>LLS-C-61</t>
  </si>
  <si>
    <t>LLS-C-62</t>
  </si>
  <si>
    <t>LLS-C-63</t>
  </si>
  <si>
    <t>LLS-C-64</t>
  </si>
  <si>
    <t>LLS-C-65</t>
  </si>
  <si>
    <t>LLS-C-66</t>
  </si>
  <si>
    <t>LLS-C-67</t>
  </si>
  <si>
    <t>LLS-C-68</t>
  </si>
  <si>
    <t>LLS-C-69</t>
  </si>
  <si>
    <t>LLS-C-70</t>
  </si>
  <si>
    <t>LLS-C-71</t>
  </si>
  <si>
    <t>LLS-C-72</t>
  </si>
  <si>
    <t>LLS-C-73</t>
  </si>
  <si>
    <t>LLS-C-74</t>
  </si>
  <si>
    <t>LLS-C-75</t>
  </si>
  <si>
    <t>LLS-C-76</t>
  </si>
  <si>
    <t>LLS-C-77</t>
  </si>
  <si>
    <t>LLS-C-78</t>
  </si>
  <si>
    <t>LLS-C-79</t>
  </si>
  <si>
    <t>LLS-C-80</t>
  </si>
  <si>
    <t>LLS-C-81</t>
  </si>
  <si>
    <t>LLS-C-82</t>
  </si>
  <si>
    <t>LLS-C-83</t>
  </si>
  <si>
    <t>LLS-C-84</t>
  </si>
  <si>
    <t>LLS-C-85</t>
  </si>
  <si>
    <t>LLS-C-86</t>
  </si>
  <si>
    <t>LLS-C-87</t>
  </si>
  <si>
    <t>LLS-C-88</t>
  </si>
  <si>
    <t>LLS-C-89</t>
  </si>
  <si>
    <t>LLS-C-90</t>
  </si>
  <si>
    <t>LLS-C-91</t>
  </si>
  <si>
    <t>LLS-C-92</t>
  </si>
  <si>
    <t>LLS-C-93</t>
  </si>
  <si>
    <t>LLS-C-94</t>
  </si>
  <si>
    <t>LLS-C-95</t>
  </si>
  <si>
    <t>LLS-C-96</t>
  </si>
  <si>
    <t>LLS-C-97</t>
  </si>
  <si>
    <t>LLS-C-98</t>
  </si>
  <si>
    <t>LLS-C-99</t>
  </si>
  <si>
    <t>LLS-C-100</t>
  </si>
  <si>
    <t>LLS-C-101</t>
  </si>
  <si>
    <t>LLS-C-102</t>
  </si>
  <si>
    <t>LLS-C-103</t>
  </si>
  <si>
    <t>LLS-C-104</t>
  </si>
  <si>
    <t>LLS-C-105</t>
  </si>
  <si>
    <t>LLS-C-106</t>
  </si>
  <si>
    <t>LLS-C-107</t>
  </si>
  <si>
    <t>LLS-C-108</t>
  </si>
  <si>
    <t>LLS-C-109</t>
  </si>
  <si>
    <t>LLS-C-110</t>
  </si>
  <si>
    <t>LLS-C-111</t>
  </si>
  <si>
    <t>LLS-C-112</t>
  </si>
  <si>
    <t>LLS-C-113</t>
  </si>
  <si>
    <t>LLS-C-114</t>
  </si>
  <si>
    <t>LLS-C-115</t>
  </si>
  <si>
    <t>LLS-C-116</t>
  </si>
  <si>
    <t>LLS-C-117</t>
  </si>
  <si>
    <t>LLS-C-118</t>
  </si>
  <si>
    <t>LLS-C-119</t>
  </si>
  <si>
    <t>LLS-C-120</t>
  </si>
  <si>
    <t>LLS-C-121</t>
  </si>
  <si>
    <t>LLS-C-122</t>
  </si>
  <si>
    <t>LLS-C-123</t>
  </si>
  <si>
    <t>LLS-C-124</t>
  </si>
  <si>
    <t>LLS-C-125</t>
  </si>
  <si>
    <t>LLS-C-126</t>
  </si>
  <si>
    <t>LLS-C-127</t>
  </si>
  <si>
    <t>LLS-C-128</t>
  </si>
  <si>
    <t>LLS-C-129</t>
  </si>
  <si>
    <t>LLS-C-130</t>
  </si>
  <si>
    <t>LLS-C-131</t>
  </si>
  <si>
    <t>LLS-C-132</t>
  </si>
  <si>
    <t>LLS-C-133</t>
  </si>
  <si>
    <t>LLS-C-134</t>
  </si>
  <si>
    <t>LLS-C-135</t>
  </si>
  <si>
    <t>LLS-C-136</t>
  </si>
  <si>
    <t>LLS-C-137</t>
  </si>
  <si>
    <t>LLS-C-138</t>
  </si>
  <si>
    <t>LLS-C-139</t>
  </si>
  <si>
    <t>LLS-C-140</t>
  </si>
  <si>
    <t>LLS-C-141</t>
  </si>
  <si>
    <t>LLS-C-142</t>
  </si>
  <si>
    <t>LLS-C-143</t>
  </si>
  <si>
    <t>LLS-C-144</t>
  </si>
  <si>
    <t>LLS-C-145</t>
  </si>
  <si>
    <t>LLS-C-146</t>
  </si>
  <si>
    <t>LLS-C-147</t>
  </si>
  <si>
    <t>LLS-C-148</t>
  </si>
  <si>
    <t>LLS-C-149</t>
  </si>
  <si>
    <t>LLS-C-150</t>
  </si>
  <si>
    <t>LLS-C-151</t>
  </si>
  <si>
    <t>LLS-C-152</t>
  </si>
  <si>
    <t>LLS-C-153</t>
  </si>
  <si>
    <t>LLS-C-154</t>
  </si>
  <si>
    <t>LLS-C-155</t>
  </si>
  <si>
    <t>LLS-C-156</t>
  </si>
  <si>
    <t>LLS-C-157</t>
  </si>
  <si>
    <t>LLS-C-158</t>
  </si>
  <si>
    <t>LLS-C-159</t>
  </si>
  <si>
    <t>LLS-C-160</t>
  </si>
  <si>
    <t>LLS-C-161</t>
  </si>
  <si>
    <t>LLS-C-162</t>
  </si>
  <si>
    <t>LLS-C-163</t>
  </si>
  <si>
    <t>LLS-C-164</t>
  </si>
  <si>
    <t>Micro</t>
  </si>
  <si>
    <t>1141 ± 59</t>
  </si>
  <si>
    <t>707 ± 19</t>
  </si>
  <si>
    <t>247 ± 19</t>
  </si>
  <si>
    <t>-405 ± 18</t>
  </si>
  <si>
    <t>1614 ± 18 BP</t>
  </si>
  <si>
    <t xml:space="preserve">Radiocarbon Rep. </t>
  </si>
  <si>
    <t>1352 ± 18</t>
  </si>
  <si>
    <t>-295 ± 17</t>
  </si>
  <si>
    <t>752 ± 18</t>
  </si>
  <si>
    <t>-298 ± 17</t>
  </si>
  <si>
    <t>2189 ± 19</t>
  </si>
  <si>
    <t>1550 ± 18</t>
  </si>
  <si>
    <t>1525 ± 18</t>
  </si>
  <si>
    <t>UD</t>
  </si>
  <si>
    <t>LD</t>
  </si>
  <si>
    <t>Average Depth</t>
  </si>
  <si>
    <t>Crucible wt. (g)</t>
  </si>
  <si>
    <t>Crucible + Fresh wt (g)</t>
  </si>
  <si>
    <t>Fresh wt. (g)</t>
  </si>
  <si>
    <t>Wt/m3</t>
  </si>
  <si>
    <t>Crucible + Dry wt (g)</t>
  </si>
  <si>
    <t>Dry wt. (g)</t>
  </si>
  <si>
    <t>% Water (Dry/Fresh)</t>
  </si>
  <si>
    <t>Crucible + inorg. Wt. (g)</t>
  </si>
  <si>
    <t>Inorg. Wt. (g)</t>
  </si>
  <si>
    <t>LOI (wt%)</t>
  </si>
  <si>
    <t>Rep?</t>
  </si>
  <si>
    <t>NO</t>
  </si>
  <si>
    <t>YES</t>
  </si>
  <si>
    <t>Herb</t>
  </si>
  <si>
    <t>Wood</t>
  </si>
  <si>
    <t>Leaf</t>
  </si>
  <si>
    <t>Macro</t>
  </si>
  <si>
    <t>Total</t>
  </si>
  <si>
    <t>Total/Water</t>
  </si>
  <si>
    <t>C:\Data\MAYLE2021\LOMA-SUAREZ_V2\LOMA-SUAREZ_18-62cm\XRF data     19/10/2021  re-evaluated data</t>
  </si>
  <si>
    <t>peakarea</t>
  </si>
  <si>
    <t>filename</t>
  </si>
  <si>
    <t>position (mm)</t>
  </si>
  <si>
    <t>sample surface</t>
  </si>
  <si>
    <t>validity</t>
  </si>
  <si>
    <t>E-gain</t>
  </si>
  <si>
    <t>E-offset</t>
  </si>
  <si>
    <t>F-slope</t>
  </si>
  <si>
    <t>F-offset</t>
  </si>
  <si>
    <t>cps</t>
  </si>
  <si>
    <t>MSE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</si>
  <si>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</si>
  <si>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</si>
  <si>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</si>
  <si>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</si>
  <si>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</si>
  <si>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</si>
  <si>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</si>
  <si>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</si>
  <si>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</si>
  <si>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</si>
  <si>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</si>
  <si>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</si>
  <si>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</si>
  <si>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</si>
  <si>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</si>
  <si>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</si>
  <si>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</si>
  <si>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</si>
  <si>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</si>
  <si>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</si>
  <si>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</si>
  <si>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</si>
  <si>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</si>
  <si>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</si>
  <si>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</si>
  <si>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</si>
  <si>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Rh</t>
  </si>
  <si>
    <t>In</t>
  </si>
  <si>
    <t>Sn</t>
  </si>
  <si>
    <t>Sb</t>
  </si>
  <si>
    <t>Ba</t>
  </si>
  <si>
    <t>La</t>
  </si>
  <si>
    <t>Ce</t>
  </si>
  <si>
    <t>Pr</t>
  </si>
  <si>
    <t>Nd</t>
  </si>
  <si>
    <t>Ta</t>
  </si>
  <si>
    <t>W</t>
  </si>
  <si>
    <t>Pb</t>
  </si>
  <si>
    <t>Bi</t>
  </si>
  <si>
    <t>Fe a*2</t>
  </si>
  <si>
    <t>Fe a+b</t>
  </si>
  <si>
    <t>S1</t>
  </si>
  <si>
    <t>S2</t>
  </si>
  <si>
    <t>S3</t>
  </si>
  <si>
    <t>Mo inc</t>
  </si>
  <si>
    <t>Mo coh</t>
  </si>
  <si>
    <t>Dt</t>
  </si>
  <si>
    <t>C:\Data\MAYLE2021\LOMA-SUAREZ_V2\LOMA-SUAREZ_18-62cm\XRF data\L000000.spe</t>
  </si>
  <si>
    <t>C:\Data\MAYLE2021\LOMA-SUAREZ_V2\LOMA-SUAREZ_18-62cm\XRF data\L000001.spe</t>
  </si>
  <si>
    <t>C:\Data\MAYLE2021\LOMA-SUAREZ_V2\LOMA-SUAREZ_18-62cm\XRF data\L000002.spe</t>
  </si>
  <si>
    <t>C:\Data\MAYLE2021\LOMA-SUAREZ_V2\LOMA-SUAREZ_18-62cm\XRF data\L000003.spe</t>
  </si>
  <si>
    <t>C:\Data\MAYLE2021\LOMA-SUAREZ_V2\LOMA-SUAREZ_18-62cm\XRF data\L000004.spe</t>
  </si>
  <si>
    <t>C:\Data\MAYLE2021\LOMA-SUAREZ_V2\LOMA-SUAREZ_18-62cm\XRF data\L000005.spe</t>
  </si>
  <si>
    <t>C:\Data\MAYLE2021\LOMA-SUAREZ_V2\LOMA-SUAREZ_18-62cm\XRF data\L000006.spe</t>
  </si>
  <si>
    <t>C:\Data\MAYLE2021\LOMA-SUAREZ_V2\LOMA-SUAREZ_18-62cm\XRF data\L000007.spe</t>
  </si>
  <si>
    <t>C:\Data\MAYLE2021\LOMA-SUAREZ_V2\LOMA-SUAREZ_18-62cm\XRF data\L000008.spe</t>
  </si>
  <si>
    <t>C:\Data\MAYLE2021\LOMA-SUAREZ_V2\LOMA-SUAREZ_18-62cm\XRF data\L000009.spe</t>
  </si>
  <si>
    <t>C:\Data\MAYLE2021\LOMA-SUAREZ_V2\LOMA-SUAREZ_18-62cm\XRF data\L000010.spe</t>
  </si>
  <si>
    <t>C:\Data\MAYLE2021\LOMA-SUAREZ_V2\LOMA-SUAREZ_18-62cm\XRF data\L000011.spe</t>
  </si>
  <si>
    <t>C:\Data\MAYLE2021\LOMA-SUAREZ_V2\LOMA-SUAREZ_18-62cm\XRF data\L000012.spe</t>
  </si>
  <si>
    <t>C:\Data\MAYLE2021\LOMA-SUAREZ_V2\LOMA-SUAREZ_18-62cm\XRF data\L000013.spe</t>
  </si>
  <si>
    <t>C:\Data\MAYLE2021\LOMA-SUAREZ_V2\LOMA-SUAREZ_18-62cm\XRF data\L000014.spe</t>
  </si>
  <si>
    <t>C:\Data\MAYLE2021\LOMA-SUAREZ_V2\LOMA-SUAREZ_18-62cm\XRF data\L000015.spe</t>
  </si>
  <si>
    <t>C:\Data\MAYLE2021\LOMA-SUAREZ_V2\LOMA-SUAREZ_18-62cm\XRF data\L000016.spe</t>
  </si>
  <si>
    <t>C:\Data\MAYLE2021\LOMA-SUAREZ_V2\LOMA-SUAREZ_18-62cm\XRF data\L000017.spe</t>
  </si>
  <si>
    <t>C:\Data\MAYLE2021\LOMA-SUAREZ_V2\LOMA-SUAREZ_18-62cm\XRF data\L000018.spe</t>
  </si>
  <si>
    <t>C:\Data\MAYLE2021\LOMA-SUAREZ_V2\LOMA-SUAREZ_18-62cm\XRF data\L000019.spe</t>
  </si>
  <si>
    <t>C:\Data\MAYLE2021\LOMA-SUAREZ_V2\LOMA-SUAREZ_18-62cm\XRF data\L000020.spe</t>
  </si>
  <si>
    <t>C:\Data\MAYLE2021\LOMA-SUAREZ_V2\LOMA-SUAREZ_18-62cm\XRF data\L000021.spe</t>
  </si>
  <si>
    <t>C:\Data\MAYLE2021\LOMA-SUAREZ_V2\LOMA-SUAREZ_18-62cm\XRF data\L000022.spe</t>
  </si>
  <si>
    <t>C:\Data\MAYLE2021\LOMA-SUAREZ_V2\LOMA-SUAREZ_18-62cm\XRF data\L000023.spe</t>
  </si>
  <si>
    <t>C:\Data\MAYLE2021\LOMA-SUAREZ_V2\LOMA-SUAREZ_18-62cm\XRF data\L000024.spe</t>
  </si>
  <si>
    <t>C:\Data\MAYLE2021\LOMA-SUAREZ_V2\LOMA-SUAREZ_18-62cm\XRF data\L000025.spe</t>
  </si>
  <si>
    <t>C:\Data\MAYLE2021\LOMA-SUAREZ_V2\LOMA-SUAREZ_18-62cm\XRF data\L000026.spe</t>
  </si>
  <si>
    <t>C:\Data\MAYLE2021\LOMA-SUAREZ_V2\LOMA-SUAREZ_18-62cm\XRF data\L000027.spe</t>
  </si>
  <si>
    <t>C:\Data\MAYLE2021\LOMA-SUAREZ_V2\LOMA-SUAREZ_18-62cm\XRF data\L000028.spe</t>
  </si>
  <si>
    <t>C:\Data\MAYLE2021\LOMA-SUAREZ_V2\LOMA-SUAREZ_18-62cm\XRF data\L000029.spe</t>
  </si>
  <si>
    <t>C:\Data\MAYLE2021\LOMA-SUAREZ_V2\LOMA-SUAREZ_18-62cm\XRF data\L000030.spe</t>
  </si>
  <si>
    <t>C:\Data\MAYLE2021\LOMA-SUAREZ_V2\LOMA-SUAREZ_18-62cm\XRF data\L000031.spe</t>
  </si>
  <si>
    <t>C:\Data\MAYLE2021\LOMA-SUAREZ_V2\LOMA-SUAREZ_18-62cm\XRF data\L000032.spe</t>
  </si>
  <si>
    <t>C:\Data\MAYLE2021\LOMA-SUAREZ_V2\LOMA-SUAREZ_18-62cm\XRF data\L000033.spe</t>
  </si>
  <si>
    <t>C:\Data\MAYLE2021\LOMA-SUAREZ_V2\LOMA-SUAREZ_18-62cm\XRF data\L000034.spe</t>
  </si>
  <si>
    <t>C:\Data\MAYLE2021\LOMA-SUAREZ_V2\LOMA-SUAREZ_18-62cm\XRF data\L000035.spe</t>
  </si>
  <si>
    <t>C:\Data\MAYLE2021\LOMA-SUAREZ_V2\LOMA-SUAREZ_18-62cm\XRF data\L000036.spe</t>
  </si>
  <si>
    <t>C:\Data\MAYLE2021\LOMA-SUAREZ_V2\LOMA-SUAREZ_18-62cm\XRF data\L000037.spe</t>
  </si>
  <si>
    <t>C:\Data\MAYLE2021\LOMA-SUAREZ_V2\LOMA-SUAREZ_18-62cm\XRF data\L000038.spe</t>
  </si>
  <si>
    <t>C:\Data\MAYLE2021\LOMA-SUAREZ_V2\LOMA-SUAREZ_18-62cm\XRF data\L000039.spe</t>
  </si>
  <si>
    <t>C:\Data\MAYLE2021\LOMA-SUAREZ_V2\LOMA-SUAREZ_18-62cm\XRF data\L000040.spe</t>
  </si>
  <si>
    <t>C:\Data\MAYLE2021\LOMA-SUAREZ_V2\LOMA-SUAREZ_18-62cm\XRF data\L000041.spe</t>
  </si>
  <si>
    <t>C:\Data\MAYLE2021\LOMA-SUAREZ_V2\LOMA-SUAREZ_18-62cm\XRF data\L000042.spe</t>
  </si>
  <si>
    <t>C:\Data\MAYLE2021\LOMA-SUAREZ_V2\LOMA-SUAREZ_18-62cm\XRF data\L000043.spe</t>
  </si>
  <si>
    <t>C:\Data\MAYLE2021\LOMA-SUAREZ_V2\LOMA-SUAREZ_18-62cm\XRF data\L000044.spe</t>
  </si>
  <si>
    <t>C:\Data\MAYLE2021\LOMA-SUAREZ_V2\LOMA-SUAREZ_18-62cm\XRF data\L000045.spe</t>
  </si>
  <si>
    <t>C:\Data\MAYLE2021\LOMA-SUAREZ_V2\LOMA-SUAREZ_18-62cm\XRF data\L000046.spe</t>
  </si>
  <si>
    <t>C:\Data\MAYLE2021\LOMA-SUAREZ_V2\LOMA-SUAREZ_18-62cm\XRF data\L000047.spe</t>
  </si>
  <si>
    <t>C:\Data\MAYLE2021\LOMA-SUAREZ_V2\LOMA-SUAREZ_18-62cm\XRF data\L000048.spe</t>
  </si>
  <si>
    <t>C:\Data\MAYLE2021\LOMA-SUAREZ_V2\LOMA-SUAREZ_18-62cm\XRF data\L000049.spe</t>
  </si>
  <si>
    <t>C:\Data\MAYLE2021\LOMA-SUAREZ_V2\LOMA-SUAREZ_18-62cm\XRF data\L000050.spe</t>
  </si>
  <si>
    <t>C:\Data\MAYLE2021\LOMA-SUAREZ_V2\LOMA-SUAREZ_18-62cm\XRF data\L000051.spe</t>
  </si>
  <si>
    <t>C:\Data\MAYLE2021\LOMA-SUAREZ_V2\LOMA-SUAREZ_18-62cm\XRF data\L000052.spe</t>
  </si>
  <si>
    <t>C:\Data\MAYLE2021\LOMA-SUAREZ_V2\LOMA-SUAREZ_18-62cm\XRF data\L000053.spe</t>
  </si>
  <si>
    <t>C:\Data\MAYLE2021\LOMA-SUAREZ_V2\LOMA-SUAREZ_18-62cm\XRF data\L000054.spe</t>
  </si>
  <si>
    <t>C:\Data\MAYLE2021\LOMA-SUAREZ_V2\LOMA-SUAREZ_18-62cm\XRF data\L000055.spe</t>
  </si>
  <si>
    <t>C:\Data\MAYLE2021\LOMA-SUAREZ_V2\LOMA-SUAREZ_18-62cm\XRF data\L000056.spe</t>
  </si>
  <si>
    <t>C:\Data\MAYLE2021\LOMA-SUAREZ_V2\LOMA-SUAREZ_18-62cm\XRF data\L000057.spe</t>
  </si>
  <si>
    <t>C:\Data\MAYLE2021\LOMA-SUAREZ_V2\LOMA-SUAREZ_18-62cm\XRF data\L000058.spe</t>
  </si>
  <si>
    <t>C:\Data\MAYLE2021\LOMA-SUAREZ_V2\LOMA-SUAREZ_18-62cm\XRF data\L000059.spe</t>
  </si>
  <si>
    <t>C:\Data\MAYLE2021\LOMA-SUAREZ_V2\LOMA-SUAREZ_18-62cm\XRF data\L000060.spe</t>
  </si>
  <si>
    <t>C:\Data\MAYLE2021\LOMA-SUAREZ_V2\LOMA-SUAREZ_18-62cm\XRF data\L000061.spe</t>
  </si>
  <si>
    <t>C:\Data\MAYLE2021\LOMA-SUAREZ_V2\LOMA-SUAREZ_18-62cm\XRF data\L000062.spe</t>
  </si>
  <si>
    <t>C:\Data\MAYLE2021\LOMA-SUAREZ_V2\LOMA-SUAREZ_18-62cm\XRF data\L000063.spe</t>
  </si>
  <si>
    <t>C:\Data\MAYLE2021\LOMA-SUAREZ_V2\LOMA-SUAREZ_18-62cm\XRF data\L000064.spe</t>
  </si>
  <si>
    <t>C:\Data\MAYLE2021\LOMA-SUAREZ_V2\LOMA-SUAREZ_18-62cm\XRF data\L000065.spe</t>
  </si>
  <si>
    <t>C:\Data\MAYLE2021\LOMA-SUAREZ_V2\LOMA-SUAREZ_18-62cm\XRF data\L000066.spe</t>
  </si>
  <si>
    <t>C:\Data\MAYLE2021\LOMA-SUAREZ_V2\LOMA-SUAREZ_18-62cm\XRF data\L000067.spe</t>
  </si>
  <si>
    <t>C:\Data\MAYLE2021\LOMA-SUAREZ_V2\LOMA-SUAREZ_18-62cm\XRF data\L000068.spe</t>
  </si>
  <si>
    <t>C:\Data\MAYLE2021\LOMA-SUAREZ_V2\LOMA-SUAREZ_18-62cm\XRF data\L000069.spe</t>
  </si>
  <si>
    <t>C:\Data\MAYLE2021\LOMA-SUAREZ_V2\LOMA-SUAREZ_18-62cm\XRF data\L000070.spe</t>
  </si>
  <si>
    <t>C:\Data\MAYLE2021\LOMA-SUAREZ_V2\LOMA-SUAREZ_18-62cm\XRF data\L000071.spe</t>
  </si>
  <si>
    <t>C:\Data\MAYLE2021\LOMA-SUAREZ_V2\LOMA-SUAREZ_18-62cm\XRF data\L000072.spe</t>
  </si>
  <si>
    <t>C:\Data\MAYLE2021\LOMA-SUAREZ_V2\LOMA-SUAREZ_18-62cm\XRF data\L000073.spe</t>
  </si>
  <si>
    <t>C:\Data\MAYLE2021\LOMA-SUAREZ_V2\LOMA-SUAREZ_18-62cm\XRF data\L000074.spe</t>
  </si>
  <si>
    <t>C:\Data\MAYLE2021\LOMA-SUAREZ_V2\LOMA-SUAREZ_18-62cm\XRF data\L000075.spe</t>
  </si>
  <si>
    <t>C:\Data\MAYLE2021\LOMA-SUAREZ_V2\LOMA-SUAREZ_18-62cm\XRF data\L000076.spe</t>
  </si>
  <si>
    <t>C:\Data\MAYLE2021\LOMA-SUAREZ_V2\LOMA-SUAREZ_18-62cm\XRF data\L000077.spe</t>
  </si>
  <si>
    <t>C:\Data\MAYLE2021\LOMA-SUAREZ_V2\LOMA-SUAREZ_18-62cm\XRF data\L000078.spe</t>
  </si>
  <si>
    <t>C:\Data\MAYLE2021\LOMA-SUAREZ_V2\LOMA-SUAREZ_18-62cm\XRF data\L000079.spe</t>
  </si>
  <si>
    <t>C:\Data\MAYLE2021\LOMA-SUAREZ_V2\LOMA-SUAREZ_18-62cm\XRF data\L000080.spe</t>
  </si>
  <si>
    <t>C:\Data\MAYLE2021\LOMA-SUAREZ_V2\LOMA-SUAREZ_18-62cm\XRF data\L000081.spe</t>
  </si>
  <si>
    <t>C:\Data\MAYLE2021\LOMA-SUAREZ_V2\LOMA-SUAREZ_18-62cm\XRF data\L000082.spe</t>
  </si>
  <si>
    <t>C:\Data\MAYLE2021\LOMA-SUAREZ_V2\LOMA-SUAREZ_18-62cm\XRF data\L000083.spe</t>
  </si>
  <si>
    <t>C:\Data\MAYLE2021\LOMA-SUAREZ_V2\LOMA-SUAREZ_18-62cm\XRF data\L000084.spe</t>
  </si>
  <si>
    <t>C:\Data\MAYLE2021\LOMA-SUAREZ_V2\LOMA-SUAREZ_18-62cm\XRF data\L000085.spe</t>
  </si>
  <si>
    <t>C:\Data\MAYLE2021\LOMA-SUAREZ_V2\LOMA-SUAREZ_18-62cm\XRF data\L000086.spe</t>
  </si>
  <si>
    <t>C:\Data\MAYLE2021\LOMA-SUAREZ_V2\LOMA-SUAREZ_18-62cm\XRF data\L000087.spe</t>
  </si>
  <si>
    <t>C:\Data\MAYLE2021\LOMA-SUAREZ_V2\LOMA-SUAREZ_18-62cm\XRF data\L000088.spe</t>
  </si>
  <si>
    <t>C:\Data\MAYLE2021\LOMA-SUAREZ_V2\LOMA-SUAREZ_18-62cm\XRF data\L000089.spe</t>
  </si>
  <si>
    <t>C:\Data\MAYLE2021\LOMA-SUAREZ_V2\LOMA-SUAREZ_18-62cm\XRF data\L000090.spe</t>
  </si>
  <si>
    <t>C:\Data\MAYLE2021\LOMA-SUAREZ_V2\LOMA-SUAREZ_18-62cm\XRF data\L000091.spe</t>
  </si>
  <si>
    <t>C:\Data\MAYLE2021\LOMA-SUAREZ_V2\LOMA-SUAREZ_18-62cm\XRF data\L000092.spe</t>
  </si>
  <si>
    <t>C:\Data\MAYLE2021\LOMA-SUAREZ_V2\LOMA-SUAREZ_18-62cm\XRF data\L000093.spe</t>
  </si>
  <si>
    <t>C:\Data\MAYLE2021\LOMA-SUAREZ_V2\LOMA-SUAREZ_18-62cm\XRF data\L000094.spe</t>
  </si>
  <si>
    <t>C:\Data\MAYLE2021\LOMA-SUAREZ_V2\LOMA-SUAREZ_18-62cm\XRF data\L000095.spe</t>
  </si>
  <si>
    <t>C:\Data\MAYLE2021\LOMA-SUAREZ_V2\LOMA-SUAREZ_18-62cm\XRF data\L000096.spe</t>
  </si>
  <si>
    <t>C:\Data\MAYLE2021\LOMA-SUAREZ_V2\LOMA-SUAREZ_18-62cm\XRF data\L000097.spe</t>
  </si>
  <si>
    <t>C:\Data\MAYLE2021\LOMA-SUAREZ_V2\LOMA-SUAREZ_18-62cm\XRF data\L000098.spe</t>
  </si>
  <si>
    <t>C:\Data\MAYLE2021\LOMA-SUAREZ_V2\LOMA-SUAREZ_18-62cm\XRF data\L000099.spe</t>
  </si>
  <si>
    <t>C:\Data\MAYLE2021\LOMA-SUAREZ_V2\LOMA-SUAREZ_18-62cm\XRF data\L000100.spe</t>
  </si>
  <si>
    <t>C:\Data\MAYLE2021\LOMA-SUAREZ_V2\LOMA-SUAREZ_18-62cm\XRF data\L000101.spe</t>
  </si>
  <si>
    <t>C:\Data\MAYLE2021\LOMA-SUAREZ_V2\LOMA-SUAREZ_18-62cm\XRF data\L000102.spe</t>
  </si>
  <si>
    <t>C:\Data\MAYLE2021\LOMA-SUAREZ_V2\LOMA-SUAREZ_18-62cm\XRF data\L000103.spe</t>
  </si>
  <si>
    <t>C:\Data\MAYLE2021\LOMA-SUAREZ_V2\LOMA-SUAREZ_18-62cm\XRF data\L000104.spe</t>
  </si>
  <si>
    <t>C:\Data\MAYLE2021\LOMA-SUAREZ_V2\LOMA-SUAREZ_18-62cm\XRF data\L000105.spe</t>
  </si>
  <si>
    <t>C:\Data\MAYLE2021\LOMA-SUAREZ_V2\LOMA-SUAREZ_18-62cm\XRF data\L000106.spe</t>
  </si>
  <si>
    <t>C:\Data\MAYLE2021\LOMA-SUAREZ_V2\LOMA-SUAREZ_18-62cm\XRF data\L000107.spe</t>
  </si>
  <si>
    <t>C:\Data\MAYLE2021\LOMA-SUAREZ_V2\LOMA-SUAREZ_18-62cm\XRF data\L000108.spe</t>
  </si>
  <si>
    <t>C:\Data\MAYLE2021\LOMA-SUAREZ_V2\LOMA-SUAREZ_18-62cm\XRF data\L000109.spe</t>
  </si>
  <si>
    <t>C:\Data\MAYLE2021\LOMA-SUAREZ_V2\LOMA-SUAREZ_18-62cm\XRF data\L000110.spe</t>
  </si>
  <si>
    <t>C:\Data\MAYLE2021\LOMA-SUAREZ_V2\LOMA-SUAREZ_18-62cm\XRF data\L000111.spe</t>
  </si>
  <si>
    <t>C:\Data\MAYLE2021\LOMA-SUAREZ_V2\LOMA-SUAREZ_18-62cm\XRF data\L000112.spe</t>
  </si>
  <si>
    <t>C:\Data\MAYLE2021\LOMA-SUAREZ_V2\LOMA-SUAREZ_18-62cm\XRF data\L000113.spe</t>
  </si>
  <si>
    <t>C:\Data\MAYLE2021\LOMA-SUAREZ_V2\LOMA-SUAREZ_18-62cm\XRF data\L000114.spe</t>
  </si>
  <si>
    <t>C:\Data\MAYLE2021\LOMA-SUAREZ_V2\LOMA-SUAREZ_18-62cm\XRF data\L000115.spe</t>
  </si>
  <si>
    <t>C:\Data\MAYLE2021\LOMA-SUAREZ_V2\LOMA-SUAREZ_18-62cm\XRF data\L000116.spe</t>
  </si>
  <si>
    <t>C:\Data\MAYLE2021\LOMA-SUAREZ_V2\LOMA-SUAREZ_18-62cm\XRF data\L000117.spe</t>
  </si>
  <si>
    <t>C:\Data\MAYLE2021\LOMA-SUAREZ_V2\LOMA-SUAREZ_18-62cm\XRF data\L000118.spe</t>
  </si>
  <si>
    <t>C:\Data\MAYLE2021\LOMA-SUAREZ_V2\LOMA-SUAREZ_18-62cm\XRF data\L000119.spe</t>
  </si>
  <si>
    <t>C:\Data\MAYLE2021\LOMA-SUAREZ_V2\LOMA-SUAREZ_18-62cm\XRF data\L000120.spe</t>
  </si>
  <si>
    <t>C:\Data\MAYLE2021\LOMA-SUAREZ_V2\LOMA-SUAREZ_18-62cm\XRF data\L000121.spe</t>
  </si>
  <si>
    <t>C:\Data\MAYLE2021\LOMA-SUAREZ_V2\LOMA-SUAREZ_18-62cm\XRF data\L000122.spe</t>
  </si>
  <si>
    <t>C:\Data\MAYLE2021\LOMA-SUAREZ_V2\LOMA-SUAREZ_18-62cm\XRF data\L000123.spe</t>
  </si>
  <si>
    <t>C:\Data\MAYLE2021\LOMA-SUAREZ_V2\LOMA-SUAREZ_18-62cm\XRF data\L000124.spe</t>
  </si>
  <si>
    <t>C:\Data\MAYLE2021\LOMA-SUAREZ_V2\LOMA-SUAREZ_18-62cm\XRF data\L000125.spe</t>
  </si>
  <si>
    <t>C:\Data\MAYLE2021\LOMA-SUAREZ_V2\LOMA-SUAREZ_18-62cm\XRF data\L000126.spe</t>
  </si>
  <si>
    <t>C:\Data\MAYLE2021\LOMA-SUAREZ_V2\LOMA-SUAREZ_18-62cm\XRF data\L000127.spe</t>
  </si>
  <si>
    <t>C:\Data\MAYLE2021\LOMA-SUAREZ_V2\LOMA-SUAREZ_18-62cm\XRF data\L000128.spe</t>
  </si>
  <si>
    <t>C:\Data\MAYLE2021\LOMA-SUAREZ_V2\LOMA-SUAREZ_18-62cm\XRF data\L000129.spe</t>
  </si>
  <si>
    <t>C:\Data\MAYLE2021\LOMA-SUAREZ_V2\LOMA-SUAREZ_18-62cm\XRF data\L000130.spe</t>
  </si>
  <si>
    <t>C:\Data\MAYLE2021\LOMA-SUAREZ_V2\LOMA-SUAREZ_18-62cm\XRF data\L000131.spe</t>
  </si>
  <si>
    <t>C:\Data\MAYLE2021\LOMA-SUAREZ_V2\LOMA-SUAREZ_18-62cm\XRF data\L000132.spe</t>
  </si>
  <si>
    <t>C:\Data\MAYLE2021\LOMA-SUAREZ_V2\LOMA-SUAREZ_18-62cm\XRF data\L000133.spe</t>
  </si>
  <si>
    <t>C:\Data\MAYLE2021\LOMA-SUAREZ_V2\LOMA-SUAREZ_18-62cm\XRF data\L000134.spe</t>
  </si>
  <si>
    <t>C:\Data\MAYLE2021\LOMA-SUAREZ_V2\LOMA-SUAREZ_18-62cm\XRF data\L000135.spe</t>
  </si>
  <si>
    <t>C:\Data\MAYLE2021\LOMA-SUAREZ_V2\LOMA-SUAREZ_18-62cm\XRF data\L000136.spe</t>
  </si>
  <si>
    <t>C:\Data\MAYLE2021\LOMA-SUAREZ_V2\LOMA-SUAREZ_18-62cm\XRF data\L000137.spe</t>
  </si>
  <si>
    <t>C:\Data\MAYLE2021\LOMA-SUAREZ_V2\LOMA-SUAREZ_18-62cm\XRF data\L000138.spe</t>
  </si>
  <si>
    <t>C:\Data\MAYLE2021\LOMA-SUAREZ_V2\LOMA-SUAREZ_18-62cm\XRF data\L000139.spe</t>
  </si>
  <si>
    <t>C:\Data\MAYLE2021\LOMA-SUAREZ_V2\LOMA-SUAREZ_18-62cm\XRF data\L000140.spe</t>
  </si>
  <si>
    <t>C:\Data\MAYLE2021\LOMA-SUAREZ_V2\LOMA-SUAREZ_18-62cm\XRF data\L000141.spe</t>
  </si>
  <si>
    <t>C:\Data\MAYLE2021\LOMA-SUAREZ_V2\LOMA-SUAREZ_18-62cm\XRF data\L000142.spe</t>
  </si>
  <si>
    <t>C:\Data\MAYLE2021\LOMA-SUAREZ_V2\LOMA-SUAREZ_18-62cm\XRF data\L000143.spe</t>
  </si>
  <si>
    <t>C:\Data\MAYLE2021\LOMA-SUAREZ_V2\LOMA-SUAREZ_18-62cm\XRF data\L000144.spe</t>
  </si>
  <si>
    <t>C:\Data\MAYLE2021\LOMA-SUAREZ_V2\LOMA-SUAREZ_18-62cm\XRF data\L000145.spe</t>
  </si>
  <si>
    <t>C:\Data\MAYLE2021\LOMA-SUAREZ_V2\LOMA-SUAREZ_18-62cm\XRF data\L000146.spe</t>
  </si>
  <si>
    <t>C:\Data\MAYLE2021\LOMA-SUAREZ_V2\LOMA-SUAREZ_18-62cm\XRF data\L000147.spe</t>
  </si>
  <si>
    <t>C:\Data\MAYLE2021\LOMA-SUAREZ_V2\LOMA-SUAREZ_18-62cm\XRF data\L000148.spe</t>
  </si>
  <si>
    <t>C:\Data\MAYLE2021\LOMA-SUAREZ_V2\LOMA-SUAREZ_18-62cm\XRF data\L000149.spe</t>
  </si>
  <si>
    <t>C:\Data\MAYLE2021\LOMA-SUAREZ_V2\LOMA-SUAREZ_18-62cm\XRF data\L000150.spe</t>
  </si>
  <si>
    <t>C:\Data\MAYLE2021\LOMA-SUAREZ_V2\LOMA-SUAREZ_18-62cm\XRF data\L000151.spe</t>
  </si>
  <si>
    <t>C:\Data\MAYLE2021\LOMA-SUAREZ_V2\LOMA-SUAREZ_18-62cm\XRF data\L000152.spe</t>
  </si>
  <si>
    <t>C:\Data\MAYLE2021\LOMA-SUAREZ_V2\LOMA-SUAREZ_18-62cm\XRF data\L000153.spe</t>
  </si>
  <si>
    <t>C:\Data\MAYLE2021\LOMA-SUAREZ_V2\LOMA-SUAREZ_18-62cm\XRF data\L000154.spe</t>
  </si>
  <si>
    <t>C:\Data\MAYLE2021\LOMA-SUAREZ_V2\LOMA-SUAREZ_18-62cm\XRF data\L000155.spe</t>
  </si>
  <si>
    <t>C:\Data\MAYLE2021\LOMA-SUAREZ_V2\LOMA-SUAREZ_18-62cm\XRF data\L000156.spe</t>
  </si>
  <si>
    <t>C:\Data\MAYLE2021\LOMA-SUAREZ_V2\LOMA-SUAREZ_18-62cm\XRF data\L000157.spe</t>
  </si>
  <si>
    <t>C:\Data\MAYLE2021\LOMA-SUAREZ_V2\LOMA-SUAREZ_18-62cm\XRF data\L000158.spe</t>
  </si>
  <si>
    <t>C:\Data\MAYLE2021\LOMA-SUAREZ_V2\LOMA-SUAREZ_18-62cm\XRF data\L000159.spe</t>
  </si>
  <si>
    <t>C:\Data\MAYLE2021\LOMA-SUAREZ_V2\LOMA-SUAREZ_18-62cm\XRF data\L000160.spe</t>
  </si>
  <si>
    <t>C:\Data\MAYLE2021\LOMA-SUAREZ_V2\LOMA-SUAREZ_18-62cm\XRF data\L000161.spe</t>
  </si>
  <si>
    <t>C:\Data\MAYLE2021\LOMA-SUAREZ_V2\LOMA-SUAREZ_18-62cm\XRF data\L000162.spe</t>
  </si>
  <si>
    <t>C:\Data\MAYLE2021\LOMA-SUAREZ_V2\LOMA-SUAREZ_18-62cm\XRF data\L000163.spe</t>
  </si>
  <si>
    <t>C:\Data\MAYLE2021\LOMA-SUAREZ_V2\LOMA-SUAREZ_18-62cm\XRF data\L000164.spe</t>
  </si>
  <si>
    <t>C:\Data\MAYLE2021\LOMA-SUAREZ_V2\LOMA-SUAREZ_18-62cm\XRF data\L000165.spe</t>
  </si>
  <si>
    <t>C:\Data\MAYLE2021\LOMA-SUAREZ_V2\LOMA-SUAREZ_18-62cm\XRF data\L000166.spe</t>
  </si>
  <si>
    <t>C:\Data\MAYLE2021\LOMA-SUAREZ_V2\LOMA-SUAREZ_18-62cm\XRF data\L000167.spe</t>
  </si>
  <si>
    <t>C:\Data\MAYLE2021\LOMA-SUAREZ_V2\LOMA-SUAREZ_18-62cm\XRF data\L000168.spe</t>
  </si>
  <si>
    <t>C:\Data\MAYLE2021\LOMA-SUAREZ_V2\LOMA-SUAREZ_18-62cm\XRF data\L000169.spe</t>
  </si>
  <si>
    <t>C:\Data\MAYLE2021\LOMA-SUAREZ_V2\LOMA-SUAREZ_18-62cm\XRF data\L000170.spe</t>
  </si>
  <si>
    <t>C:\Data\MAYLE2021\LOMA-SUAREZ_V2\LOMA-SUAREZ_18-62cm\XRF data\L000171.spe</t>
  </si>
  <si>
    <t>C:\Data\MAYLE2021\LOMA-SUAREZ_V2\LOMA-SUAREZ_18-62cm\XRF data\L000172.spe</t>
  </si>
  <si>
    <t>C:\Data\MAYLE2021\LOMA-SUAREZ_V2\LOMA-SUAREZ_18-62cm\XRF data\L000173.spe</t>
  </si>
  <si>
    <t>C:\Data\MAYLE2021\LOMA-SUAREZ_V2\LOMA-SUAREZ_18-62cm\XRF data\L000174.spe</t>
  </si>
  <si>
    <t>C:\Data\MAYLE2021\LOMA-SUAREZ_V2\LOMA-SUAREZ_18-62cm\XRF data\L000175.spe</t>
  </si>
  <si>
    <t>C:\Data\MAYLE2021\LOMA-SUAREZ_V2\LOMA-SUAREZ_18-62cm\XRF data\L000176.spe</t>
  </si>
  <si>
    <t>C:\Data\MAYLE2021\LOMA-SUAREZ_V2\LOMA-SUAREZ_18-62cm\XRF data\L000177.spe</t>
  </si>
  <si>
    <t>C:\Data\MAYLE2021\LOMA-SUAREZ_V2\LOMA-SUAREZ_18-62cm\XRF data\L000178.spe</t>
  </si>
  <si>
    <t>C:\Data\MAYLE2021\LOMA-SUAREZ_V2\LOMA-SUAREZ_18-62cm\XRF data\L000179.spe</t>
  </si>
  <si>
    <t>C:\Data\MAYLE2021\LOMA-SUAREZ_V2\LOMA-SUAREZ_18-62cm\XRF data\L000180.spe</t>
  </si>
  <si>
    <t>C:\Data\MAYLE2021\LOMA-SUAREZ_V2\LOMA-SUAREZ_18-62cm\XRF data\L000181.spe</t>
  </si>
  <si>
    <t>C:\Data\MAYLE2021\LOMA-SUAREZ_V2\LOMA-SUAREZ_18-62cm\XRF data\L000182.spe</t>
  </si>
  <si>
    <t>C:\Data\MAYLE2021\LOMA-SUAREZ_V2\LOMA-SUAREZ_18-62cm\XRF data\L000183.spe</t>
  </si>
  <si>
    <t>C:\Data\MAYLE2021\LOMA-SUAREZ_V2\LOMA-SUAREZ_18-62cm\XRF data\L000184.spe</t>
  </si>
  <si>
    <t>C:\Data\MAYLE2021\LOMA-SUAREZ_V2\LOMA-SUAREZ_18-62cm\XRF data\L000185.spe</t>
  </si>
  <si>
    <t>C:\Data\MAYLE2021\LOMA-SUAREZ_V2\LOMA-SUAREZ_18-62cm\XRF data\L000186.spe</t>
  </si>
  <si>
    <t>C:\Data\MAYLE2021\LOMA-SUAREZ_V2\LOMA-SUAREZ_18-62cm\XRF data\L000187.spe</t>
  </si>
  <si>
    <t>C:\Data\MAYLE2021\LOMA-SUAREZ_V2\LOMA-SUAREZ_18-62cm\XRF data\L000188.spe</t>
  </si>
  <si>
    <t>C:\Data\MAYLE2021\LOMA-SUAREZ_V2\LOMA-SUAREZ_18-62cm\XRF data\L000189.spe</t>
  </si>
  <si>
    <t>C:\Data\MAYLE2021\LOMA-SUAREZ_V2\LOMA-SUAREZ_18-62cm\XRF data\L000190.spe</t>
  </si>
  <si>
    <t>C:\Data\MAYLE2021\LOMA-SUAREZ_V2\LOMA-SUAREZ_18-62cm\XRF data\L000191.spe</t>
  </si>
  <si>
    <t>C:\Data\MAYLE2021\LOMA-SUAREZ_V2\LOMA-SUAREZ_18-62cm\XRF data\L000192.spe</t>
  </si>
  <si>
    <t>C:\Data\MAYLE2021\LOMA-SUAREZ_V2\LOMA-SUAREZ_18-62cm\XRF data\L000193.spe</t>
  </si>
  <si>
    <t>C:\Data\MAYLE2021\LOMA-SUAREZ_V2\LOMA-SUAREZ_18-62cm\XRF data\L000194.spe</t>
  </si>
  <si>
    <t>C:\Data\MAYLE2021\LOMA-SUAREZ_V2\LOMA-SUAREZ_18-62cm\XRF data\L000195.spe</t>
  </si>
  <si>
    <t>C:\Data\MAYLE2021\LOMA-SUAREZ_V2\LOMA-SUAREZ_18-62cm\XRF data\L000196.spe</t>
  </si>
  <si>
    <t>C:\Data\MAYLE2021\LOMA-SUAREZ_V2\LOMA-SUAREZ_18-62cm\XRF data\L000197.spe</t>
  </si>
  <si>
    <t>C:\Data\MAYLE2021\LOMA-SUAREZ_V2\LOMA-SUAREZ_18-62cm\XRF data\L000198.spe</t>
  </si>
  <si>
    <t>C:\Data\MAYLE2021\LOMA-SUAREZ_V2\LOMA-SUAREZ_18-62cm\XRF data\L000199.spe</t>
  </si>
  <si>
    <t>C:\Data\MAYLE2021\LOMA-SUAREZ_V2\LOMA-SUAREZ_18-62cm\XRF data\L000200.spe</t>
  </si>
  <si>
    <t>C:\Data\MAYLE2021\LOMA-SUAREZ_V2\LOMA-SUAREZ_18-62cm\XRF data\L000201.spe</t>
  </si>
  <si>
    <t>C:\Data\MAYLE2021\LOMA-SUAREZ_V2\LOMA-SUAREZ_18-62cm\XRF data\L000202.spe</t>
  </si>
  <si>
    <t>C:\Data\MAYLE2021\LOMA-SUAREZ_V2\LOMA-SUAREZ_18-62cm\XRF data\L000203.spe</t>
  </si>
  <si>
    <t>C:\Data\MAYLE2021\LOMA-SUAREZ_V2\LOMA-SUAREZ_18-62cm\XRF data\L000204.spe</t>
  </si>
  <si>
    <t>C:\Data\MAYLE2021\LOMA-SUAREZ_V2\LOMA-SUAREZ_18-62cm\XRF data\L000205.spe</t>
  </si>
  <si>
    <t>C:\Data\MAYLE2021\LOMA-SUAREZ_V2\LOMA-SUAREZ_18-62cm\XRF data\L000206.spe</t>
  </si>
  <si>
    <t>C:\Data\MAYLE2021\LOMA-SUAREZ_V2\LOMA-SUAREZ_18-62cm\XRF data\L000207.spe</t>
  </si>
  <si>
    <t>C:\Data\MAYLE2021\LOMA-SUAREZ_V2\LOMA-SUAREZ_18-62cm\XRF data\L000208.spe</t>
  </si>
  <si>
    <t>C:\Data\MAYLE2021\LOMA-SUAREZ_V2\LOMA-SUAREZ_18-62cm\XRF data\L000209.spe</t>
  </si>
  <si>
    <t>C:\Data\MAYLE2021\LOMA-SUAREZ_V2\LOMA-SUAREZ_18-62cm\XRF data\L000210.spe</t>
  </si>
  <si>
    <t>C:\Data\MAYLE2021\LOMA-SUAREZ_V2\LOMA-SUAREZ_18-62cm\XRF data\L000211.spe</t>
  </si>
  <si>
    <t>C:\Data\MAYLE2021\LOMA-SUAREZ_V2\LOMA-SUAREZ_18-62cm\XRF data\L000212.spe</t>
  </si>
  <si>
    <t>C:\Data\MAYLE2021\LOMA-SUAREZ_V2\LOMA-SUAREZ_18-62cm\XRF data\L000213.spe</t>
  </si>
  <si>
    <t>C:\Data\MAYLE2021\LOMA-SUAREZ_V2\LOMA-SUAREZ_18-62cm\XRF data\L000214.spe</t>
  </si>
  <si>
    <t>C:\Data\MAYLE2021\LOMA-SUAREZ_V2\LOMA-SUAREZ_18-62cm\XRF data\L000215.spe</t>
  </si>
  <si>
    <t>C:\Data\MAYLE2021\LOMA-SUAREZ_V2\LOMA-SUAREZ_18-62cm\XRF data\L000216.spe</t>
  </si>
  <si>
    <t>C:\Data\MAYLE2021\LOMA-SUAREZ_V2\LOMA-SUAREZ_18-62cm\XRF data\L000217.spe</t>
  </si>
  <si>
    <t>C:\Data\MAYLE2021\LOMA-SUAREZ_V2\LOMA-SUAREZ_18-62cm\XRF data\L000218.spe</t>
  </si>
  <si>
    <t>C:\Data\MAYLE2021\LOMA-SUAREZ_V2\LOMA-SUAREZ_18-62cm\XRF data\L000219.spe</t>
  </si>
  <si>
    <t>C:\Data\MAYLE2021\LOMA-SUAREZ_V2\LOMA-SUAREZ_18-62cm\XRF data\L000220.spe</t>
  </si>
  <si>
    <t>C:\Data\MAYLE2021\LOMA-SUAREZ_V2\LOMA-SUAREZ_18-62cm\XRF data\L000221.spe</t>
  </si>
  <si>
    <t>C:\Data\MAYLE2021\LOMA-SUAREZ_V2\LOMA-SUAREZ_42-82cm\XRF data     19/10/2021  re-evaluated data</t>
  </si>
  <si>
    <t>C:\Data\MAYLE2021\LOMA-SUAREZ_V2\LOMA-SUAREZ_42-82cm\XRF data\L000000.spe</t>
  </si>
  <si>
    <t>C:\Data\MAYLE2021\LOMA-SUAREZ_V2\LOMA-SUAREZ_42-82cm\XRF data\L000001.spe</t>
  </si>
  <si>
    <t>C:\Data\MAYLE2021\LOMA-SUAREZ_V2\LOMA-SUAREZ_42-82cm\XRF data\L000002.spe</t>
  </si>
  <si>
    <t>C:\Data\MAYLE2021\LOMA-SUAREZ_V2\LOMA-SUAREZ_42-82cm\XRF data\L000003.spe</t>
  </si>
  <si>
    <t>C:\Data\MAYLE2021\LOMA-SUAREZ_V2\LOMA-SUAREZ_42-82cm\XRF data\L000004.spe</t>
  </si>
  <si>
    <t>C:\Data\MAYLE2021\LOMA-SUAREZ_V2\LOMA-SUAREZ_42-82cm\XRF data\L000005.spe</t>
  </si>
  <si>
    <t>C:\Data\MAYLE2021\LOMA-SUAREZ_V2\LOMA-SUAREZ_42-82cm\XRF data\L000006.spe</t>
  </si>
  <si>
    <t>C:\Data\MAYLE2021\LOMA-SUAREZ_V2\LOMA-SUAREZ_42-82cm\XRF data\L000007.spe</t>
  </si>
  <si>
    <t>C:\Data\MAYLE2021\LOMA-SUAREZ_V2\LOMA-SUAREZ_42-82cm\XRF data\L000008.spe</t>
  </si>
  <si>
    <t>C:\Data\MAYLE2021\LOMA-SUAREZ_V2\LOMA-SUAREZ_42-82cm\XRF data\L000009.spe</t>
  </si>
  <si>
    <t>C:\Data\MAYLE2021\LOMA-SUAREZ_V2\LOMA-SUAREZ_42-82cm\XRF data\L000010.spe</t>
  </si>
  <si>
    <t>C:\Data\MAYLE2021\LOMA-SUAREZ_V2\LOMA-SUAREZ_42-82cm\XRF data\L000011.spe</t>
  </si>
  <si>
    <t>C:\Data\MAYLE2021\LOMA-SUAREZ_V2\LOMA-SUAREZ_42-82cm\XRF data\L000012.spe</t>
  </si>
  <si>
    <t>C:\Data\MAYLE2021\LOMA-SUAREZ_V2\LOMA-SUAREZ_42-82cm\XRF data\L000013.spe</t>
  </si>
  <si>
    <t>C:\Data\MAYLE2021\LOMA-SUAREZ_V2\LOMA-SUAREZ_42-82cm\XRF data\L000014.spe</t>
  </si>
  <si>
    <t>C:\Data\MAYLE2021\LOMA-SUAREZ_V2\LOMA-SUAREZ_42-82cm\XRF data\L000015.spe</t>
  </si>
  <si>
    <t>C:\Data\MAYLE2021\LOMA-SUAREZ_V2\LOMA-SUAREZ_42-82cm\XRF data\L000016.spe</t>
  </si>
  <si>
    <t>C:\Data\MAYLE2021\LOMA-SUAREZ_V2\LOMA-SUAREZ_42-82cm\XRF data\L000017.spe</t>
  </si>
  <si>
    <t>C:\Data\MAYLE2021\LOMA-SUAREZ_V2\LOMA-SUAREZ_42-82cm\XRF data\L000018.spe</t>
  </si>
  <si>
    <t>C:\Data\MAYLE2021\LOMA-SUAREZ_V2\LOMA-SUAREZ_42-82cm\XRF data\L000019.spe</t>
  </si>
  <si>
    <t>C:\Data\MAYLE2021\LOMA-SUAREZ_V2\LOMA-SUAREZ_42-82cm\XRF data\L000020.spe</t>
  </si>
  <si>
    <t>C:\Data\MAYLE2021\LOMA-SUAREZ_V2\LOMA-SUAREZ_42-82cm\XRF data\L000021.spe</t>
  </si>
  <si>
    <t>C:\Data\MAYLE2021\LOMA-SUAREZ_V2\LOMA-SUAREZ_42-82cm\XRF data\L000022.spe</t>
  </si>
  <si>
    <t>C:\Data\MAYLE2021\LOMA-SUAREZ_V2\LOMA-SUAREZ_42-82cm\XRF data\L000023.spe</t>
  </si>
  <si>
    <t>C:\Data\MAYLE2021\LOMA-SUAREZ_V2\LOMA-SUAREZ_42-82cm\XRF data\L000024.spe</t>
  </si>
  <si>
    <t>C:\Data\MAYLE2021\LOMA-SUAREZ_V2\LOMA-SUAREZ_42-82cm\XRF data\L000025.spe</t>
  </si>
  <si>
    <t>C:\Data\MAYLE2021\LOMA-SUAREZ_V2\LOMA-SUAREZ_42-82cm\XRF data\L000026.spe</t>
  </si>
  <si>
    <t>C:\Data\MAYLE2021\LOMA-SUAREZ_V2\LOMA-SUAREZ_42-82cm\XRF data\L000027.spe</t>
  </si>
  <si>
    <t>C:\Data\MAYLE2021\LOMA-SUAREZ_V2\LOMA-SUAREZ_42-82cm\XRF data\L000028.spe</t>
  </si>
  <si>
    <t>C:\Data\MAYLE2021\LOMA-SUAREZ_V2\LOMA-SUAREZ_42-82cm\XRF data\L000029.spe</t>
  </si>
  <si>
    <t>C:\Data\MAYLE2021\LOMA-SUAREZ_V2\LOMA-SUAREZ_42-82cm\XRF data\L000030.spe</t>
  </si>
  <si>
    <t>C:\Data\MAYLE2021\LOMA-SUAREZ_V2\LOMA-SUAREZ_42-82cm\XRF data\L000031.spe</t>
  </si>
  <si>
    <t>C:\Data\MAYLE2021\LOMA-SUAREZ_V2\LOMA-SUAREZ_42-82cm\XRF data\L000032.spe</t>
  </si>
  <si>
    <t>C:\Data\MAYLE2021\LOMA-SUAREZ_V2\LOMA-SUAREZ_42-82cm\XRF data\L000033.spe</t>
  </si>
  <si>
    <t>C:\Data\MAYLE2021\LOMA-SUAREZ_V2\LOMA-SUAREZ_42-82cm\XRF data\L000034.spe</t>
  </si>
  <si>
    <t>C:\Data\MAYLE2021\LOMA-SUAREZ_V2\LOMA-SUAREZ_42-82cm\XRF data\L000035.spe</t>
  </si>
  <si>
    <t>C:\Data\MAYLE2021\LOMA-SUAREZ_V2\LOMA-SUAREZ_42-82cm\XRF data\L000036.spe</t>
  </si>
  <si>
    <t>C:\Data\MAYLE2021\LOMA-SUAREZ_V2\LOMA-SUAREZ_42-82cm\XRF data\L000037.spe</t>
  </si>
  <si>
    <t>C:\Data\MAYLE2021\LOMA-SUAREZ_V2\LOMA-SUAREZ_42-82cm\XRF data\L000038.spe</t>
  </si>
  <si>
    <t>C:\Data\MAYLE2021\LOMA-SUAREZ_V2\LOMA-SUAREZ_42-82cm\XRF data\L000039.spe</t>
  </si>
  <si>
    <t>C:\Data\MAYLE2021\LOMA-SUAREZ_V2\LOMA-SUAREZ_42-82cm\XRF data\L000040.spe</t>
  </si>
  <si>
    <t>C:\Data\MAYLE2021\LOMA-SUAREZ_V2\LOMA-SUAREZ_42-82cm\XRF data\L000041.spe</t>
  </si>
  <si>
    <t>C:\Data\MAYLE2021\LOMA-SUAREZ_V2\LOMA-SUAREZ_42-82cm\XRF data\L000042.spe</t>
  </si>
  <si>
    <t>C:\Data\MAYLE2021\LOMA-SUAREZ_V2\LOMA-SUAREZ_42-82cm\XRF data\L000043.spe</t>
  </si>
  <si>
    <t>C:\Data\MAYLE2021\LOMA-SUAREZ_V2\LOMA-SUAREZ_42-82cm\XRF data\L000044.spe</t>
  </si>
  <si>
    <t>C:\Data\MAYLE2021\LOMA-SUAREZ_V2\LOMA-SUAREZ_42-82cm\XRF data\L000045.spe</t>
  </si>
  <si>
    <t>C:\Data\MAYLE2021\LOMA-SUAREZ_V2\LOMA-SUAREZ_42-82cm\XRF data\L000046.spe</t>
  </si>
  <si>
    <t>C:\Data\MAYLE2021\LOMA-SUAREZ_V2\LOMA-SUAREZ_42-82cm\XRF data\L000047.spe</t>
  </si>
  <si>
    <t>C:\Data\MAYLE2021\LOMA-SUAREZ_V2\LOMA-SUAREZ_42-82cm\XRF data\L000048.spe</t>
  </si>
  <si>
    <t>C:\Data\MAYLE2021\LOMA-SUAREZ_V2\LOMA-SUAREZ_42-82cm\XRF data\L000049.spe</t>
  </si>
  <si>
    <t>C:\Data\MAYLE2021\LOMA-SUAREZ_V2\LOMA-SUAREZ_42-82cm\XRF data\L000050.spe</t>
  </si>
  <si>
    <t>C:\Data\MAYLE2021\LOMA-SUAREZ_V2\LOMA-SUAREZ_42-82cm\XRF data\L000051.spe</t>
  </si>
  <si>
    <t>C:\Data\MAYLE2021\LOMA-SUAREZ_V2\LOMA-SUAREZ_42-82cm\XRF data\L000052.spe</t>
  </si>
  <si>
    <t>C:\Data\MAYLE2021\LOMA-SUAREZ_V2\LOMA-SUAREZ_42-82cm\XRF data\L000053.spe</t>
  </si>
  <si>
    <t>C:\Data\MAYLE2021\LOMA-SUAREZ_V2\LOMA-SUAREZ_42-82cm\XRF data\L000054.spe</t>
  </si>
  <si>
    <t>C:\Data\MAYLE2021\LOMA-SUAREZ_V2\LOMA-SUAREZ_42-82cm\XRF data\L000055.spe</t>
  </si>
  <si>
    <t>C:\Data\MAYLE2021\LOMA-SUAREZ_V2\LOMA-SUAREZ_42-82cm\XRF data\L000056.spe</t>
  </si>
  <si>
    <t>C:\Data\MAYLE2021\LOMA-SUAREZ_V2\LOMA-SUAREZ_42-82cm\XRF data\L000057.spe</t>
  </si>
  <si>
    <t>C:\Data\MAYLE2021\LOMA-SUAREZ_V2\LOMA-SUAREZ_42-82cm\XRF data\L000058.spe</t>
  </si>
  <si>
    <t>C:\Data\MAYLE2021\LOMA-SUAREZ_V2\LOMA-SUAREZ_42-82cm\XRF data\L000059.spe</t>
  </si>
  <si>
    <t>C:\Data\MAYLE2021\LOMA-SUAREZ_V2\LOMA-SUAREZ_42-82cm\XRF data\L000060.spe</t>
  </si>
  <si>
    <t>C:\Data\MAYLE2021\LOMA-SUAREZ_V2\LOMA-SUAREZ_42-82cm\XRF data\L000061.spe</t>
  </si>
  <si>
    <t>C:\Data\MAYLE2021\LOMA-SUAREZ_V2\LOMA-SUAREZ_42-82cm\XRF data\L000062.spe</t>
  </si>
  <si>
    <t>C:\Data\MAYLE2021\LOMA-SUAREZ_V2\LOMA-SUAREZ_42-82cm\XRF data\L000063.spe</t>
  </si>
  <si>
    <t>C:\Data\MAYLE2021\LOMA-SUAREZ_V2\LOMA-SUAREZ_42-82cm\XRF data\L000064.spe</t>
  </si>
  <si>
    <t>C:\Data\MAYLE2021\LOMA-SUAREZ_V2\LOMA-SUAREZ_42-82cm\XRF data\L000065.spe</t>
  </si>
  <si>
    <t>C:\Data\MAYLE2021\LOMA-SUAREZ_V2\LOMA-SUAREZ_42-82cm\XRF data\L000066.spe</t>
  </si>
  <si>
    <t>C:\Data\MAYLE2021\LOMA-SUAREZ_V2\LOMA-SUAREZ_42-82cm\XRF data\L000067.spe</t>
  </si>
  <si>
    <t>C:\Data\MAYLE2021\LOMA-SUAREZ_V2\LOMA-SUAREZ_42-82cm\XRF data\L000068.spe</t>
  </si>
  <si>
    <t>C:\Data\MAYLE2021\LOMA-SUAREZ_V2\LOMA-SUAREZ_42-82cm\XRF data\L000069.spe</t>
  </si>
  <si>
    <t>C:\Data\MAYLE2021\LOMA-SUAREZ_V2\LOMA-SUAREZ_42-82cm\XRF data\L000070.spe</t>
  </si>
  <si>
    <t>C:\Data\MAYLE2021\LOMA-SUAREZ_V2\LOMA-SUAREZ_42-82cm\XRF data\L000071.spe</t>
  </si>
  <si>
    <t>C:\Data\MAYLE2021\LOMA-SUAREZ_V2\LOMA-SUAREZ_42-82cm\XRF data\L000072.spe</t>
  </si>
  <si>
    <t>C:\Data\MAYLE2021\LOMA-SUAREZ_V2\LOMA-SUAREZ_42-82cm\XRF data\L000073.spe</t>
  </si>
  <si>
    <t>C:\Data\MAYLE2021\LOMA-SUAREZ_V2\LOMA-SUAREZ_42-82cm\XRF data\L000074.spe</t>
  </si>
  <si>
    <t>C:\Data\MAYLE2021\LOMA-SUAREZ_V2\LOMA-SUAREZ_42-82cm\XRF data\L000075.spe</t>
  </si>
  <si>
    <t>C:\Data\MAYLE2021\LOMA-SUAREZ_V2\LOMA-SUAREZ_42-82cm\XRF data\L000076.spe</t>
  </si>
  <si>
    <t>C:\Data\MAYLE2021\LOMA-SUAREZ_V2\LOMA-SUAREZ_42-82cm\XRF data\L000077.spe</t>
  </si>
  <si>
    <t>C:\Data\MAYLE2021\LOMA-SUAREZ_V2\LOMA-SUAREZ_42-82cm\XRF data\L000078.spe</t>
  </si>
  <si>
    <t>C:\Data\MAYLE2021\LOMA-SUAREZ_V2\LOMA-SUAREZ_42-82cm\XRF data\L000079.spe</t>
  </si>
  <si>
    <t>C:\Data\MAYLE2021\LOMA-SUAREZ_V2\LOMA-SUAREZ_42-82cm\XRF data\L000080.spe</t>
  </si>
  <si>
    <t>C:\Data\MAYLE2021\LOMA-SUAREZ_V2\LOMA-SUAREZ_42-82cm\XRF data\L000081.spe</t>
  </si>
  <si>
    <t>C:\Data\MAYLE2021\LOMA-SUAREZ_V2\LOMA-SUAREZ_42-82cm\XRF data\L000082.spe</t>
  </si>
  <si>
    <t>C:\Data\MAYLE2021\LOMA-SUAREZ_V2\LOMA-SUAREZ_42-82cm\XRF data\L000083.spe</t>
  </si>
  <si>
    <t>C:\Data\MAYLE2021\LOMA-SUAREZ_V2\LOMA-SUAREZ_42-82cm\XRF data\L000084.spe</t>
  </si>
  <si>
    <t>C:\Data\MAYLE2021\LOMA-SUAREZ_V2\LOMA-SUAREZ_42-82cm\XRF data\L000085.spe</t>
  </si>
  <si>
    <t>C:\Data\MAYLE2021\LOMA-SUAREZ_V2\LOMA-SUAREZ_42-82cm\XRF data\L000086.spe</t>
  </si>
  <si>
    <t>C:\Data\MAYLE2021\LOMA-SUAREZ_V2\LOMA-SUAREZ_42-82cm\XRF data\L000087.spe</t>
  </si>
  <si>
    <t>C:\Data\MAYLE2021\LOMA-SUAREZ_V2\LOMA-SUAREZ_42-82cm\XRF data\L000088.spe</t>
  </si>
  <si>
    <t>C:\Data\MAYLE2021\LOMA-SUAREZ_V2\LOMA-SUAREZ_42-82cm\XRF data\L000089.spe</t>
  </si>
  <si>
    <t>C:\Data\MAYLE2021\LOMA-SUAREZ_V2\LOMA-SUAREZ_42-82cm\XRF data\L000090.spe</t>
  </si>
  <si>
    <t>C:\Data\MAYLE2021\LOMA-SUAREZ_V2\LOMA-SUAREZ_42-82cm\XRF data\L000091.spe</t>
  </si>
  <si>
    <t>C:\Data\MAYLE2021\LOMA-SUAREZ_V2\LOMA-SUAREZ_42-82cm\XRF data\L000092.spe</t>
  </si>
  <si>
    <t>C:\Data\MAYLE2021\LOMA-SUAREZ_V2\LOMA-SUAREZ_42-82cm\XRF data\L000093.spe</t>
  </si>
  <si>
    <t>C:\Data\MAYLE2021\LOMA-SUAREZ_V2\LOMA-SUAREZ_42-82cm\XRF data\L000094.spe</t>
  </si>
  <si>
    <t>C:\Data\MAYLE2021\LOMA-SUAREZ_V2\LOMA-SUAREZ_42-82cm\XRF data\L000095.spe</t>
  </si>
  <si>
    <t>C:\Data\MAYLE2021\LOMA-SUAREZ_V2\LOMA-SUAREZ_42-82cm\XRF data\L000096.spe</t>
  </si>
  <si>
    <t>C:\Data\MAYLE2021\LOMA-SUAREZ_V2\LOMA-SUAREZ_42-82cm\XRF data\L000097.spe</t>
  </si>
  <si>
    <t>C:\Data\MAYLE2021\LOMA-SUAREZ_V2\LOMA-SUAREZ_42-82cm\XRF data\L000098.spe</t>
  </si>
  <si>
    <t>C:\Data\MAYLE2021\LOMA-SUAREZ_V2\LOMA-SUAREZ_42-82cm\XRF data\L000099.spe</t>
  </si>
  <si>
    <t>C:\Data\MAYLE2021\LOMA-SUAREZ_V2\LOMA-SUAREZ_42-82cm\XRF data\L000100.spe</t>
  </si>
  <si>
    <t>C:\Data\MAYLE2021\LOMA-SUAREZ_V2\LOMA-SUAREZ_42-82cm\XRF data\L000101.spe</t>
  </si>
  <si>
    <t>C:\Data\MAYLE2021\LOMA-SUAREZ_V2\LOMA-SUAREZ_42-82cm\XRF data\L000102.spe</t>
  </si>
  <si>
    <t>C:\Data\MAYLE2021\LOMA-SUAREZ_V2\LOMA-SUAREZ_42-82cm\XRF data\L000103.spe</t>
  </si>
  <si>
    <t>C:\Data\MAYLE2021\LOMA-SUAREZ_V2\LOMA-SUAREZ_42-82cm\XRF data\L000104.spe</t>
  </si>
  <si>
    <t>C:\Data\MAYLE2021\LOMA-SUAREZ_V2\LOMA-SUAREZ_42-82cm\XRF data\L000105.spe</t>
  </si>
  <si>
    <t>C:\Data\MAYLE2021\LOMA-SUAREZ_V2\LOMA-SUAREZ_42-82cm\XRF data\L000106.spe</t>
  </si>
  <si>
    <t>C:\Data\MAYLE2021\LOMA-SUAREZ_V2\LOMA-SUAREZ_42-82cm\XRF data\L000107.spe</t>
  </si>
  <si>
    <t>C:\Data\MAYLE2021\LOMA-SUAREZ_V2\LOMA-SUAREZ_42-82cm\XRF data\L000108.spe</t>
  </si>
  <si>
    <t>C:\Data\MAYLE2021\LOMA-SUAREZ_V2\LOMA-SUAREZ_42-82cm\XRF data\L000109.spe</t>
  </si>
  <si>
    <t>C:\Data\MAYLE2021\LOMA-SUAREZ_V2\LOMA-SUAREZ_42-82cm\XRF data\L000110.spe</t>
  </si>
  <si>
    <t>C:\Data\MAYLE2021\LOMA-SUAREZ_V2\LOMA-SUAREZ_42-82cm\XRF data\L000111.spe</t>
  </si>
  <si>
    <t>C:\Data\MAYLE2021\LOMA-SUAREZ_V2\LOMA-SUAREZ_42-82cm\XRF data\L000112.spe</t>
  </si>
  <si>
    <t>C:\Data\MAYLE2021\LOMA-SUAREZ_V2\LOMA-SUAREZ_42-82cm\XRF data\L000113.spe</t>
  </si>
  <si>
    <t>C:\Data\MAYLE2021\LOMA-SUAREZ_V2\LOMA-SUAREZ_42-82cm\XRF data\L000114.spe</t>
  </si>
  <si>
    <t>C:\Data\MAYLE2021\LOMA-SUAREZ_V2\LOMA-SUAREZ_42-82cm\XRF data\L000115.spe</t>
  </si>
  <si>
    <t>C:\Data\MAYLE2021\LOMA-SUAREZ_V2\LOMA-SUAREZ_42-82cm\XRF data\L000116.spe</t>
  </si>
  <si>
    <t>C:\Data\MAYLE2021\LOMA-SUAREZ_V2\LOMA-SUAREZ_42-82cm\XRF data\L000117.spe</t>
  </si>
  <si>
    <t>C:\Data\MAYLE2021\LOMA-SUAREZ_V2\LOMA-SUAREZ_42-82cm\XRF data\L000118.spe</t>
  </si>
  <si>
    <t>C:\Data\MAYLE2021\LOMA-SUAREZ_V2\LOMA-SUAREZ_42-82cm\XRF data\L000119.spe</t>
  </si>
  <si>
    <t>C:\Data\MAYLE2021\LOMA-SUAREZ_V2\LOMA-SUAREZ_42-82cm\XRF data\L000120.spe</t>
  </si>
  <si>
    <t>C:\Data\MAYLE2021\LOMA-SUAREZ_V2\LOMA-SUAREZ_42-82cm\XRF data\L000121.spe</t>
  </si>
  <si>
    <t>C:\Data\MAYLE2021\LOMA-SUAREZ_V2\LOMA-SUAREZ_42-82cm\XRF data\L000122.spe</t>
  </si>
  <si>
    <t>C:\Data\MAYLE2021\LOMA-SUAREZ_V2\LOMA-SUAREZ_42-82cm\XRF data\L000123.spe</t>
  </si>
  <si>
    <t>C:\Data\MAYLE2021\LOMA-SUAREZ_V2\LOMA-SUAREZ_42-82cm\XRF data\L000124.spe</t>
  </si>
  <si>
    <t>C:\Data\MAYLE2021\LOMA-SUAREZ_V2\LOMA-SUAREZ_42-82cm\XRF data\L000125.spe</t>
  </si>
  <si>
    <t>C:\Data\MAYLE2021\LOMA-SUAREZ_V2\LOMA-SUAREZ_42-82cm\XRF data\L000126.spe</t>
  </si>
  <si>
    <t>C:\Data\MAYLE2021\LOMA-SUAREZ_V2\LOMA-SUAREZ_42-82cm\XRF data\L000127.spe</t>
  </si>
  <si>
    <t>C:\Data\MAYLE2021\LOMA-SUAREZ_V2\LOMA-SUAREZ_42-82cm\XRF data\L000128.spe</t>
  </si>
  <si>
    <t>C:\Data\MAYLE2021\LOMA-SUAREZ_V2\LOMA-SUAREZ_42-82cm\XRF data\L000129.spe</t>
  </si>
  <si>
    <t>C:\Data\MAYLE2021\LOMA-SUAREZ_V2\LOMA-SUAREZ_42-82cm\XRF data\L000130.spe</t>
  </si>
  <si>
    <t>C:\Data\MAYLE2021\LOMA-SUAREZ_V2\LOMA-SUAREZ_42-82cm\XRF data\L000131.spe</t>
  </si>
  <si>
    <t>C:\Data\MAYLE2021\LOMA-SUAREZ_V2\LOMA-SUAREZ_42-82cm\XRF data\L000132.spe</t>
  </si>
  <si>
    <t>C:\Data\MAYLE2021\LOMA-SUAREZ_V2\LOMA-SUAREZ_42-82cm\XRF data\L000133.spe</t>
  </si>
  <si>
    <t>C:\Data\MAYLE2021\LOMA-SUAREZ_V2\LOMA-SUAREZ_42-82cm\XRF data\L000134.spe</t>
  </si>
  <si>
    <t>C:\Data\MAYLE2021\LOMA-SUAREZ_V2\LOMA-SUAREZ_42-82cm\XRF data\L000135.spe</t>
  </si>
  <si>
    <t>C:\Data\MAYLE2021\LOMA-SUAREZ_V2\LOMA-SUAREZ_42-82cm\XRF data\L000136.spe</t>
  </si>
  <si>
    <t>C:\Data\MAYLE2021\LOMA-SUAREZ_V2\LOMA-SUAREZ_42-82cm\XRF data\L000137.spe</t>
  </si>
  <si>
    <t>C:\Data\MAYLE2021\LOMA-SUAREZ_V2\LOMA-SUAREZ_42-82cm\XRF data\L000138.spe</t>
  </si>
  <si>
    <t>C:\Data\MAYLE2021\LOMA-SUAREZ_V2\LOMA-SUAREZ_42-82cm\XRF data\L000139.spe</t>
  </si>
  <si>
    <t>C:\Data\MAYLE2021\LOMA-SUAREZ_V2\LOMA-SUAREZ_42-82cm\XRF data\L000140.spe</t>
  </si>
  <si>
    <t>C:\Data\MAYLE2021\LOMA-SUAREZ_V2\LOMA-SUAREZ_42-82cm\XRF data\L000141.spe</t>
  </si>
  <si>
    <t>C:\Data\MAYLE2021\LOMA-SUAREZ_V2\LOMA-SUAREZ_42-82cm\XRF data\L000142.spe</t>
  </si>
  <si>
    <t>C:\Data\MAYLE2021\LOMA-SUAREZ_V2\LOMA-SUAREZ_42-82cm\XRF data\L000143.spe</t>
  </si>
  <si>
    <t>C:\Data\MAYLE2021\LOMA-SUAREZ_V2\LOMA-SUAREZ_42-82cm\XRF data\L000144.spe</t>
  </si>
  <si>
    <t>C:\Data\MAYLE2021\LOMA-SUAREZ_V2\LOMA-SUAREZ_42-82cm\XRF data\L000145.spe</t>
  </si>
  <si>
    <t>C:\Data\MAYLE2021\LOMA-SUAREZ_V2\LOMA-SUAREZ_42-82cm\XRF data\L000146.spe</t>
  </si>
  <si>
    <t>C:\Data\MAYLE2021\LOMA-SUAREZ_V2\LOMA-SUAREZ_42-82cm\XRF data\L000147.spe</t>
  </si>
  <si>
    <t>C:\Data\MAYLE2021\LOMA-SUAREZ_V2\LOMA-SUAREZ_42-82cm\XRF data\L000148.spe</t>
  </si>
  <si>
    <t>C:\Data\MAYLE2021\LOMA-SUAREZ_V2\LOMA-SUAREZ_42-82cm\XRF data\L000149.spe</t>
  </si>
  <si>
    <t>C:\Data\MAYLE2021\LOMA-SUAREZ_V2\LOMA-SUAREZ_42-82cm\XRF data\L000150.spe</t>
  </si>
  <si>
    <t>C:\Data\MAYLE2021\LOMA-SUAREZ_V2\LOMA-SUAREZ_42-82cm\XRF data\L000151.spe</t>
  </si>
  <si>
    <t>C:\Data\MAYLE2021\LOMA-SUAREZ_V2\LOMA-SUAREZ_42-82cm\XRF data\L000152.spe</t>
  </si>
  <si>
    <t>C:\Data\MAYLE2021\LOMA-SUAREZ_V2\LOMA-SUAREZ_42-82cm\XRF data\L000153.spe</t>
  </si>
  <si>
    <t>C:\Data\MAYLE2021\LOMA-SUAREZ_V2\LOMA-SUAREZ_42-82cm\XRF data\L000154.spe</t>
  </si>
  <si>
    <t>C:\Data\MAYLE2021\LOMA-SUAREZ_V2\LOMA-SUAREZ_42-82cm\XRF data\L000155.spe</t>
  </si>
  <si>
    <t>C:\Data\MAYLE2021\LOMA-SUAREZ_V2\LOMA-SUAREZ_42-82cm\XRF data\L000156.spe</t>
  </si>
  <si>
    <t>C:\Data\MAYLE2021\LOMA-SUAREZ_V2\LOMA-SUAREZ_42-82cm\XRF data\L000157.spe</t>
  </si>
  <si>
    <t>C:\Data\MAYLE2021\LOMA-SUAREZ_V2\LOMA-SUAREZ_42-82cm\XRF data\L000158.spe</t>
  </si>
  <si>
    <t>C:\Data\MAYLE2021\LOMA-SUAREZ_V2\LOMA-SUAREZ_42-82cm\XRF data\L000159.spe</t>
  </si>
  <si>
    <t>C:\Data\MAYLE2021\LOMA-SUAREZ_V2\LOMA-SUAREZ_42-82cm\XRF data\L000160.spe</t>
  </si>
  <si>
    <t>C:\Data\MAYLE2021\LOMA-SUAREZ_V2\LOMA-SUAREZ_42-82cm\XRF data\L000161.spe</t>
  </si>
  <si>
    <t>C:\Data\MAYLE2021\LOMA-SUAREZ_V2\LOMA-SUAREZ_42-82cm\XRF data\L000162.spe</t>
  </si>
  <si>
    <t>C:\Data\MAYLE2021\LOMA-SUAREZ_V2\LOMA-SUAREZ_42-82cm\XRF data\L000163.spe</t>
  </si>
  <si>
    <t>C:\Data\MAYLE2021\LOMA-SUAREZ_V2\LOMA-SUAREZ_42-82cm\XRF data\L000164.spe</t>
  </si>
  <si>
    <t>C:\Data\MAYLE2021\LOMA-SUAREZ_V2\LOMA-SUAREZ_42-82cm\XRF data\L000165.spe</t>
  </si>
  <si>
    <t>C:\Data\MAYLE2021\LOMA-SUAREZ_V2\LOMA-SUAREZ_42-82cm\XRF data\L000166.spe</t>
  </si>
  <si>
    <t>C:\Data\MAYLE2021\LOMA-SUAREZ_V2\LOMA-SUAREZ_42-82cm\XRF data\L000167.spe</t>
  </si>
  <si>
    <t>C:\Data\MAYLE2021\LOMA-SUAREZ_V2\LOMA-SUAREZ_42-82cm\XRF data\L000168.spe</t>
  </si>
  <si>
    <t>C:\Data\MAYLE2021\LOMA-SUAREZ_V2\LOMA-SUAREZ_42-82cm\XRF data\L000169.spe</t>
  </si>
  <si>
    <t>C:\Data\MAYLE2021\LOMA-SUAREZ_V2\LOMA-SUAREZ_42-82cm\XRF data\L000170.spe</t>
  </si>
  <si>
    <t>C:\Data\MAYLE2021\LOMA-SUAREZ_V2\LOMA-SUAREZ_42-82cm\XRF data\L000171.spe</t>
  </si>
  <si>
    <t>C:\Data\MAYLE2021\LOMA-SUAREZ_V2\LOMA-SUAREZ_42-82cm\XRF data\L000172.spe</t>
  </si>
  <si>
    <t>C:\Data\MAYLE2021\LOMA-SUAREZ_V2\LOMA-SUAREZ_42-82cm\XRF data\L000173.spe</t>
  </si>
  <si>
    <t>C:\Data\MAYLE2021\LOMA-SUAREZ_V2\LOMA-SUAREZ_42-82cm\XRF data\L000174.spe</t>
  </si>
  <si>
    <t>C:\Data\MAYLE2021\LOMA-SUAREZ_V2\LOMA-SUAREZ_42-82cm\XRF data\L000175.spe</t>
  </si>
  <si>
    <t>C:\Data\MAYLE2021\LOMA-SUAREZ_V2\LOMA-SUAREZ_42-82cm\XRF data\L000176.spe</t>
  </si>
  <si>
    <t>C:\Data\MAYLE2021\LOMA-SUAREZ_V2\LOMA-SUAREZ_42-82cm\XRF data\L000177.spe</t>
  </si>
  <si>
    <t>C:\Data\MAYLE2021\LOMA-SUAREZ_V2\LOMA-SUAREZ_42-82cm\XRF data\L000178.spe</t>
  </si>
  <si>
    <t>C:\Data\MAYLE2021\LOMA-SUAREZ_V2\LOMA-SUAREZ_42-82cm\XRF data\L000179.spe</t>
  </si>
  <si>
    <t>C:\Data\MAYLE2021\LOMA-SUAREZ_V2\LOMA-SUAREZ_42-82cm\XRF data\L000180.spe</t>
  </si>
  <si>
    <t>C:\Data\MAYLE2021\LOMA-SUAREZ_V2\LOMA-SUAREZ_42-82cm\XRF data\L000181.spe</t>
  </si>
  <si>
    <t>C:\Data\MAYLE2021\LOMA-SUAREZ_V2\LOMA-SUAREZ_42-82cm\XRF data\L000182.spe</t>
  </si>
  <si>
    <t>C:\Data\MAYLE2021\LOMA-SUAREZ_V2\LOMA-SUAREZ_42-82cm\XRF data\L000183.spe</t>
  </si>
  <si>
    <t>C:\Data\MAYLE2021\LOMA-SUAREZ_V2\LOMA-SUAREZ_42-82cm\XRF data\L000184.spe</t>
  </si>
  <si>
    <t>C:\Data\MAYLE2021\LOMA-SUAREZ_V2\LOMA-SUAREZ_42-82cm\XRF data\L000185.spe</t>
  </si>
  <si>
    <t>C:\Data\MAYLE2021\LOMA-SUAREZ_V2\LOMA-SUAREZ_42-82cm\XRF data\L000186.spe</t>
  </si>
  <si>
    <t>C:\Data\MAYLE2021\LOMA-SUAREZ_V2\LOMA-SUAREZ_42-82cm\XRF data\L000187.spe</t>
  </si>
  <si>
    <t>C:\Data\MAYLE2021\LOMA-SUAREZ_V2\LOMA-SUAREZ_42-82cm\XRF data\L000188.spe</t>
  </si>
  <si>
    <t>C:\Data\MAYLE2021\LOMA-SUAREZ_V2\LOMA-SUAREZ_42-82cm\XRF data\L000189.spe</t>
  </si>
  <si>
    <t>C:\Data\MAYLE2021\LOMA-SUAREZ_V2\LOMA-SUAREZ_42-82cm\XRF data\L000190.spe</t>
  </si>
  <si>
    <t>Exported at 17/08/2021 13:41:16</t>
  </si>
  <si>
    <t>Core ID:</t>
  </si>
  <si>
    <t>MAYLE21-Loma-Suarez-42-82cm</t>
  </si>
  <si>
    <t>Comments:</t>
  </si>
  <si>
    <t xml:space="preserve"> </t>
  </si>
  <si>
    <t>Depth cm</t>
  </si>
  <si>
    <t>Depth In Core cm</t>
  </si>
  <si>
    <t>Section</t>
  </si>
  <si>
    <t>Section Depth cm</t>
  </si>
  <si>
    <t>Time Stamp</t>
  </si>
  <si>
    <t>Laser Profiler mm</t>
  </si>
  <si>
    <t>Magnetic Susceptibility x10^-5 SI</t>
  </si>
  <si>
    <t>Mag Sus in Air x10^-5 SI</t>
  </si>
  <si>
    <t>Greyscale Reflectance</t>
  </si>
  <si>
    <t>Munsell Colour</t>
  </si>
  <si>
    <t>X</t>
  </si>
  <si>
    <t xml:space="preserve"> Y</t>
  </si>
  <si>
    <t xml:space="preserve"> Z</t>
  </si>
  <si>
    <t>L*</t>
  </si>
  <si>
    <t xml:space="preserve"> a*</t>
  </si>
  <si>
    <t xml:space="preserve"> b*</t>
  </si>
  <si>
    <t>9.0 YR 3.60/1.00</t>
  </si>
  <si>
    <t>9.4 YR 3.80/0.80</t>
  </si>
  <si>
    <t>9.4 YR 3.70/0.70</t>
  </si>
  <si>
    <t>9.6 YR 3.80/0.70</t>
  </si>
  <si>
    <t>9.5 YR 3.80/0.80</t>
  </si>
  <si>
    <t>9.1 YR 3.90/0.70</t>
  </si>
  <si>
    <t>8.5 YR 3.90/0.60</t>
  </si>
  <si>
    <t>8.5 YR 4.10/0.50</t>
  </si>
  <si>
    <t>8.2 YR 4.00/0.50</t>
  </si>
  <si>
    <t>9.1 YR 3.80/0.60</t>
  </si>
  <si>
    <t>8.5 YR 3.80/0.60</t>
  </si>
  <si>
    <t>8.5 YR 3.90/0.50</t>
  </si>
  <si>
    <t>8.7 YR 3.50/0.60</t>
  </si>
  <si>
    <t>8.2 YR 3.50/0.60</t>
  </si>
  <si>
    <t>9.5 YR 3.30/0.80</t>
  </si>
  <si>
    <t>9.5 YR 3.60/0.80</t>
  </si>
  <si>
    <t>9.4 YR 3.80/0.70</t>
  </si>
  <si>
    <t>8.9 YR 4.00/0.50</t>
  </si>
  <si>
    <t>0.3 Y 4.00/0.60</t>
  </si>
  <si>
    <t>0.3 Y 4.10/0.50</t>
  </si>
  <si>
    <t>7.7 YR 4.00/0.50</t>
  </si>
  <si>
    <t>8.3 YR 3.80/0.50</t>
  </si>
  <si>
    <t>8.8 YR 3.70/0.40</t>
  </si>
  <si>
    <t>9.4 YR 3.60/0.50</t>
  </si>
  <si>
    <t>9.1 YR 3.50/0.50</t>
  </si>
  <si>
    <t>6.5 YR 3.90/0.30</t>
  </si>
  <si>
    <t>7.7 YR 3.40/0.40</t>
  </si>
  <si>
    <t>7.3 YR 3.30/0.40</t>
  </si>
  <si>
    <t>6.1 YR 3.30/0.30</t>
  </si>
  <si>
    <t>2.9 YR 3.60/0.20</t>
  </si>
  <si>
    <t>7.6 YR 3.20/0.30</t>
  </si>
  <si>
    <t>4.8 YR 3.50/0.20</t>
  </si>
  <si>
    <t>8.6 YR 3.50/0.20</t>
  </si>
  <si>
    <t>8.2 YR 3.00/0.30</t>
  </si>
  <si>
    <t>0.2 Y 2.90/0.50</t>
  </si>
  <si>
    <t>8.9 YR 3.60/0.30</t>
  </si>
  <si>
    <t>8.2 R 3.70/0.10</t>
  </si>
  <si>
    <t>7.6 YR 3.50/0.30</t>
  </si>
  <si>
    <t>7.9 YR 3.80/0.20</t>
  </si>
  <si>
    <t>7.2 YR 3.00/0.30</t>
  </si>
  <si>
    <t>8.4 YR 3.20/0.30</t>
  </si>
  <si>
    <t>9.3 YR 3.10/0.30</t>
  </si>
  <si>
    <t>9.8 YR 3.20/0.50</t>
  </si>
  <si>
    <t>7.3 YR 3.20/0.20</t>
  </si>
  <si>
    <t>0.5 Y 3.20/0.60</t>
  </si>
  <si>
    <t>0.1 Y 3.50/0.80</t>
  </si>
  <si>
    <t>0.2 Y 3.80/0.90</t>
  </si>
  <si>
    <t>1.0 Y 4.20/1.20</t>
  </si>
  <si>
    <t>1.0 Y 4.00/1.30</t>
  </si>
  <si>
    <t>1.0 Y 4.20/1.40</t>
  </si>
  <si>
    <t>0.7 Y 4.30/1.60</t>
  </si>
  <si>
    <t>0.9 Y 4.10/1.40</t>
  </si>
  <si>
    <t>0.2 Y 4.10/1.50</t>
  </si>
  <si>
    <t>0.7 Y 4.40/1.40</t>
  </si>
  <si>
    <t>0.5 Y 4.00/1.30</t>
  </si>
  <si>
    <t>1.1 Y 4.30/1.50</t>
  </si>
  <si>
    <t>1.0 Y 4.40/1.40</t>
  </si>
  <si>
    <t>0.5 Y 4.20/1.30</t>
  </si>
  <si>
    <t>0.9 Y 4.20/1.50</t>
  </si>
  <si>
    <t>0.7 Y 4.30/1.50</t>
  </si>
  <si>
    <t>0.5 Y 4.40/1.50</t>
  </si>
  <si>
    <t>0.8 Y 4.30/1.20</t>
  </si>
  <si>
    <t>0.9 Y 4.50/1.10</t>
  </si>
  <si>
    <t>0.9 Y 4.90/1.00</t>
  </si>
  <si>
    <t>1.6 Y 4.90/1.00</t>
  </si>
  <si>
    <t>4.0 P 3.70/0.20</t>
  </si>
  <si>
    <t>5.6 YR 4.50/0.20</t>
  </si>
  <si>
    <t>Exported at 17/08/2021 13:38:26</t>
  </si>
  <si>
    <t>MAYLE21-Loma-Suarez-18-62cm</t>
  </si>
  <si>
    <t>7.6 YR 4.20/0.80</t>
  </si>
  <si>
    <t>8.0 YR 3.80/1.10</t>
  </si>
  <si>
    <t>7.8 YR 4.10/0.90</t>
  </si>
  <si>
    <t>8.4 YR 4.00/0.90</t>
  </si>
  <si>
    <t>8.4 YR 3.90/1.10</t>
  </si>
  <si>
    <t>8.6 YR 3.80/1.30</t>
  </si>
  <si>
    <t>8.4 YR 3.80/1.20</t>
  </si>
  <si>
    <t>7.8 YR 4.20/0.90</t>
  </si>
  <si>
    <t>8.4 YR 4.10/1.00</t>
  </si>
  <si>
    <t>8.9 YR 3.70/1.20</t>
  </si>
  <si>
    <t>7.8 YR 3.90/1.10</t>
  </si>
  <si>
    <t>8.6 YR 4.00/1.10</t>
  </si>
  <si>
    <t>9.0 YR 3.80/1.30</t>
  </si>
  <si>
    <t>9.2 YR 3.70/1.50</t>
  </si>
  <si>
    <t>8.8 YR 3.60/1.40</t>
  </si>
  <si>
    <t>8.8 YR 4.10/1.20</t>
  </si>
  <si>
    <t>9.6 YR 4.10/1.40</t>
  </si>
  <si>
    <t>9.9 YR 4.10/1.60</t>
  </si>
  <si>
    <t>9.5 YR 4.10/1.40</t>
  </si>
  <si>
    <t>9.5 YR 4.10/1.50</t>
  </si>
  <si>
    <t>9.3 YR 3.90/1.40</t>
  </si>
  <si>
    <t>9.4 YR 4.00/1.00</t>
  </si>
  <si>
    <t>9.3 YR 4.10/1.30</t>
  </si>
  <si>
    <t>9.6 YR 3.80/0.90</t>
  </si>
  <si>
    <t>9.6 YR 3.80/1.00</t>
  </si>
  <si>
    <t>8.7 YR 4.30/0.80</t>
  </si>
  <si>
    <t>9.5 YR 4.00/1.00</t>
  </si>
  <si>
    <t>9.0 YR 4.00/0.90</t>
  </si>
  <si>
    <t>9.2 YR 4.00/0.80</t>
  </si>
  <si>
    <t>9.1 YR 4.10/0.80</t>
  </si>
  <si>
    <t>7.7 YR 4.40/0.60</t>
  </si>
  <si>
    <t>9.2 YR 4.00/0.90</t>
  </si>
  <si>
    <t>7.8 YR 4.30/0.60</t>
  </si>
  <si>
    <t>8.9 YR 4.10/0.70</t>
  </si>
  <si>
    <t>8.8 YR 4.10/0.70</t>
  </si>
  <si>
    <t>9.4 YR 4.10/0.80</t>
  </si>
  <si>
    <t>8.4 YR 4.20/0.70</t>
  </si>
  <si>
    <t>9.1 YR 4.10/0.90</t>
  </si>
  <si>
    <t>9.6 YR 3.90/1.00</t>
  </si>
  <si>
    <t>9.0 YR 4.20/0.80</t>
  </si>
  <si>
    <t>9.6 YR 3.90/0.90</t>
  </si>
  <si>
    <t>9.4 YR 3.90/0.90</t>
  </si>
  <si>
    <t>7.5 YR 4.30/0.60</t>
  </si>
  <si>
    <t>8.0 YR 4.20/0.60</t>
  </si>
  <si>
    <t>8.4 YR 4.20/0.60</t>
  </si>
  <si>
    <t>8.4 YR 4.30/0.70</t>
  </si>
  <si>
    <t>8.8 YR 3.80/0.70</t>
  </si>
  <si>
    <t>8.3 YR 4.00/0.80</t>
  </si>
  <si>
    <t>8.4 YR 3.50/0.90</t>
  </si>
  <si>
    <t>6.0 YR 3.90/0.50</t>
  </si>
  <si>
    <t>6.4 YR 4.30/0.60</t>
  </si>
  <si>
    <t>6.3 YR 4.60/0.60</t>
  </si>
  <si>
    <t>8.0 YR 4.00/0.80</t>
  </si>
  <si>
    <t>9.0 YR 3.60/1.20</t>
  </si>
  <si>
    <t>7.9 YR 3.90/1.00</t>
  </si>
  <si>
    <t>7.7 YR 4.20/0.70</t>
  </si>
  <si>
    <t>8.4 YR 4.00/0.80</t>
  </si>
  <si>
    <t>9.1 YR 3.60/1.00</t>
  </si>
  <si>
    <t>8.7 YR 4.10/0.90</t>
  </si>
  <si>
    <t>8.6 YR 4.10/0.80</t>
  </si>
  <si>
    <t>9.0 YR 4.00/0.70</t>
  </si>
  <si>
    <t>9.2 YR 3.70/0.80</t>
  </si>
  <si>
    <t>9.2 YR 3.90/0.80</t>
  </si>
  <si>
    <t>9.0 YR 3.80/0.80</t>
  </si>
  <si>
    <t>8.9 YR 3.70/0.80</t>
  </si>
  <si>
    <t>9.0 YR 3.70/0.80</t>
  </si>
  <si>
    <t>8.3 YR 3.90/0.70</t>
  </si>
  <si>
    <t>8.5 YR 3.90/0.70</t>
  </si>
  <si>
    <t>7.2 YR 3.90/0.50</t>
  </si>
  <si>
    <t>7.6 YR 3.90/0.50</t>
  </si>
  <si>
    <t>8.1 YR 3.90/0.60</t>
  </si>
  <si>
    <t>8.8 YR 4.00/0.70</t>
  </si>
  <si>
    <t>8.9 YR 4.00/0.70</t>
  </si>
  <si>
    <t>8.4 YR 4.00/0.60</t>
  </si>
  <si>
    <t>8.8 YR 3.70/0.60</t>
  </si>
  <si>
    <t>7.8 YR 3.90/0.50</t>
  </si>
  <si>
    <t>7.4 YR 3.80/0.40</t>
  </si>
  <si>
    <t>8.8 YR 3.60/0.50</t>
  </si>
  <si>
    <t>8.5 YR 3.70/0.50</t>
  </si>
  <si>
    <t>6.3 YR 3.70/0.40</t>
  </si>
  <si>
    <t>7.6 YR 4.00/0.50</t>
  </si>
  <si>
    <t>8.3 YR 3.70/0.60</t>
  </si>
  <si>
    <t>7.3 YR 3.40/0.40</t>
  </si>
  <si>
    <t>6.6 YR 3.80/0.40</t>
  </si>
  <si>
    <t>Unit</t>
  </si>
  <si>
    <t>Dark Organic Mud</t>
  </si>
  <si>
    <t>Diffuse</t>
  </si>
  <si>
    <t>-</t>
  </si>
  <si>
    <t>Sharp</t>
  </si>
  <si>
    <t>2.5y/1 Black</t>
  </si>
  <si>
    <t>2.5y 4/2 Dark Grayish Brown</t>
  </si>
  <si>
    <t>2.5y 4/3 Olive Brown</t>
  </si>
  <si>
    <t>10yr 4/4 Dark Yellowish Brown</t>
  </si>
  <si>
    <t>10yr 3/4 Dark Yellowish Brown</t>
  </si>
  <si>
    <t>2.5y 5/3 Light Olive Brown</t>
  </si>
  <si>
    <t>2.5y 2.5/1 Black</t>
  </si>
  <si>
    <t>Texture</t>
  </si>
  <si>
    <t>Clay</t>
  </si>
  <si>
    <t>Unit grades lighter with decreasing depth, transitioning towards 2.5y 4/2 dark grayish brown clay.</t>
  </si>
  <si>
    <t>Structurally massive. At 54cm depth, part of the matrix has been tinted orange. The upper contact of the unit is sharp and sloped (lower on left)</t>
  </si>
  <si>
    <t>Visible difference in matrix compared with adjacent units, but still clay texture. Reddish-brown flecks are visible (potential iron oxidation). The upper contact of the unit is sharp and sloped (lower on right)</t>
  </si>
  <si>
    <t xml:space="preserve">A vertical inclusion of 2.5y 4/3 olive brown organic clay from the sediments above appears to penetrate the unit to 40cm depth.  Note that this may be an artefact of core splitting </t>
  </si>
  <si>
    <t>Please note that the matrix colour provided is an imperfect match (closest colour chosen). Sediments are structurally massive. Unit has a diffuse upper boundary that grades into 10yr 3/4 Dark yellow brown clay with decreasing depth</t>
  </si>
  <si>
    <t>Please note that the matrix colour provided is an imperfect match (closest colour chosen). Parts of the dark yellowish brown matrix have been tinted orange.</t>
  </si>
  <si>
    <t>At 65.5cm, part of the black matrix has been tinted orange/red. Upper boundary is diffuse between 64-1cm, with matrix grading into 2.5y 4/2 Dark Grayish brown organic clay with decreasing depth</t>
  </si>
  <si>
    <t xml:space="preserve">Small parts of the matrix have been tinted orange, potentially suggesting iron oxidation. These parts become more frequent towards the core top. </t>
  </si>
  <si>
    <t>Boundary Type</t>
  </si>
  <si>
    <t xml:space="preserve">Details. </t>
  </si>
  <si>
    <t>*Please note: This stratigraphy includes the 7cm material identified as modern (Surface core, unit 3).</t>
  </si>
  <si>
    <t>The upper contact is sharp and sloped (lower to the left).</t>
  </si>
  <si>
    <t>Acacia</t>
  </si>
  <si>
    <t>Acalypha</t>
  </si>
  <si>
    <t>Alchornea</t>
  </si>
  <si>
    <t>Alternanthera</t>
  </si>
  <si>
    <t>Amaranthus</t>
  </si>
  <si>
    <t>Anacardiaceae undiff.</t>
  </si>
  <si>
    <t>Anacardiaceae cf. Schinopsis</t>
  </si>
  <si>
    <t>Anacardium</t>
  </si>
  <si>
    <t>Anadenanthera</t>
  </si>
  <si>
    <t>Anthurium</t>
  </si>
  <si>
    <t>Apiaceae</t>
  </si>
  <si>
    <t>Apiaceae cf. Apium</t>
  </si>
  <si>
    <t>Araliaceae</t>
  </si>
  <si>
    <t>Arecaceae</t>
  </si>
  <si>
    <t>Asteraceae</t>
  </si>
  <si>
    <t>Astronium</t>
  </si>
  <si>
    <t>Begonia</t>
  </si>
  <si>
    <t>Brosimum</t>
  </si>
  <si>
    <t>Burseraceae</t>
  </si>
  <si>
    <t>Cecropia</t>
  </si>
  <si>
    <t>Celtis</t>
  </si>
  <si>
    <t>Copaifera</t>
  </si>
  <si>
    <t>Cyperaceae</t>
  </si>
  <si>
    <t>Cuphea</t>
  </si>
  <si>
    <t>Dalbergia</t>
  </si>
  <si>
    <t>Davilla</t>
  </si>
  <si>
    <t>Dendropanax</t>
  </si>
  <si>
    <t>Didymopanax</t>
  </si>
  <si>
    <t>Dilleniaceae</t>
  </si>
  <si>
    <t>Euphorbiaceae. Undiff.</t>
  </si>
  <si>
    <t>Euphorbia</t>
  </si>
  <si>
    <t>Fabaceae Undiff</t>
  </si>
  <si>
    <t>Fabaceae cf. Poeppigia</t>
  </si>
  <si>
    <t>Ficus</t>
  </si>
  <si>
    <t>Gomphrena</t>
  </si>
  <si>
    <t>Hebanthe</t>
  </si>
  <si>
    <t>Machaerium</t>
  </si>
  <si>
    <t>Maprounea</t>
  </si>
  <si>
    <t>Melastomataceae</t>
  </si>
  <si>
    <t>Mimosa</t>
  </si>
  <si>
    <t>Moraceae</t>
  </si>
  <si>
    <t>Myrtaceae</t>
  </si>
  <si>
    <t>Piper</t>
  </si>
  <si>
    <t>Piptadenia</t>
  </si>
  <si>
    <t>Poaceae</t>
  </si>
  <si>
    <t>Polygalaceae</t>
  </si>
  <si>
    <t>Pouroma</t>
  </si>
  <si>
    <t>Pseudolmedia</t>
  </si>
  <si>
    <t>Pterogyne</t>
  </si>
  <si>
    <t>Sapindacaeae</t>
  </si>
  <si>
    <t>Sapotaceae</t>
  </si>
  <si>
    <t>Sapium</t>
  </si>
  <si>
    <t>Schinus</t>
  </si>
  <si>
    <t>Solanum</t>
  </si>
  <si>
    <t>Spondias</t>
  </si>
  <si>
    <t>Tapirira</t>
  </si>
  <si>
    <t>Trema</t>
  </si>
  <si>
    <t>Unknown</t>
  </si>
  <si>
    <t>Lycopodium</t>
  </si>
  <si>
    <t>Alismataceae</t>
  </si>
  <si>
    <t>Polypodiaceae</t>
  </si>
  <si>
    <t>Pteridaceae</t>
  </si>
  <si>
    <t>Salviniaceae</t>
  </si>
  <si>
    <t>Arboreal</t>
  </si>
  <si>
    <t>Hura</t>
  </si>
  <si>
    <t>cf. Hyeronima</t>
  </si>
  <si>
    <t>Ludwigia</t>
  </si>
  <si>
    <t>cf. Anthurium</t>
  </si>
  <si>
    <t>cf. Foresteronia</t>
  </si>
  <si>
    <t>Arecaceae cf. Attalea</t>
  </si>
  <si>
    <t>Euphorbiaceae</t>
  </si>
  <si>
    <t>Fabaceae</t>
  </si>
  <si>
    <t>Mabea</t>
  </si>
  <si>
    <t>Rubiaceae</t>
  </si>
  <si>
    <t>Trichilia</t>
  </si>
  <si>
    <t>zea mays</t>
  </si>
  <si>
    <t>Azolla</t>
  </si>
  <si>
    <t>Ceratopteris</t>
  </si>
  <si>
    <t>Cyatheaceae</t>
  </si>
  <si>
    <t>Zea mays p</t>
  </si>
  <si>
    <t>Ipomoea spp. p</t>
  </si>
  <si>
    <t>Cucurbita spp.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</si>
</sst>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3" borderId="10" xfId="0" applyFill="1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5" borderId="14" xfId="0" applyFill="1" applyBorder="1"/>
    <xf numFmtId="0" fontId="0" fillId="5" borderId="10" xfId="0" applyFill="1" applyBorder="1"/>
    <xf numFmtId="0" fontId="0" fillId="0" borderId="15" xfId="0" applyBorder="1"/>
    <xf numFmtId="0" fontId="1" fillId="0" borderId="10" xfId="0" quotePrefix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3" borderId="16" xfId="0" applyFill="1" applyBorder="1"/>
    <xf numFmtId="0" fontId="1" fillId="0" borderId="7" xfId="0" quotePrefix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0" borderId="2" xfId="0" applyFont="1" applyBorder="1"/>
    <xf numFmtId="164" fontId="1" fillId="0" borderId="2" xfId="0" applyNumberFormat="1" applyFont="1" applyBorder="1"/>
    <xf numFmtId="164" fontId="0" fillId="0" borderId="0" xfId="0" applyNumberFormat="1"/>
    <xf numFmtId="164" fontId="1" fillId="0" borderId="0" xfId="0" applyNumberFormat="1" applyFon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7" borderId="3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3" xfId="0" quotePrefix="1" applyFont="1" applyBorder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23FF-7EBE-4142-95E3-3F142A733AD6}">
  <dimension ref="A1:K167"/>
  <sheetViews>
    <sheetView topLeftCell="A47" workbookViewId="0">
      <selection activeCell="H39" sqref="H39:H167"/>
    </sheetView>
  </sheetViews>
  <sheetFormatPr defaultRowHeight="14.4" x14ac:dyDescent="0.3"/>
  <cols>
    <col min="2" max="11" width="12.77734375" customWidth="1"/>
  </cols>
  <sheetData>
    <row r="1" spans="1:11" x14ac:dyDescent="0.3">
      <c r="A1" t="s">
        <v>11</v>
      </c>
      <c r="B1" t="s">
        <v>1</v>
      </c>
      <c r="C1" t="s">
        <v>1</v>
      </c>
      <c r="D1" s="1" t="s">
        <v>4</v>
      </c>
      <c r="E1" s="11" t="s">
        <v>6</v>
      </c>
      <c r="F1" s="11" t="s">
        <v>0</v>
      </c>
      <c r="G1" s="11" t="s">
        <v>27</v>
      </c>
      <c r="H1" s="11" t="s">
        <v>10</v>
      </c>
      <c r="I1" s="11" t="s">
        <v>35</v>
      </c>
      <c r="J1" s="11" t="s">
        <v>36</v>
      </c>
      <c r="K1" s="11" t="s">
        <v>7</v>
      </c>
    </row>
    <row r="2" spans="1:11" ht="15" thickBot="1" x14ac:dyDescent="0.35">
      <c r="A2" s="2" t="s">
        <v>8</v>
      </c>
      <c r="B2" s="2" t="s">
        <v>2</v>
      </c>
      <c r="C2" s="2" t="s">
        <v>3</v>
      </c>
      <c r="D2" s="3" t="s">
        <v>5</v>
      </c>
      <c r="E2" s="2"/>
      <c r="H2" s="2"/>
      <c r="I2" s="2"/>
      <c r="J2" s="2"/>
      <c r="K2" s="11"/>
    </row>
    <row r="3" spans="1:11" ht="15" thickBot="1" x14ac:dyDescent="0.35">
      <c r="A3" t="s">
        <v>22</v>
      </c>
      <c r="B3">
        <v>0</v>
      </c>
      <c r="C3">
        <v>0.5</v>
      </c>
      <c r="D3" s="1">
        <v>2005.8847736625514</v>
      </c>
      <c r="F3" s="5"/>
      <c r="G3" s="17"/>
      <c r="H3" s="13"/>
      <c r="I3" s="13"/>
      <c r="J3" s="13"/>
      <c r="K3" s="25"/>
    </row>
    <row r="4" spans="1:11" ht="15" thickBot="1" x14ac:dyDescent="0.35">
      <c r="A4" t="s">
        <v>22</v>
      </c>
      <c r="B4">
        <v>0.5</v>
      </c>
      <c r="C4">
        <v>1</v>
      </c>
      <c r="D4" s="1">
        <v>1995.6543209876543</v>
      </c>
      <c r="G4" s="17"/>
      <c r="H4" s="12"/>
      <c r="I4" s="13"/>
      <c r="J4" s="13"/>
      <c r="K4" s="25"/>
    </row>
    <row r="5" spans="1:11" ht="15" thickBot="1" x14ac:dyDescent="0.35">
      <c r="A5" t="s">
        <v>22</v>
      </c>
      <c r="B5">
        <v>1</v>
      </c>
      <c r="C5">
        <v>1.5</v>
      </c>
      <c r="D5" s="1">
        <v>1985.4238683127571</v>
      </c>
      <c r="G5" s="17"/>
      <c r="H5" s="12"/>
      <c r="I5" s="13"/>
      <c r="J5" s="13"/>
      <c r="K5" s="25"/>
    </row>
    <row r="6" spans="1:11" ht="15" thickBot="1" x14ac:dyDescent="0.35">
      <c r="A6" t="s">
        <v>22</v>
      </c>
      <c r="B6">
        <v>1.5</v>
      </c>
      <c r="C6">
        <v>2</v>
      </c>
      <c r="D6" s="1">
        <v>1975.19341563786</v>
      </c>
      <c r="G6" s="17"/>
      <c r="H6" s="12"/>
      <c r="I6" s="13"/>
      <c r="J6" s="13"/>
      <c r="K6" s="25"/>
    </row>
    <row r="7" spans="1:11" ht="15" thickBot="1" x14ac:dyDescent="0.35">
      <c r="A7" t="s">
        <v>22</v>
      </c>
      <c r="B7">
        <v>2</v>
      </c>
      <c r="C7">
        <v>2.5</v>
      </c>
      <c r="D7" s="1">
        <v>1964.962962962963</v>
      </c>
      <c r="F7" s="5"/>
      <c r="G7" s="17"/>
      <c r="H7" s="12"/>
      <c r="I7" s="13"/>
      <c r="J7" s="13"/>
      <c r="K7" s="25"/>
    </row>
    <row r="8" spans="1:11" ht="15" thickBot="1" x14ac:dyDescent="0.35">
      <c r="A8" t="s">
        <v>22</v>
      </c>
      <c r="B8">
        <v>2.5</v>
      </c>
      <c r="C8">
        <v>3</v>
      </c>
      <c r="D8" s="1">
        <v>1954.7325102880659</v>
      </c>
      <c r="G8" s="17"/>
      <c r="H8" s="12"/>
      <c r="I8" s="13"/>
      <c r="J8" s="13"/>
      <c r="K8" s="25"/>
    </row>
    <row r="9" spans="1:11" ht="15" thickBot="1" x14ac:dyDescent="0.35">
      <c r="A9" t="s">
        <v>22</v>
      </c>
      <c r="B9">
        <v>3</v>
      </c>
      <c r="C9">
        <v>3.5</v>
      </c>
      <c r="D9" s="1">
        <v>1944.5020576131687</v>
      </c>
      <c r="G9" s="17"/>
      <c r="H9" s="12"/>
      <c r="I9" s="13"/>
      <c r="J9" s="13"/>
      <c r="K9" s="25"/>
    </row>
    <row r="10" spans="1:11" ht="15" thickBot="1" x14ac:dyDescent="0.35">
      <c r="A10" t="s">
        <v>22</v>
      </c>
      <c r="B10">
        <v>3.5</v>
      </c>
      <c r="C10">
        <v>4</v>
      </c>
      <c r="D10" s="1">
        <v>1934.2716049382716</v>
      </c>
      <c r="G10" s="17"/>
      <c r="H10" s="12"/>
      <c r="I10" s="13"/>
      <c r="J10" s="13"/>
      <c r="K10" s="25"/>
    </row>
    <row r="11" spans="1:11" ht="15" thickBot="1" x14ac:dyDescent="0.35">
      <c r="A11" t="s">
        <v>22</v>
      </c>
      <c r="B11">
        <v>4</v>
      </c>
      <c r="C11">
        <v>4.5</v>
      </c>
      <c r="D11" s="1">
        <v>1924.0411522633744</v>
      </c>
      <c r="F11" s="5"/>
      <c r="G11" s="17"/>
      <c r="H11" s="12"/>
      <c r="I11" s="13"/>
      <c r="J11" s="13"/>
      <c r="K11" s="25"/>
    </row>
    <row r="12" spans="1:11" ht="15" thickBot="1" x14ac:dyDescent="0.35">
      <c r="A12" t="s">
        <v>22</v>
      </c>
      <c r="B12">
        <v>4.5</v>
      </c>
      <c r="C12">
        <v>5</v>
      </c>
      <c r="D12" s="1">
        <v>1913.8106995884773</v>
      </c>
      <c r="G12" s="17"/>
      <c r="H12" s="12"/>
      <c r="I12" s="13"/>
      <c r="J12" s="13"/>
      <c r="K12" s="25"/>
    </row>
    <row r="13" spans="1:11" ht="15" thickBot="1" x14ac:dyDescent="0.35">
      <c r="A13" t="s">
        <v>22</v>
      </c>
      <c r="B13">
        <v>5</v>
      </c>
      <c r="C13">
        <v>5.5</v>
      </c>
      <c r="D13" s="1">
        <v>1903.5802469135801</v>
      </c>
      <c r="G13" s="17"/>
      <c r="H13" s="12"/>
      <c r="I13" s="13"/>
      <c r="J13" s="13"/>
      <c r="K13" s="25"/>
    </row>
    <row r="14" spans="1:11" ht="15" thickBot="1" x14ac:dyDescent="0.35">
      <c r="A14" t="s">
        <v>22</v>
      </c>
      <c r="B14">
        <v>5.5</v>
      </c>
      <c r="C14">
        <v>6</v>
      </c>
      <c r="D14" s="1">
        <v>1893.349794238683</v>
      </c>
      <c r="G14" s="17"/>
      <c r="H14" s="12"/>
      <c r="I14" s="13"/>
      <c r="J14" s="13"/>
      <c r="K14" s="25"/>
    </row>
    <row r="15" spans="1:11" ht="15" thickBot="1" x14ac:dyDescent="0.35">
      <c r="A15" t="s">
        <v>22</v>
      </c>
      <c r="B15">
        <v>6</v>
      </c>
      <c r="C15">
        <v>6.5</v>
      </c>
      <c r="D15" s="1">
        <v>1883.1193415637858</v>
      </c>
      <c r="F15" s="5"/>
      <c r="G15" s="17"/>
      <c r="H15" s="12"/>
      <c r="I15" s="13"/>
      <c r="J15" s="13"/>
      <c r="K15" s="25"/>
    </row>
    <row r="16" spans="1:11" ht="15" thickBot="1" x14ac:dyDescent="0.35">
      <c r="A16" t="s">
        <v>22</v>
      </c>
      <c r="B16">
        <v>6.5</v>
      </c>
      <c r="C16">
        <v>7</v>
      </c>
      <c r="D16" s="1">
        <v>1872.8888888888887</v>
      </c>
      <c r="G16" s="17"/>
      <c r="H16" s="12"/>
      <c r="I16" s="13"/>
      <c r="J16" s="13"/>
      <c r="K16" s="25"/>
    </row>
    <row r="17" spans="1:11" ht="15" thickBot="1" x14ac:dyDescent="0.35">
      <c r="A17" t="s">
        <v>22</v>
      </c>
      <c r="B17">
        <v>7</v>
      </c>
      <c r="C17">
        <v>7.5</v>
      </c>
      <c r="D17" s="1">
        <v>1862.6584362139915</v>
      </c>
      <c r="G17" s="17"/>
      <c r="H17" s="12"/>
      <c r="I17" s="13"/>
      <c r="J17" s="13"/>
      <c r="K17" s="25"/>
    </row>
    <row r="18" spans="1:11" ht="15" thickBot="1" x14ac:dyDescent="0.35">
      <c r="A18" t="s">
        <v>22</v>
      </c>
      <c r="B18">
        <v>7.5</v>
      </c>
      <c r="C18">
        <v>8</v>
      </c>
      <c r="D18" s="1">
        <v>1852.4279835390944</v>
      </c>
      <c r="G18" s="17"/>
      <c r="H18" s="12"/>
      <c r="I18" s="13"/>
      <c r="J18" s="13"/>
      <c r="K18" s="25"/>
    </row>
    <row r="19" spans="1:11" ht="15" thickBot="1" x14ac:dyDescent="0.35">
      <c r="A19" t="s">
        <v>22</v>
      </c>
      <c r="B19">
        <v>8</v>
      </c>
      <c r="C19">
        <v>8.5</v>
      </c>
      <c r="D19" s="1">
        <v>1842.1975308641972</v>
      </c>
      <c r="F19" s="5"/>
      <c r="G19" s="17"/>
      <c r="H19" s="12"/>
      <c r="I19" s="13"/>
      <c r="J19" s="13"/>
      <c r="K19" s="25"/>
    </row>
    <row r="20" spans="1:11" ht="15" thickBot="1" x14ac:dyDescent="0.35">
      <c r="A20" t="s">
        <v>22</v>
      </c>
      <c r="B20">
        <v>8.5</v>
      </c>
      <c r="C20">
        <v>9</v>
      </c>
      <c r="D20" s="1">
        <v>1831.9670781893001</v>
      </c>
      <c r="G20" s="17"/>
      <c r="H20" s="12"/>
      <c r="I20" s="13"/>
      <c r="J20" s="13"/>
      <c r="K20" s="25"/>
    </row>
    <row r="21" spans="1:11" ht="15" thickBot="1" x14ac:dyDescent="0.35">
      <c r="A21" t="s">
        <v>22</v>
      </c>
      <c r="B21">
        <v>9</v>
      </c>
      <c r="C21">
        <v>9.5</v>
      </c>
      <c r="D21" s="1">
        <v>1821.7366255144029</v>
      </c>
      <c r="G21" s="17"/>
      <c r="H21" s="12"/>
      <c r="I21" s="13"/>
      <c r="J21" s="13"/>
      <c r="K21" s="25"/>
    </row>
    <row r="22" spans="1:11" ht="15" thickBot="1" x14ac:dyDescent="0.35">
      <c r="A22" t="s">
        <v>22</v>
      </c>
      <c r="B22">
        <v>9.5</v>
      </c>
      <c r="C22">
        <v>10</v>
      </c>
      <c r="D22" s="1">
        <v>1811.5061728395058</v>
      </c>
      <c r="G22" s="17"/>
      <c r="H22" s="12"/>
      <c r="I22" s="13"/>
      <c r="J22" s="13"/>
      <c r="K22" s="25"/>
    </row>
    <row r="23" spans="1:11" ht="15" thickBot="1" x14ac:dyDescent="0.35">
      <c r="A23" t="s">
        <v>22</v>
      </c>
      <c r="B23">
        <v>10</v>
      </c>
      <c r="C23">
        <v>10.5</v>
      </c>
      <c r="D23" s="1">
        <v>1801.2757201646086</v>
      </c>
      <c r="F23" s="5"/>
      <c r="G23" s="17"/>
      <c r="H23" s="12"/>
      <c r="I23" s="13"/>
      <c r="J23" s="13"/>
      <c r="K23" s="25"/>
    </row>
    <row r="24" spans="1:11" ht="15" thickBot="1" x14ac:dyDescent="0.35">
      <c r="A24" t="s">
        <v>22</v>
      </c>
      <c r="B24">
        <v>10.5</v>
      </c>
      <c r="C24">
        <v>11</v>
      </c>
      <c r="D24" s="1">
        <v>1791.0452674897115</v>
      </c>
      <c r="G24" s="17"/>
      <c r="H24" s="12"/>
      <c r="I24" s="13"/>
      <c r="J24" s="13"/>
      <c r="K24" s="25"/>
    </row>
    <row r="25" spans="1:11" ht="15" thickBot="1" x14ac:dyDescent="0.35">
      <c r="A25" t="s">
        <v>22</v>
      </c>
      <c r="B25">
        <v>11</v>
      </c>
      <c r="C25">
        <v>11.5</v>
      </c>
      <c r="D25" s="1">
        <v>1780.8148148148143</v>
      </c>
      <c r="G25" s="17"/>
      <c r="H25" s="12"/>
      <c r="I25" s="13"/>
      <c r="J25" s="13"/>
      <c r="K25" s="25"/>
    </row>
    <row r="26" spans="1:11" ht="15" thickBot="1" x14ac:dyDescent="0.35">
      <c r="A26" t="s">
        <v>22</v>
      </c>
      <c r="B26">
        <v>11.5</v>
      </c>
      <c r="C26">
        <v>12</v>
      </c>
      <c r="D26" s="1">
        <v>1770.5843621399172</v>
      </c>
      <c r="G26" s="17"/>
      <c r="H26" s="12"/>
      <c r="I26" s="13"/>
      <c r="J26" s="13"/>
      <c r="K26" s="25"/>
    </row>
    <row r="27" spans="1:11" ht="15" thickBot="1" x14ac:dyDescent="0.35">
      <c r="A27" t="s">
        <v>22</v>
      </c>
      <c r="B27">
        <v>12</v>
      </c>
      <c r="C27">
        <v>12.5</v>
      </c>
      <c r="D27" s="1">
        <v>1760.35390946502</v>
      </c>
      <c r="F27" s="5"/>
      <c r="G27" s="17"/>
      <c r="H27" s="12"/>
      <c r="I27" s="13"/>
      <c r="J27" s="13"/>
      <c r="K27" s="25"/>
    </row>
    <row r="28" spans="1:11" ht="15" thickBot="1" x14ac:dyDescent="0.35">
      <c r="A28" t="s">
        <v>22</v>
      </c>
      <c r="B28">
        <v>12.5</v>
      </c>
      <c r="C28">
        <v>13</v>
      </c>
      <c r="D28" s="1">
        <v>1750.1234567901231</v>
      </c>
      <c r="G28" s="17"/>
      <c r="H28" s="12"/>
      <c r="I28" s="13"/>
      <c r="J28" s="13"/>
      <c r="K28" s="25"/>
    </row>
    <row r="29" spans="1:11" ht="15" thickBot="1" x14ac:dyDescent="0.35">
      <c r="A29" t="s">
        <v>22</v>
      </c>
      <c r="B29">
        <v>13</v>
      </c>
      <c r="C29">
        <v>13.5</v>
      </c>
      <c r="D29" s="1">
        <v>1739.8930041152259</v>
      </c>
      <c r="G29" s="17"/>
      <c r="H29" s="12"/>
      <c r="I29" s="13"/>
      <c r="J29" s="13"/>
      <c r="K29" s="25"/>
    </row>
    <row r="30" spans="1:11" ht="15" thickBot="1" x14ac:dyDescent="0.35">
      <c r="A30" t="s">
        <v>22</v>
      </c>
      <c r="B30">
        <v>13.5</v>
      </c>
      <c r="C30">
        <v>14</v>
      </c>
      <c r="D30" s="1">
        <v>1729.6625514403288</v>
      </c>
      <c r="G30" s="17"/>
      <c r="H30" s="12"/>
      <c r="I30" s="13"/>
      <c r="J30" s="13"/>
      <c r="K30" s="25"/>
    </row>
    <row r="31" spans="1:11" ht="15" thickBot="1" x14ac:dyDescent="0.35">
      <c r="A31" t="s">
        <v>22</v>
      </c>
      <c r="B31">
        <v>14</v>
      </c>
      <c r="C31">
        <v>14.5</v>
      </c>
      <c r="D31" s="1">
        <v>1719.4320987654316</v>
      </c>
      <c r="F31" s="5"/>
      <c r="G31" s="17"/>
      <c r="H31" s="12"/>
      <c r="I31" s="13"/>
      <c r="J31" s="13"/>
      <c r="K31" s="25"/>
    </row>
    <row r="32" spans="1:11" ht="15" thickBot="1" x14ac:dyDescent="0.35">
      <c r="A32" t="s">
        <v>22</v>
      </c>
      <c r="B32">
        <v>14.5</v>
      </c>
      <c r="C32">
        <v>15</v>
      </c>
      <c r="D32" s="1">
        <v>1709.2016460905345</v>
      </c>
      <c r="G32" s="17"/>
      <c r="H32" s="12"/>
      <c r="I32" s="13"/>
      <c r="J32" s="13"/>
      <c r="K32" s="25"/>
    </row>
    <row r="33" spans="1:11" ht="15" thickBot="1" x14ac:dyDescent="0.35">
      <c r="A33" t="s">
        <v>22</v>
      </c>
      <c r="B33">
        <v>15</v>
      </c>
      <c r="C33">
        <v>15.5</v>
      </c>
      <c r="D33">
        <v>1698.9711934156373</v>
      </c>
      <c r="E33" s="20" t="s">
        <v>26</v>
      </c>
      <c r="G33" s="17"/>
      <c r="H33" s="12"/>
      <c r="I33" s="13"/>
      <c r="J33" s="13"/>
      <c r="K33" s="25"/>
    </row>
    <row r="34" spans="1:11" ht="15" thickBot="1" x14ac:dyDescent="0.35">
      <c r="A34" t="s">
        <v>22</v>
      </c>
      <c r="B34">
        <v>15.5</v>
      </c>
      <c r="C34">
        <v>16</v>
      </c>
      <c r="D34" s="1">
        <v>1688.7407407407402</v>
      </c>
      <c r="G34" s="17"/>
      <c r="H34" s="12"/>
      <c r="I34" s="13"/>
      <c r="J34" s="13"/>
      <c r="K34" s="25"/>
    </row>
    <row r="35" spans="1:11" ht="15" thickBot="1" x14ac:dyDescent="0.35">
      <c r="A35" t="s">
        <v>22</v>
      </c>
      <c r="B35">
        <v>16</v>
      </c>
      <c r="C35">
        <v>16.5</v>
      </c>
      <c r="D35" s="1">
        <v>1678.510288065843</v>
      </c>
      <c r="F35" s="5"/>
      <c r="G35" s="17"/>
      <c r="H35" s="12"/>
      <c r="I35" s="13"/>
      <c r="J35" s="13"/>
      <c r="K35" s="25"/>
    </row>
    <row r="36" spans="1:11" ht="15" thickBot="1" x14ac:dyDescent="0.35">
      <c r="A36" t="s">
        <v>22</v>
      </c>
      <c r="B36">
        <v>16.5</v>
      </c>
      <c r="C36">
        <v>17</v>
      </c>
      <c r="D36" s="1">
        <v>1668.2798353909461</v>
      </c>
      <c r="G36" s="17"/>
      <c r="H36" s="12"/>
      <c r="I36" s="13"/>
      <c r="J36" s="13"/>
      <c r="K36" s="25"/>
    </row>
    <row r="37" spans="1:11" ht="15" thickBot="1" x14ac:dyDescent="0.35">
      <c r="A37" t="s">
        <v>22</v>
      </c>
      <c r="B37">
        <v>17</v>
      </c>
      <c r="C37">
        <v>17.5</v>
      </c>
      <c r="D37" s="1">
        <v>1658.049382716049</v>
      </c>
      <c r="G37" s="17"/>
      <c r="H37" s="12"/>
      <c r="I37" s="13"/>
      <c r="J37" s="13"/>
      <c r="K37" s="25"/>
    </row>
    <row r="38" spans="1:11" ht="15" thickBot="1" x14ac:dyDescent="0.35">
      <c r="A38" t="s">
        <v>22</v>
      </c>
      <c r="B38">
        <v>17.5</v>
      </c>
      <c r="C38">
        <v>18</v>
      </c>
      <c r="D38" s="1">
        <v>1647.8189300411518</v>
      </c>
      <c r="G38" s="17"/>
      <c r="H38" s="12"/>
      <c r="I38" s="13"/>
      <c r="J38" s="13"/>
      <c r="K38" s="25"/>
    </row>
    <row r="39" spans="1:11" ht="15" thickBot="1" x14ac:dyDescent="0.35">
      <c r="A39" t="s">
        <v>20</v>
      </c>
      <c r="B39">
        <v>18</v>
      </c>
      <c r="C39">
        <v>18.5</v>
      </c>
      <c r="D39" s="1">
        <v>1637.5884773662547</v>
      </c>
      <c r="G39" s="16"/>
      <c r="H39" s="41" t="s">
        <v>25</v>
      </c>
      <c r="I39" s="34" t="s">
        <v>25</v>
      </c>
      <c r="J39" s="37" t="s">
        <v>25</v>
      </c>
      <c r="K39" s="25"/>
    </row>
    <row r="40" spans="1:11" ht="15" thickBot="1" x14ac:dyDescent="0.35">
      <c r="A40" t="s">
        <v>20</v>
      </c>
      <c r="B40">
        <v>18.5</v>
      </c>
      <c r="C40">
        <v>19</v>
      </c>
      <c r="D40" s="1">
        <v>1627.3580246913575</v>
      </c>
      <c r="G40" s="16"/>
      <c r="H40" s="42"/>
      <c r="I40" s="35"/>
      <c r="J40" s="38"/>
      <c r="K40" s="25"/>
    </row>
    <row r="41" spans="1:11" ht="15" thickBot="1" x14ac:dyDescent="0.35">
      <c r="A41" t="s">
        <v>20</v>
      </c>
      <c r="B41">
        <v>19</v>
      </c>
      <c r="C41">
        <v>19.5</v>
      </c>
      <c r="D41" s="1">
        <v>1617.1275720164604</v>
      </c>
      <c r="G41" s="16"/>
      <c r="H41" s="42"/>
      <c r="I41" s="35"/>
      <c r="J41" s="38"/>
      <c r="K41" s="25"/>
    </row>
    <row r="42" spans="1:11" ht="15" thickBot="1" x14ac:dyDescent="0.35">
      <c r="A42" t="s">
        <v>20</v>
      </c>
      <c r="B42">
        <v>19.5</v>
      </c>
      <c r="C42">
        <v>20</v>
      </c>
      <c r="D42" s="1">
        <v>1606.8971193415632</v>
      </c>
      <c r="G42" s="16"/>
      <c r="H42" s="42"/>
      <c r="I42" s="35"/>
      <c r="J42" s="38"/>
      <c r="K42" s="25"/>
    </row>
    <row r="43" spans="1:11" ht="15" thickBot="1" x14ac:dyDescent="0.35">
      <c r="A43" t="s">
        <v>20</v>
      </c>
      <c r="B43">
        <v>20</v>
      </c>
      <c r="C43">
        <v>20.5</v>
      </c>
      <c r="D43" s="1">
        <v>1596.6666666666661</v>
      </c>
      <c r="F43" s="5"/>
      <c r="G43" s="16"/>
      <c r="H43" s="42"/>
      <c r="I43" s="35"/>
      <c r="J43" s="38"/>
      <c r="K43" s="25"/>
    </row>
    <row r="44" spans="1:11" ht="15" thickBot="1" x14ac:dyDescent="0.35">
      <c r="A44" t="s">
        <v>20</v>
      </c>
      <c r="B44">
        <v>20.5</v>
      </c>
      <c r="C44">
        <v>21</v>
      </c>
      <c r="D44" s="1">
        <v>1586.4362139917689</v>
      </c>
      <c r="G44" s="16"/>
      <c r="H44" s="42"/>
      <c r="I44" s="35"/>
      <c r="J44" s="38"/>
      <c r="K44" s="25"/>
    </row>
    <row r="45" spans="1:11" ht="15" thickBot="1" x14ac:dyDescent="0.35">
      <c r="A45" t="s">
        <v>20</v>
      </c>
      <c r="B45">
        <v>21</v>
      </c>
      <c r="C45">
        <v>21.5</v>
      </c>
      <c r="D45" s="1">
        <v>1576.2057613168718</v>
      </c>
      <c r="G45" s="16"/>
      <c r="H45" s="42"/>
      <c r="I45" s="35"/>
      <c r="J45" s="38"/>
      <c r="K45" s="25"/>
    </row>
    <row r="46" spans="1:11" ht="15" thickBot="1" x14ac:dyDescent="0.35">
      <c r="A46" t="s">
        <v>20</v>
      </c>
      <c r="B46">
        <v>21.5</v>
      </c>
      <c r="C46">
        <v>22</v>
      </c>
      <c r="D46" s="1">
        <v>1565.9753086419746</v>
      </c>
      <c r="G46" s="16"/>
      <c r="H46" s="42"/>
      <c r="I46" s="35"/>
      <c r="J46" s="38"/>
      <c r="K46" s="25"/>
    </row>
    <row r="47" spans="1:11" ht="15" thickBot="1" x14ac:dyDescent="0.35">
      <c r="A47" t="s">
        <v>20</v>
      </c>
      <c r="B47">
        <v>22</v>
      </c>
      <c r="C47">
        <v>22.5</v>
      </c>
      <c r="D47">
        <v>1555.7448559670775</v>
      </c>
      <c r="E47" s="44" t="s">
        <v>26</v>
      </c>
      <c r="F47" s="21"/>
      <c r="G47" s="16"/>
      <c r="H47" s="42"/>
      <c r="I47" s="35"/>
      <c r="J47" s="38"/>
      <c r="K47" s="25"/>
    </row>
    <row r="48" spans="1:11" ht="15" thickBot="1" x14ac:dyDescent="0.35">
      <c r="A48" t="s">
        <v>20</v>
      </c>
      <c r="B48">
        <v>22.5</v>
      </c>
      <c r="C48">
        <v>23</v>
      </c>
      <c r="D48">
        <v>1545.5144032921803</v>
      </c>
      <c r="E48" s="45"/>
      <c r="G48" s="16"/>
      <c r="H48" s="42"/>
      <c r="I48" s="35"/>
      <c r="J48" s="39"/>
      <c r="K48" s="25"/>
    </row>
    <row r="49" spans="1:11" ht="15" thickBot="1" x14ac:dyDescent="0.35">
      <c r="A49" t="s">
        <v>20</v>
      </c>
      <c r="B49">
        <v>23</v>
      </c>
      <c r="C49">
        <v>23.5</v>
      </c>
      <c r="D49" s="1">
        <v>1535.2839506172832</v>
      </c>
      <c r="G49" s="16"/>
      <c r="H49" s="42"/>
      <c r="I49" s="35"/>
      <c r="J49" s="39"/>
      <c r="K49" s="25"/>
    </row>
    <row r="50" spans="1:11" ht="15" thickBot="1" x14ac:dyDescent="0.35">
      <c r="A50" t="s">
        <v>20</v>
      </c>
      <c r="B50">
        <v>23.5</v>
      </c>
      <c r="C50">
        <v>24</v>
      </c>
      <c r="D50" s="1">
        <v>1525.053497942386</v>
      </c>
      <c r="G50" s="16"/>
      <c r="H50" s="42"/>
      <c r="I50" s="35"/>
      <c r="J50" s="39"/>
      <c r="K50" s="25"/>
    </row>
    <row r="51" spans="1:11" ht="15" thickBot="1" x14ac:dyDescent="0.35">
      <c r="A51" t="s">
        <v>20</v>
      </c>
      <c r="B51">
        <v>24</v>
      </c>
      <c r="C51">
        <v>24.5</v>
      </c>
      <c r="D51" s="1">
        <v>1514.8230452674889</v>
      </c>
      <c r="F51" s="5"/>
      <c r="G51" s="16"/>
      <c r="H51" s="42"/>
      <c r="I51" s="35"/>
      <c r="J51" s="39"/>
      <c r="K51" s="25"/>
    </row>
    <row r="52" spans="1:11" ht="15" thickBot="1" x14ac:dyDescent="0.35">
      <c r="A52" t="s">
        <v>20</v>
      </c>
      <c r="B52">
        <v>24.5</v>
      </c>
      <c r="C52">
        <v>25</v>
      </c>
      <c r="D52" s="1">
        <v>1504.5925925925917</v>
      </c>
      <c r="G52" s="16"/>
      <c r="H52" s="42"/>
      <c r="I52" s="35"/>
      <c r="J52" s="39"/>
      <c r="K52" s="25"/>
    </row>
    <row r="53" spans="1:11" ht="15" thickBot="1" x14ac:dyDescent="0.35">
      <c r="A53" t="s">
        <v>20</v>
      </c>
      <c r="B53">
        <v>25</v>
      </c>
      <c r="C53">
        <v>25.5</v>
      </c>
      <c r="D53" s="1">
        <v>1494.3621399176945</v>
      </c>
      <c r="G53" s="16"/>
      <c r="H53" s="42"/>
      <c r="I53" s="35"/>
      <c r="J53" s="39"/>
      <c r="K53" s="25"/>
    </row>
    <row r="54" spans="1:11" ht="15" thickBot="1" x14ac:dyDescent="0.35">
      <c r="A54" t="s">
        <v>20</v>
      </c>
      <c r="B54">
        <v>25.5</v>
      </c>
      <c r="C54">
        <v>26</v>
      </c>
      <c r="D54" s="1">
        <v>1484.1316872427974</v>
      </c>
      <c r="G54" s="16"/>
      <c r="H54" s="42"/>
      <c r="I54" s="35"/>
      <c r="J54" s="39"/>
      <c r="K54" s="25"/>
    </row>
    <row r="55" spans="1:11" ht="15" thickBot="1" x14ac:dyDescent="0.35">
      <c r="A55" t="s">
        <v>20</v>
      </c>
      <c r="B55">
        <v>26</v>
      </c>
      <c r="C55">
        <v>26.5</v>
      </c>
      <c r="D55" s="1">
        <v>1473.9012345679005</v>
      </c>
      <c r="F55" s="5"/>
      <c r="G55" s="16"/>
      <c r="H55" s="42"/>
      <c r="I55" s="35"/>
      <c r="J55" s="39"/>
      <c r="K55" s="25"/>
    </row>
    <row r="56" spans="1:11" ht="15" thickBot="1" x14ac:dyDescent="0.35">
      <c r="A56" t="s">
        <v>20</v>
      </c>
      <c r="B56">
        <v>26.5</v>
      </c>
      <c r="C56">
        <v>27</v>
      </c>
      <c r="D56">
        <v>1463.6707818930033</v>
      </c>
      <c r="E56" s="44" t="s">
        <v>26</v>
      </c>
      <c r="G56" s="16"/>
      <c r="H56" s="42"/>
      <c r="I56" s="35"/>
      <c r="J56" s="39"/>
      <c r="K56" s="25"/>
    </row>
    <row r="57" spans="1:11" ht="15" thickBot="1" x14ac:dyDescent="0.35">
      <c r="A57" t="s">
        <v>20</v>
      </c>
      <c r="B57">
        <v>27</v>
      </c>
      <c r="C57">
        <v>27.5</v>
      </c>
      <c r="D57">
        <v>1453.4403292181062</v>
      </c>
      <c r="E57" s="45"/>
      <c r="G57" s="16"/>
      <c r="H57" s="42"/>
      <c r="I57" s="35"/>
      <c r="J57" s="39"/>
      <c r="K57" s="25"/>
    </row>
    <row r="58" spans="1:11" ht="15" thickBot="1" x14ac:dyDescent="0.35">
      <c r="A58" t="s">
        <v>20</v>
      </c>
      <c r="B58">
        <v>27.5</v>
      </c>
      <c r="C58">
        <v>28</v>
      </c>
      <c r="D58" s="1">
        <v>1443.209876543209</v>
      </c>
      <c r="G58" s="16"/>
      <c r="H58" s="42"/>
      <c r="I58" s="35"/>
      <c r="J58" s="39"/>
      <c r="K58" s="25"/>
    </row>
    <row r="59" spans="1:11" ht="15" thickBot="1" x14ac:dyDescent="0.35">
      <c r="A59" t="s">
        <v>20</v>
      </c>
      <c r="B59">
        <v>28</v>
      </c>
      <c r="C59">
        <v>28.5</v>
      </c>
      <c r="D59" s="1">
        <v>1432.9794238683119</v>
      </c>
      <c r="F59" s="5"/>
      <c r="G59" s="16"/>
      <c r="H59" s="42"/>
      <c r="I59" s="35"/>
      <c r="J59" s="39"/>
      <c r="K59" s="25"/>
    </row>
    <row r="60" spans="1:11" ht="15" thickBot="1" x14ac:dyDescent="0.35">
      <c r="A60" t="s">
        <v>20</v>
      </c>
      <c r="B60">
        <v>28.5</v>
      </c>
      <c r="C60">
        <v>29</v>
      </c>
      <c r="D60" s="1">
        <v>1422.7489711934147</v>
      </c>
      <c r="G60" s="16"/>
      <c r="H60" s="42"/>
      <c r="I60" s="35"/>
      <c r="J60" s="39"/>
      <c r="K60" s="25"/>
    </row>
    <row r="61" spans="1:11" ht="15" thickBot="1" x14ac:dyDescent="0.35">
      <c r="A61" t="s">
        <v>20</v>
      </c>
      <c r="B61">
        <v>29</v>
      </c>
      <c r="C61">
        <v>29.5</v>
      </c>
      <c r="D61" s="1">
        <v>1412.5185185185176</v>
      </c>
      <c r="G61" s="16"/>
      <c r="H61" s="42"/>
      <c r="I61" s="35"/>
      <c r="J61" s="39"/>
      <c r="K61" s="25"/>
    </row>
    <row r="62" spans="1:11" ht="15" thickBot="1" x14ac:dyDescent="0.35">
      <c r="A62" t="s">
        <v>20</v>
      </c>
      <c r="B62">
        <v>29.5</v>
      </c>
      <c r="C62">
        <v>30</v>
      </c>
      <c r="D62" s="1">
        <v>1402.2880658436204</v>
      </c>
      <c r="G62" s="16"/>
      <c r="H62" s="42"/>
      <c r="I62" s="35"/>
      <c r="J62" s="39"/>
      <c r="K62" s="25"/>
    </row>
    <row r="63" spans="1:11" ht="15" thickBot="1" x14ac:dyDescent="0.35">
      <c r="A63" t="s">
        <v>20</v>
      </c>
      <c r="B63">
        <v>30</v>
      </c>
      <c r="C63">
        <v>30.5</v>
      </c>
      <c r="D63" s="1">
        <v>1392.0576131687233</v>
      </c>
      <c r="F63" s="5"/>
      <c r="G63" s="16"/>
      <c r="H63" s="42"/>
      <c r="I63" s="35"/>
      <c r="J63" s="39"/>
      <c r="K63" s="25"/>
    </row>
    <row r="64" spans="1:11" ht="15" thickBot="1" x14ac:dyDescent="0.35">
      <c r="A64" t="s">
        <v>20</v>
      </c>
      <c r="B64">
        <v>30.5</v>
      </c>
      <c r="C64">
        <v>31</v>
      </c>
      <c r="D64" s="1">
        <v>1381.8271604938261</v>
      </c>
      <c r="E64" s="44" t="s">
        <v>26</v>
      </c>
      <c r="G64" s="16"/>
      <c r="H64" s="42"/>
      <c r="I64" s="35"/>
      <c r="J64" s="39"/>
      <c r="K64" s="25"/>
    </row>
    <row r="65" spans="1:11" ht="15" thickBot="1" x14ac:dyDescent="0.35">
      <c r="A65" t="s">
        <v>20</v>
      </c>
      <c r="B65">
        <v>31</v>
      </c>
      <c r="C65">
        <v>31.5</v>
      </c>
      <c r="D65" s="1">
        <v>1371.596707818929</v>
      </c>
      <c r="E65" s="45"/>
      <c r="G65" s="16"/>
      <c r="H65" s="42"/>
      <c r="I65" s="35"/>
      <c r="J65" s="39"/>
      <c r="K65" s="25"/>
    </row>
    <row r="66" spans="1:11" ht="15" thickBot="1" x14ac:dyDescent="0.35">
      <c r="A66" t="s">
        <v>20</v>
      </c>
      <c r="B66">
        <v>31.5</v>
      </c>
      <c r="C66">
        <v>32</v>
      </c>
      <c r="D66" s="1">
        <v>1361.366255144032</v>
      </c>
      <c r="G66" s="16"/>
      <c r="H66" s="42"/>
      <c r="I66" s="35"/>
      <c r="J66" s="39"/>
      <c r="K66" s="25"/>
    </row>
    <row r="67" spans="1:11" ht="15" thickBot="1" x14ac:dyDescent="0.35">
      <c r="A67" t="s">
        <v>20</v>
      </c>
      <c r="B67">
        <v>32</v>
      </c>
      <c r="C67">
        <v>32.5</v>
      </c>
      <c r="D67" s="1">
        <v>1351.1358024691349</v>
      </c>
      <c r="F67" s="5"/>
      <c r="G67" s="16"/>
      <c r="H67" s="42"/>
      <c r="I67" s="35"/>
      <c r="J67" s="39"/>
      <c r="K67" s="25"/>
    </row>
    <row r="68" spans="1:11" ht="15" thickBot="1" x14ac:dyDescent="0.35">
      <c r="A68" t="s">
        <v>20</v>
      </c>
      <c r="B68">
        <v>32.5</v>
      </c>
      <c r="C68">
        <v>33</v>
      </c>
      <c r="D68" s="1">
        <v>1340.9053497942377</v>
      </c>
      <c r="G68" s="16"/>
      <c r="H68" s="42"/>
      <c r="I68" s="35"/>
      <c r="J68" s="39"/>
      <c r="K68" s="25"/>
    </row>
    <row r="69" spans="1:11" ht="15" thickBot="1" x14ac:dyDescent="0.35">
      <c r="A69" t="s">
        <v>20</v>
      </c>
      <c r="B69">
        <v>33</v>
      </c>
      <c r="C69">
        <v>33.5</v>
      </c>
      <c r="D69" s="1">
        <v>1330.6748971193406</v>
      </c>
      <c r="G69" s="16"/>
      <c r="H69" s="42"/>
      <c r="I69" s="35"/>
      <c r="J69" s="39"/>
      <c r="K69" s="25"/>
    </row>
    <row r="70" spans="1:11" ht="15" thickBot="1" x14ac:dyDescent="0.35">
      <c r="A70" t="s">
        <v>20</v>
      </c>
      <c r="B70">
        <v>33.5</v>
      </c>
      <c r="C70">
        <v>34</v>
      </c>
      <c r="D70" s="1">
        <v>1320.4444444444434</v>
      </c>
      <c r="G70" s="16"/>
      <c r="H70" s="42"/>
      <c r="I70" s="35"/>
      <c r="J70" s="39"/>
      <c r="K70" s="25"/>
    </row>
    <row r="71" spans="1:11" ht="15" thickBot="1" x14ac:dyDescent="0.35">
      <c r="A71" t="s">
        <v>20</v>
      </c>
      <c r="B71">
        <v>34</v>
      </c>
      <c r="C71">
        <v>34.5</v>
      </c>
      <c r="D71">
        <v>1310.2139917695463</v>
      </c>
      <c r="E71" s="44" t="s">
        <v>26</v>
      </c>
      <c r="F71" s="21"/>
      <c r="G71" s="16"/>
      <c r="H71" s="42"/>
      <c r="I71" s="35"/>
      <c r="J71" s="39"/>
      <c r="K71" s="25"/>
    </row>
    <row r="72" spans="1:11" ht="15" thickBot="1" x14ac:dyDescent="0.35">
      <c r="A72" t="s">
        <v>20</v>
      </c>
      <c r="B72">
        <v>34.5</v>
      </c>
      <c r="C72">
        <v>35</v>
      </c>
      <c r="D72">
        <v>1299.9835390946491</v>
      </c>
      <c r="E72" s="45"/>
      <c r="G72" s="16"/>
      <c r="H72" s="42"/>
      <c r="I72" s="35"/>
      <c r="J72" s="39"/>
      <c r="K72" s="25"/>
    </row>
    <row r="73" spans="1:11" ht="15" thickBot="1" x14ac:dyDescent="0.35">
      <c r="A73" t="s">
        <v>20</v>
      </c>
      <c r="B73">
        <v>35</v>
      </c>
      <c r="C73">
        <v>35.5</v>
      </c>
      <c r="D73" s="1">
        <v>1289.753086419752</v>
      </c>
      <c r="G73" s="16"/>
      <c r="H73" s="42"/>
      <c r="I73" s="35"/>
      <c r="J73" s="39"/>
      <c r="K73" s="25"/>
    </row>
    <row r="74" spans="1:11" ht="15" thickBot="1" x14ac:dyDescent="0.35">
      <c r="A74" t="s">
        <v>20</v>
      </c>
      <c r="B74">
        <v>35.5</v>
      </c>
      <c r="C74">
        <v>36</v>
      </c>
      <c r="D74" s="1">
        <v>1279.5226337448548</v>
      </c>
      <c r="G74" s="16"/>
      <c r="H74" s="42"/>
      <c r="I74" s="35"/>
      <c r="J74" s="39"/>
      <c r="K74" s="25"/>
    </row>
    <row r="75" spans="1:11" ht="15" thickBot="1" x14ac:dyDescent="0.35">
      <c r="A75" t="s">
        <v>20</v>
      </c>
      <c r="B75">
        <v>36</v>
      </c>
      <c r="C75">
        <v>36.5</v>
      </c>
      <c r="D75" s="1">
        <v>1269.2921810699577</v>
      </c>
      <c r="F75" s="5"/>
      <c r="G75" s="16"/>
      <c r="H75" s="42"/>
      <c r="I75" s="35"/>
      <c r="J75" s="39"/>
      <c r="K75" s="25"/>
    </row>
    <row r="76" spans="1:11" ht="15" thickBot="1" x14ac:dyDescent="0.35">
      <c r="A76" t="s">
        <v>20</v>
      </c>
      <c r="B76">
        <v>36.5</v>
      </c>
      <c r="C76">
        <v>37</v>
      </c>
      <c r="D76" s="1">
        <v>1259.0617283950605</v>
      </c>
      <c r="G76" s="16"/>
      <c r="H76" s="42"/>
      <c r="I76" s="35"/>
      <c r="J76" s="39"/>
      <c r="K76" s="25"/>
    </row>
    <row r="77" spans="1:11" ht="15" thickBot="1" x14ac:dyDescent="0.35">
      <c r="A77" t="s">
        <v>20</v>
      </c>
      <c r="B77">
        <v>37</v>
      </c>
      <c r="C77">
        <v>37.5</v>
      </c>
      <c r="D77" s="1">
        <v>1248.8312757201634</v>
      </c>
      <c r="G77" s="16"/>
      <c r="H77" s="42"/>
      <c r="I77" s="35"/>
      <c r="J77" s="39"/>
      <c r="K77" s="25"/>
    </row>
    <row r="78" spans="1:11" ht="15" thickBot="1" x14ac:dyDescent="0.35">
      <c r="A78" t="s">
        <v>20</v>
      </c>
      <c r="B78">
        <v>37.5</v>
      </c>
      <c r="C78">
        <v>38</v>
      </c>
      <c r="D78" s="1">
        <v>1238.6008230452662</v>
      </c>
      <c r="G78" s="16"/>
      <c r="H78" s="42"/>
      <c r="I78" s="35"/>
      <c r="J78" s="39"/>
      <c r="K78" s="25"/>
    </row>
    <row r="79" spans="1:11" ht="15" thickBot="1" x14ac:dyDescent="0.35">
      <c r="A79" t="s">
        <v>20</v>
      </c>
      <c r="B79">
        <v>38</v>
      </c>
      <c r="C79">
        <v>38.5</v>
      </c>
      <c r="D79" s="1">
        <v>1228.3703703703691</v>
      </c>
      <c r="F79" s="5"/>
      <c r="G79" s="16"/>
      <c r="H79" s="42"/>
      <c r="I79" s="35"/>
      <c r="J79" s="39"/>
      <c r="K79" s="25"/>
    </row>
    <row r="80" spans="1:11" ht="15" thickBot="1" x14ac:dyDescent="0.35">
      <c r="A80" t="s">
        <v>20</v>
      </c>
      <c r="B80">
        <v>38.5</v>
      </c>
      <c r="C80">
        <v>39</v>
      </c>
      <c r="D80" s="1">
        <v>1218.1399176954719</v>
      </c>
      <c r="G80" s="16"/>
      <c r="H80" s="42"/>
      <c r="I80" s="35"/>
      <c r="J80" s="39"/>
      <c r="K80" s="25"/>
    </row>
    <row r="81" spans="1:11" ht="15" thickBot="1" x14ac:dyDescent="0.35">
      <c r="A81" t="s">
        <v>20</v>
      </c>
      <c r="B81">
        <v>39</v>
      </c>
      <c r="C81">
        <v>39.5</v>
      </c>
      <c r="D81" s="1">
        <v>1207.9094650205748</v>
      </c>
      <c r="G81" s="16"/>
      <c r="H81" s="42"/>
      <c r="I81" s="35"/>
      <c r="J81" s="39"/>
      <c r="K81" s="25"/>
    </row>
    <row r="82" spans="1:11" ht="15" thickBot="1" x14ac:dyDescent="0.35">
      <c r="A82" t="s">
        <v>20</v>
      </c>
      <c r="B82">
        <v>39.5</v>
      </c>
      <c r="C82">
        <v>40</v>
      </c>
      <c r="D82" s="1">
        <v>1197.6790123456776</v>
      </c>
      <c r="G82" s="16"/>
      <c r="H82" s="42"/>
      <c r="I82" s="35"/>
      <c r="J82" s="39"/>
      <c r="K82" s="25"/>
    </row>
    <row r="83" spans="1:11" ht="15" thickBot="1" x14ac:dyDescent="0.35">
      <c r="A83" t="s">
        <v>20</v>
      </c>
      <c r="B83">
        <v>40</v>
      </c>
      <c r="C83">
        <v>40.5</v>
      </c>
      <c r="D83" s="1">
        <v>1187.4485596707805</v>
      </c>
      <c r="F83" s="5"/>
      <c r="G83" s="16"/>
      <c r="H83" s="42"/>
      <c r="I83" s="35"/>
      <c r="J83" s="39"/>
      <c r="K83" s="25"/>
    </row>
    <row r="84" spans="1:11" ht="15" thickBot="1" x14ac:dyDescent="0.35">
      <c r="A84" t="s">
        <v>20</v>
      </c>
      <c r="B84">
        <v>40.5</v>
      </c>
      <c r="C84">
        <v>41</v>
      </c>
      <c r="D84" s="1">
        <v>1177.2181069958835</v>
      </c>
      <c r="G84" s="16"/>
      <c r="H84" s="42"/>
      <c r="I84" s="35"/>
      <c r="J84" s="39"/>
      <c r="K84" s="25"/>
    </row>
    <row r="85" spans="1:11" ht="15" thickBot="1" x14ac:dyDescent="0.35">
      <c r="A85" t="s">
        <v>20</v>
      </c>
      <c r="B85">
        <v>41</v>
      </c>
      <c r="C85">
        <v>41.5</v>
      </c>
      <c r="D85" s="1">
        <v>1166.9876543209864</v>
      </c>
      <c r="G85" s="16"/>
      <c r="H85" s="42"/>
      <c r="I85" s="35"/>
      <c r="J85" s="39"/>
      <c r="K85" s="25"/>
    </row>
    <row r="86" spans="1:11" ht="15" thickBot="1" x14ac:dyDescent="0.35">
      <c r="A86" t="s">
        <v>20</v>
      </c>
      <c r="B86">
        <v>41.5</v>
      </c>
      <c r="C86">
        <v>42</v>
      </c>
      <c r="D86" s="1">
        <v>1156.7572016460892</v>
      </c>
      <c r="G86" s="16"/>
      <c r="H86" s="42"/>
      <c r="I86" s="35"/>
      <c r="J86" s="39"/>
      <c r="K86" s="25"/>
    </row>
    <row r="87" spans="1:11" ht="15" thickBot="1" x14ac:dyDescent="0.35">
      <c r="A87" t="s">
        <v>20</v>
      </c>
      <c r="B87">
        <v>42</v>
      </c>
      <c r="C87">
        <v>42.5</v>
      </c>
      <c r="D87">
        <v>1146.5267489711921</v>
      </c>
      <c r="E87" s="44" t="s">
        <v>26</v>
      </c>
      <c r="F87" s="21"/>
      <c r="G87" s="16"/>
      <c r="H87" s="42"/>
      <c r="I87" s="35"/>
      <c r="J87" s="39"/>
      <c r="K87" s="25"/>
    </row>
    <row r="88" spans="1:11" ht="15" thickBot="1" x14ac:dyDescent="0.35">
      <c r="A88" t="s">
        <v>20</v>
      </c>
      <c r="B88">
        <v>42.5</v>
      </c>
      <c r="C88">
        <v>43</v>
      </c>
      <c r="D88">
        <v>1136.2962962962949</v>
      </c>
      <c r="E88" s="45"/>
      <c r="G88" s="16"/>
      <c r="H88" s="42"/>
      <c r="I88" s="35"/>
      <c r="J88" s="39"/>
      <c r="K88" s="25"/>
    </row>
    <row r="89" spans="1:11" ht="15" thickBot="1" x14ac:dyDescent="0.35">
      <c r="A89" t="s">
        <v>20</v>
      </c>
      <c r="B89">
        <v>43</v>
      </c>
      <c r="C89">
        <v>43.5</v>
      </c>
      <c r="D89" s="1">
        <v>1126.0658436213978</v>
      </c>
      <c r="G89" s="16"/>
      <c r="H89" s="42"/>
      <c r="I89" s="35"/>
      <c r="J89" s="39"/>
      <c r="K89" s="25"/>
    </row>
    <row r="90" spans="1:11" ht="15" thickBot="1" x14ac:dyDescent="0.35">
      <c r="A90" t="s">
        <v>20</v>
      </c>
      <c r="B90">
        <v>43.5</v>
      </c>
      <c r="C90">
        <v>44</v>
      </c>
      <c r="D90" s="1">
        <v>1115.8353909465006</v>
      </c>
      <c r="G90" s="16"/>
      <c r="H90" s="42"/>
      <c r="I90" s="35"/>
      <c r="J90" s="39"/>
      <c r="K90" s="25"/>
    </row>
    <row r="91" spans="1:11" ht="15" thickBot="1" x14ac:dyDescent="0.35">
      <c r="A91" t="s">
        <v>20</v>
      </c>
      <c r="B91">
        <v>44</v>
      </c>
      <c r="C91">
        <v>44.5</v>
      </c>
      <c r="D91" s="1">
        <v>1105.6049382716035</v>
      </c>
      <c r="F91" s="5"/>
      <c r="G91" s="16"/>
      <c r="H91" s="42"/>
      <c r="I91" s="35"/>
      <c r="J91" s="39"/>
      <c r="K91" s="25"/>
    </row>
    <row r="92" spans="1:11" ht="15" thickBot="1" x14ac:dyDescent="0.35">
      <c r="A92" t="s">
        <v>20</v>
      </c>
      <c r="B92">
        <v>44.5</v>
      </c>
      <c r="C92">
        <v>45</v>
      </c>
      <c r="D92" s="1">
        <v>1095.3744855967063</v>
      </c>
      <c r="G92" s="16"/>
      <c r="H92" s="42"/>
      <c r="I92" s="35"/>
      <c r="J92" s="39"/>
      <c r="K92" s="25"/>
    </row>
    <row r="93" spans="1:11" ht="15" thickBot="1" x14ac:dyDescent="0.35">
      <c r="A93" t="s">
        <v>20</v>
      </c>
      <c r="B93">
        <v>45</v>
      </c>
      <c r="C93">
        <v>45.5</v>
      </c>
      <c r="D93" s="1">
        <v>1085.1440329218092</v>
      </c>
      <c r="G93" s="16"/>
      <c r="H93" s="42"/>
      <c r="I93" s="35"/>
      <c r="J93" s="39"/>
      <c r="K93" s="25"/>
    </row>
    <row r="94" spans="1:11" ht="15" thickBot="1" x14ac:dyDescent="0.35">
      <c r="A94" t="s">
        <v>20</v>
      </c>
      <c r="B94">
        <v>45.5</v>
      </c>
      <c r="C94">
        <v>46</v>
      </c>
      <c r="D94" s="1">
        <v>1074.9135802469123</v>
      </c>
      <c r="G94" s="16"/>
      <c r="H94" s="42"/>
      <c r="I94" s="35"/>
      <c r="J94" s="39"/>
      <c r="K94" s="25"/>
    </row>
    <row r="95" spans="1:11" ht="15" thickBot="1" x14ac:dyDescent="0.35">
      <c r="A95" t="s">
        <v>20</v>
      </c>
      <c r="B95">
        <v>46</v>
      </c>
      <c r="C95">
        <v>46.5</v>
      </c>
      <c r="D95">
        <v>1064.6831275720151</v>
      </c>
      <c r="E95" s="44" t="s">
        <v>26</v>
      </c>
      <c r="F95" s="21"/>
      <c r="G95" s="16"/>
      <c r="H95" s="42"/>
      <c r="I95" s="35"/>
      <c r="J95" s="39"/>
      <c r="K95" s="25"/>
    </row>
    <row r="96" spans="1:11" ht="15" thickBot="1" x14ac:dyDescent="0.35">
      <c r="A96" t="s">
        <v>20</v>
      </c>
      <c r="B96">
        <v>46.5</v>
      </c>
      <c r="C96">
        <v>47</v>
      </c>
      <c r="D96">
        <v>1054.452674897118</v>
      </c>
      <c r="E96" s="45"/>
      <c r="G96" s="16"/>
      <c r="H96" s="42"/>
      <c r="I96" s="35"/>
      <c r="J96" s="39"/>
      <c r="K96" s="25"/>
    </row>
    <row r="97" spans="1:11" ht="15" thickBot="1" x14ac:dyDescent="0.35">
      <c r="A97" t="s">
        <v>20</v>
      </c>
      <c r="B97">
        <v>47</v>
      </c>
      <c r="C97">
        <v>47.5</v>
      </c>
      <c r="D97" s="1">
        <v>1044.2222222222208</v>
      </c>
      <c r="G97" s="16"/>
      <c r="H97" s="42"/>
      <c r="I97" s="35"/>
      <c r="J97" s="39"/>
      <c r="K97" s="25"/>
    </row>
    <row r="98" spans="1:11" ht="15" thickBot="1" x14ac:dyDescent="0.35">
      <c r="A98" t="s">
        <v>20</v>
      </c>
      <c r="B98">
        <v>47.5</v>
      </c>
      <c r="C98">
        <v>48</v>
      </c>
      <c r="D98" s="1">
        <v>1033.9917695473237</v>
      </c>
      <c r="G98" s="16"/>
      <c r="H98" s="42"/>
      <c r="I98" s="35"/>
      <c r="J98" s="39"/>
      <c r="K98" s="25"/>
    </row>
    <row r="99" spans="1:11" ht="15" thickBot="1" x14ac:dyDescent="0.35">
      <c r="A99" t="s">
        <v>20</v>
      </c>
      <c r="B99">
        <v>48</v>
      </c>
      <c r="C99">
        <v>48.5</v>
      </c>
      <c r="D99" s="1">
        <v>1023.7613168724265</v>
      </c>
      <c r="F99" s="5"/>
      <c r="G99" s="16"/>
      <c r="H99" s="42"/>
      <c r="I99" s="35"/>
      <c r="J99" s="39"/>
      <c r="K99" s="25"/>
    </row>
    <row r="100" spans="1:11" ht="15" thickBot="1" x14ac:dyDescent="0.35">
      <c r="A100" t="s">
        <v>20</v>
      </c>
      <c r="B100">
        <v>48.5</v>
      </c>
      <c r="C100">
        <v>49</v>
      </c>
      <c r="D100" s="1">
        <v>1013.5308641975294</v>
      </c>
      <c r="G100" s="16"/>
      <c r="H100" s="42"/>
      <c r="I100" s="35"/>
      <c r="J100" s="39"/>
      <c r="K100" s="25"/>
    </row>
    <row r="101" spans="1:11" ht="15" thickBot="1" x14ac:dyDescent="0.35">
      <c r="A101" t="s">
        <v>20</v>
      </c>
      <c r="B101">
        <v>49</v>
      </c>
      <c r="C101">
        <v>49.5</v>
      </c>
      <c r="D101">
        <v>1003.3004115226322</v>
      </c>
      <c r="E101" s="44" t="s">
        <v>26</v>
      </c>
      <c r="G101" s="16"/>
      <c r="H101" s="42"/>
      <c r="I101" s="35"/>
      <c r="J101" s="39"/>
      <c r="K101" s="25"/>
    </row>
    <row r="102" spans="1:11" ht="15" thickBot="1" x14ac:dyDescent="0.35">
      <c r="A102" t="s">
        <v>20</v>
      </c>
      <c r="B102">
        <v>49.5</v>
      </c>
      <c r="C102">
        <v>50</v>
      </c>
      <c r="D102">
        <v>993.06995884773505</v>
      </c>
      <c r="E102" s="45"/>
      <c r="G102" s="16"/>
      <c r="H102" s="42"/>
      <c r="I102" s="35"/>
      <c r="J102" s="39"/>
      <c r="K102" s="25"/>
    </row>
    <row r="103" spans="1:11" ht="15" thickBot="1" x14ac:dyDescent="0.35">
      <c r="A103" t="s">
        <v>20</v>
      </c>
      <c r="B103">
        <v>50</v>
      </c>
      <c r="C103">
        <v>50.5</v>
      </c>
      <c r="D103" s="1">
        <v>982.8395061728379</v>
      </c>
      <c r="F103" s="5"/>
      <c r="G103" s="16"/>
      <c r="H103" s="42"/>
      <c r="I103" s="35"/>
      <c r="J103" s="39"/>
      <c r="K103" s="25"/>
    </row>
    <row r="104" spans="1:11" ht="15" thickBot="1" x14ac:dyDescent="0.35">
      <c r="A104" t="s">
        <v>20</v>
      </c>
      <c r="B104">
        <v>50.5</v>
      </c>
      <c r="C104">
        <v>51</v>
      </c>
      <c r="D104" s="1">
        <v>972.60905349794075</v>
      </c>
      <c r="G104" s="16"/>
      <c r="H104" s="42"/>
      <c r="I104" s="35"/>
      <c r="J104" s="39"/>
      <c r="K104" s="25"/>
    </row>
    <row r="105" spans="1:11" ht="15" thickBot="1" x14ac:dyDescent="0.35">
      <c r="A105" t="s">
        <v>20</v>
      </c>
      <c r="B105">
        <v>51</v>
      </c>
      <c r="C105">
        <v>51.5</v>
      </c>
      <c r="D105" s="1">
        <v>962.3786008230436</v>
      </c>
      <c r="G105" s="16"/>
      <c r="H105" s="42"/>
      <c r="I105" s="35"/>
      <c r="J105" s="39"/>
      <c r="K105" s="25"/>
    </row>
    <row r="106" spans="1:11" ht="15" thickBot="1" x14ac:dyDescent="0.35">
      <c r="A106" t="s">
        <v>20</v>
      </c>
      <c r="B106">
        <v>51.5</v>
      </c>
      <c r="C106">
        <v>52</v>
      </c>
      <c r="D106" s="1">
        <v>952.14814814814645</v>
      </c>
      <c r="G106" s="16"/>
      <c r="H106" s="42"/>
      <c r="I106" s="35"/>
      <c r="J106" s="39"/>
      <c r="K106" s="25"/>
    </row>
    <row r="107" spans="1:11" ht="15" thickBot="1" x14ac:dyDescent="0.35">
      <c r="A107" t="s">
        <v>20</v>
      </c>
      <c r="B107">
        <v>52</v>
      </c>
      <c r="C107">
        <v>52.5</v>
      </c>
      <c r="D107" s="1">
        <v>941.91769547324941</v>
      </c>
      <c r="F107" s="5"/>
      <c r="G107" s="16"/>
      <c r="H107" s="42"/>
      <c r="I107" s="35"/>
      <c r="J107" s="39"/>
      <c r="K107" s="25"/>
    </row>
    <row r="108" spans="1:11" ht="15" thickBot="1" x14ac:dyDescent="0.35">
      <c r="A108" t="s">
        <v>20</v>
      </c>
      <c r="B108">
        <v>52.5</v>
      </c>
      <c r="C108">
        <v>53</v>
      </c>
      <c r="D108" s="1">
        <v>931.68724279835226</v>
      </c>
      <c r="G108" s="16"/>
      <c r="H108" s="42"/>
      <c r="I108" s="35"/>
      <c r="J108" s="39"/>
      <c r="K108" s="25"/>
    </row>
    <row r="109" spans="1:11" ht="15" thickBot="1" x14ac:dyDescent="0.35">
      <c r="A109" t="s">
        <v>20</v>
      </c>
      <c r="B109">
        <v>53</v>
      </c>
      <c r="C109">
        <v>53.5</v>
      </c>
      <c r="D109" s="1">
        <v>921.45679012345511</v>
      </c>
      <c r="G109" s="16"/>
      <c r="H109" s="42"/>
      <c r="I109" s="35"/>
      <c r="J109" s="39"/>
      <c r="K109" s="25"/>
    </row>
    <row r="110" spans="1:11" ht="15" thickBot="1" x14ac:dyDescent="0.35">
      <c r="A110" t="s">
        <v>20</v>
      </c>
      <c r="B110">
        <v>53.5</v>
      </c>
      <c r="C110">
        <v>54</v>
      </c>
      <c r="D110" s="1">
        <v>911.22633744855796</v>
      </c>
      <c r="G110" s="16"/>
      <c r="H110" s="42"/>
      <c r="I110" s="35"/>
      <c r="J110" s="39"/>
      <c r="K110" s="25"/>
    </row>
    <row r="111" spans="1:11" ht="15" thickBot="1" x14ac:dyDescent="0.35">
      <c r="A111" t="s">
        <v>20</v>
      </c>
      <c r="B111">
        <v>54</v>
      </c>
      <c r="C111">
        <v>54.5</v>
      </c>
      <c r="D111">
        <v>900.9958847736608</v>
      </c>
      <c r="E111" s="44" t="s">
        <v>26</v>
      </c>
      <c r="F111" s="21"/>
      <c r="G111" s="16"/>
      <c r="H111" s="42"/>
      <c r="I111" s="35"/>
      <c r="J111" s="39"/>
      <c r="K111" s="25"/>
    </row>
    <row r="112" spans="1:11" ht="15" thickBot="1" x14ac:dyDescent="0.35">
      <c r="A112" t="s">
        <v>20</v>
      </c>
      <c r="B112">
        <v>54.5</v>
      </c>
      <c r="C112">
        <v>55</v>
      </c>
      <c r="D112">
        <v>890.76543209876365</v>
      </c>
      <c r="E112" s="45"/>
      <c r="G112" s="16"/>
      <c r="H112" s="42"/>
      <c r="I112" s="35"/>
      <c r="J112" s="39"/>
      <c r="K112" s="25"/>
    </row>
    <row r="113" spans="1:11" ht="15" thickBot="1" x14ac:dyDescent="0.35">
      <c r="A113" t="s">
        <v>20</v>
      </c>
      <c r="B113">
        <v>55</v>
      </c>
      <c r="C113">
        <v>55.5</v>
      </c>
      <c r="D113" s="1">
        <v>880.5349794238665</v>
      </c>
      <c r="G113" s="16"/>
      <c r="H113" s="42"/>
      <c r="I113" s="35"/>
      <c r="J113" s="39"/>
      <c r="K113" s="25"/>
    </row>
    <row r="114" spans="1:11" ht="15" thickBot="1" x14ac:dyDescent="0.35">
      <c r="A114" t="s">
        <v>20</v>
      </c>
      <c r="B114">
        <v>55.5</v>
      </c>
      <c r="C114">
        <v>56</v>
      </c>
      <c r="D114" s="1">
        <v>870.30452674896947</v>
      </c>
      <c r="G114" s="16"/>
      <c r="H114" s="42"/>
      <c r="I114" s="35"/>
      <c r="J114" s="39"/>
      <c r="K114" s="25"/>
    </row>
    <row r="115" spans="1:11" ht="15" thickBot="1" x14ac:dyDescent="0.35">
      <c r="A115" t="s">
        <v>20</v>
      </c>
      <c r="B115">
        <v>56</v>
      </c>
      <c r="C115">
        <v>56.5</v>
      </c>
      <c r="D115" s="1">
        <v>860.07407407407231</v>
      </c>
      <c r="F115" s="5"/>
      <c r="G115" s="16"/>
      <c r="H115" s="42"/>
      <c r="I115" s="35"/>
      <c r="J115" s="39"/>
      <c r="K115" s="25"/>
    </row>
    <row r="116" spans="1:11" ht="15" thickBot="1" x14ac:dyDescent="0.35">
      <c r="A116" t="s">
        <v>20</v>
      </c>
      <c r="B116">
        <v>56.5</v>
      </c>
      <c r="C116">
        <v>57</v>
      </c>
      <c r="D116" s="1">
        <v>849.84362139917516</v>
      </c>
      <c r="G116" s="16"/>
      <c r="H116" s="42"/>
      <c r="I116" s="35"/>
      <c r="J116" s="39"/>
      <c r="K116" s="25"/>
    </row>
    <row r="117" spans="1:11" ht="15" thickBot="1" x14ac:dyDescent="0.35">
      <c r="A117" t="s">
        <v>20</v>
      </c>
      <c r="B117">
        <v>57</v>
      </c>
      <c r="C117">
        <v>57.5</v>
      </c>
      <c r="D117" s="1">
        <v>839.61316872427801</v>
      </c>
      <c r="G117" s="16"/>
      <c r="H117" s="42"/>
      <c r="I117" s="35"/>
      <c r="J117" s="39"/>
      <c r="K117" s="25"/>
    </row>
    <row r="118" spans="1:11" ht="15" thickBot="1" x14ac:dyDescent="0.35">
      <c r="A118" t="s">
        <v>20</v>
      </c>
      <c r="B118">
        <v>57.5</v>
      </c>
      <c r="C118">
        <v>58</v>
      </c>
      <c r="D118" s="1">
        <v>829.38271604938086</v>
      </c>
      <c r="G118" s="16"/>
      <c r="H118" s="42"/>
      <c r="I118" s="35"/>
      <c r="J118" s="39"/>
      <c r="K118" s="25"/>
    </row>
    <row r="119" spans="1:11" ht="15" thickBot="1" x14ac:dyDescent="0.35">
      <c r="A119" t="s">
        <v>20</v>
      </c>
      <c r="B119">
        <v>58</v>
      </c>
      <c r="C119">
        <v>58.5</v>
      </c>
      <c r="D119" s="1">
        <v>819.15226337448371</v>
      </c>
      <c r="F119" s="5"/>
      <c r="G119" s="16"/>
      <c r="H119" s="42"/>
      <c r="I119" s="35"/>
      <c r="J119" s="39"/>
      <c r="K119" s="25"/>
    </row>
    <row r="120" spans="1:11" ht="15" thickBot="1" x14ac:dyDescent="0.35">
      <c r="A120" t="s">
        <v>20</v>
      </c>
      <c r="B120">
        <v>58.5</v>
      </c>
      <c r="C120">
        <v>59</v>
      </c>
      <c r="D120" s="1">
        <v>808.92181069958656</v>
      </c>
      <c r="G120" s="16"/>
      <c r="H120" s="42"/>
      <c r="I120" s="35"/>
      <c r="J120" s="39"/>
      <c r="K120" s="25"/>
    </row>
    <row r="121" spans="1:11" ht="15" thickBot="1" x14ac:dyDescent="0.35">
      <c r="A121" t="s">
        <v>20</v>
      </c>
      <c r="B121">
        <v>59</v>
      </c>
      <c r="C121">
        <v>59.5</v>
      </c>
      <c r="D121" s="1">
        <v>798.69135802468952</v>
      </c>
      <c r="G121" s="16"/>
      <c r="H121" s="42"/>
      <c r="I121" s="35"/>
      <c r="J121" s="39"/>
      <c r="K121" s="25"/>
    </row>
    <row r="122" spans="1:11" ht="15" thickBot="1" x14ac:dyDescent="0.35">
      <c r="A122" t="s">
        <v>20</v>
      </c>
      <c r="B122">
        <v>59.5</v>
      </c>
      <c r="C122">
        <v>60</v>
      </c>
      <c r="D122" s="1">
        <v>788.46090534979237</v>
      </c>
      <c r="G122" s="16"/>
      <c r="H122" s="42"/>
      <c r="I122" s="35"/>
      <c r="J122" s="39"/>
      <c r="K122" s="25"/>
    </row>
    <row r="123" spans="1:11" ht="15" thickBot="1" x14ac:dyDescent="0.35">
      <c r="A123" t="s">
        <v>20</v>
      </c>
      <c r="B123">
        <v>60</v>
      </c>
      <c r="C123">
        <v>60.5</v>
      </c>
      <c r="D123" s="1">
        <v>778.23045267489522</v>
      </c>
      <c r="F123" s="5"/>
      <c r="G123" s="16"/>
      <c r="H123" s="42"/>
      <c r="I123" s="35"/>
      <c r="J123" s="39"/>
      <c r="K123" s="25"/>
    </row>
    <row r="124" spans="1:11" ht="15" thickBot="1" x14ac:dyDescent="0.35">
      <c r="A124" t="s">
        <v>20</v>
      </c>
      <c r="B124">
        <v>60.5</v>
      </c>
      <c r="C124">
        <v>61</v>
      </c>
      <c r="D124">
        <v>757.76954732510103</v>
      </c>
      <c r="E124" s="10" t="s">
        <v>26</v>
      </c>
      <c r="G124" s="16"/>
      <c r="H124" s="42"/>
      <c r="I124" s="35"/>
      <c r="J124" s="39"/>
      <c r="K124" s="25"/>
    </row>
    <row r="125" spans="1:11" ht="15" thickBot="1" x14ac:dyDescent="0.35">
      <c r="A125" t="s">
        <v>20</v>
      </c>
      <c r="B125">
        <v>61</v>
      </c>
      <c r="C125">
        <v>61.5</v>
      </c>
      <c r="D125" s="1">
        <v>727.07818930040958</v>
      </c>
      <c r="G125" s="16"/>
      <c r="H125" s="42"/>
      <c r="I125" s="35"/>
      <c r="J125" s="39"/>
      <c r="K125" s="25"/>
    </row>
    <row r="126" spans="1:11" ht="15" thickBot="1" x14ac:dyDescent="0.35">
      <c r="A126" t="s">
        <v>20</v>
      </c>
      <c r="B126">
        <v>61.5</v>
      </c>
      <c r="C126">
        <v>62</v>
      </c>
      <c r="D126" s="1">
        <v>696.38683127571835</v>
      </c>
      <c r="G126" s="16"/>
      <c r="H126" s="42"/>
      <c r="I126" s="35"/>
      <c r="J126" s="39"/>
      <c r="K126" s="25"/>
    </row>
    <row r="127" spans="1:11" ht="15" thickBot="1" x14ac:dyDescent="0.35">
      <c r="A127" t="s">
        <v>20</v>
      </c>
      <c r="B127">
        <v>62</v>
      </c>
      <c r="C127">
        <v>62.5</v>
      </c>
      <c r="D127" s="1">
        <v>665.69547325102894</v>
      </c>
      <c r="F127" s="5"/>
      <c r="G127" s="16"/>
      <c r="H127" s="42"/>
      <c r="I127" s="35"/>
      <c r="J127" s="39"/>
      <c r="K127" s="25"/>
    </row>
    <row r="128" spans="1:11" ht="15" thickBot="1" x14ac:dyDescent="0.35">
      <c r="A128" t="s">
        <v>21</v>
      </c>
      <c r="B128">
        <v>62.5</v>
      </c>
      <c r="C128">
        <v>63</v>
      </c>
      <c r="D128" s="1">
        <v>635.00411522633749</v>
      </c>
      <c r="G128" s="16"/>
      <c r="H128" s="42"/>
      <c r="I128" s="35"/>
      <c r="J128" s="39"/>
      <c r="K128" s="25"/>
    </row>
    <row r="129" spans="1:11" ht="15" thickBot="1" x14ac:dyDescent="0.35">
      <c r="A129" t="s">
        <v>21</v>
      </c>
      <c r="B129">
        <v>63</v>
      </c>
      <c r="C129">
        <v>63.5</v>
      </c>
      <c r="D129" s="1">
        <v>604.31275720164626</v>
      </c>
      <c r="G129" s="16"/>
      <c r="H129" s="42"/>
      <c r="I129" s="35"/>
      <c r="J129" s="39"/>
      <c r="K129" s="25"/>
    </row>
    <row r="130" spans="1:11" ht="15" thickBot="1" x14ac:dyDescent="0.35">
      <c r="A130" t="s">
        <v>21</v>
      </c>
      <c r="B130">
        <v>63.5</v>
      </c>
      <c r="C130">
        <v>64</v>
      </c>
      <c r="D130" s="1">
        <v>573.62139917695481</v>
      </c>
      <c r="G130" s="16"/>
      <c r="H130" s="42"/>
      <c r="I130" s="35"/>
      <c r="J130" s="39"/>
      <c r="K130" s="25"/>
    </row>
    <row r="131" spans="1:11" ht="15" thickBot="1" x14ac:dyDescent="0.35">
      <c r="A131" t="s">
        <v>21</v>
      </c>
      <c r="B131">
        <v>64</v>
      </c>
      <c r="C131">
        <v>64.5</v>
      </c>
      <c r="D131" s="1">
        <v>542.93004115226358</v>
      </c>
      <c r="F131" s="5"/>
      <c r="G131" s="16"/>
      <c r="H131" s="42"/>
      <c r="I131" s="35"/>
      <c r="J131" s="39"/>
      <c r="K131" s="25"/>
    </row>
    <row r="132" spans="1:11" ht="15" thickBot="1" x14ac:dyDescent="0.35">
      <c r="A132" t="s">
        <v>21</v>
      </c>
      <c r="B132">
        <v>64.5</v>
      </c>
      <c r="C132">
        <v>65</v>
      </c>
      <c r="D132" s="1">
        <v>512.23868312757213</v>
      </c>
      <c r="G132" s="16"/>
      <c r="H132" s="42"/>
      <c r="I132" s="35"/>
      <c r="J132" s="39"/>
      <c r="K132" s="25"/>
    </row>
    <row r="133" spans="1:11" ht="15" thickBot="1" x14ac:dyDescent="0.35">
      <c r="A133" t="s">
        <v>21</v>
      </c>
      <c r="B133">
        <v>65</v>
      </c>
      <c r="C133">
        <v>65.5</v>
      </c>
      <c r="D133" s="1">
        <v>481.54732510288085</v>
      </c>
      <c r="G133" s="16"/>
      <c r="H133" s="42"/>
      <c r="I133" s="35"/>
      <c r="J133" s="39"/>
      <c r="K133" s="25"/>
    </row>
    <row r="134" spans="1:11" ht="15" thickBot="1" x14ac:dyDescent="0.35">
      <c r="A134" t="s">
        <v>21</v>
      </c>
      <c r="B134">
        <v>65.5</v>
      </c>
      <c r="C134">
        <v>66</v>
      </c>
      <c r="D134" s="1">
        <v>450.85596707818951</v>
      </c>
      <c r="G134" s="16"/>
      <c r="H134" s="42"/>
      <c r="I134" s="35"/>
      <c r="J134" s="39"/>
      <c r="K134" s="25"/>
    </row>
    <row r="135" spans="1:11" ht="15" thickBot="1" x14ac:dyDescent="0.35">
      <c r="A135" t="s">
        <v>21</v>
      </c>
      <c r="B135">
        <v>66</v>
      </c>
      <c r="C135">
        <v>66.5</v>
      </c>
      <c r="D135" s="1">
        <v>420.16460905349817</v>
      </c>
      <c r="F135" s="5"/>
      <c r="G135" s="16"/>
      <c r="H135" s="42"/>
      <c r="I135" s="35"/>
      <c r="J135" s="39"/>
      <c r="K135" s="25"/>
    </row>
    <row r="136" spans="1:11" ht="15" thickBot="1" x14ac:dyDescent="0.35">
      <c r="A136" t="s">
        <v>21</v>
      </c>
      <c r="B136">
        <v>66.5</v>
      </c>
      <c r="C136">
        <v>67</v>
      </c>
      <c r="D136" s="1">
        <v>389.47325102880683</v>
      </c>
      <c r="G136" s="16"/>
      <c r="H136" s="42"/>
      <c r="I136" s="35"/>
      <c r="J136" s="39"/>
      <c r="K136" s="25"/>
    </row>
    <row r="137" spans="1:11" ht="15" thickBot="1" x14ac:dyDescent="0.35">
      <c r="A137" t="s">
        <v>21</v>
      </c>
      <c r="B137">
        <v>67</v>
      </c>
      <c r="C137">
        <v>67.5</v>
      </c>
      <c r="D137" s="1">
        <v>358.78189300411549</v>
      </c>
      <c r="G137" s="16"/>
      <c r="H137" s="42"/>
      <c r="I137" s="35"/>
      <c r="J137" s="39"/>
      <c r="K137" s="25"/>
    </row>
    <row r="138" spans="1:11" ht="15" thickBot="1" x14ac:dyDescent="0.35">
      <c r="A138" t="s">
        <v>21</v>
      </c>
      <c r="B138">
        <v>67.5</v>
      </c>
      <c r="C138">
        <v>68</v>
      </c>
      <c r="D138" s="1">
        <v>328.09053497942415</v>
      </c>
      <c r="G138" s="16"/>
      <c r="H138" s="42"/>
      <c r="I138" s="35"/>
      <c r="J138" s="39"/>
      <c r="K138" s="25"/>
    </row>
    <row r="139" spans="1:11" ht="15" thickBot="1" x14ac:dyDescent="0.35">
      <c r="A139" t="s">
        <v>21</v>
      </c>
      <c r="B139">
        <v>68</v>
      </c>
      <c r="C139">
        <v>68.5</v>
      </c>
      <c r="D139" s="1">
        <v>297.39917695473281</v>
      </c>
      <c r="F139" s="5"/>
      <c r="G139" s="16"/>
      <c r="H139" s="42"/>
      <c r="I139" s="35"/>
      <c r="J139" s="39"/>
      <c r="K139" s="25"/>
    </row>
    <row r="140" spans="1:11" ht="15" thickBot="1" x14ac:dyDescent="0.35">
      <c r="A140" t="s">
        <v>21</v>
      </c>
      <c r="B140">
        <v>68.5</v>
      </c>
      <c r="C140">
        <v>69</v>
      </c>
      <c r="D140" s="1">
        <v>266.70781893004147</v>
      </c>
      <c r="G140" s="16"/>
      <c r="H140" s="42"/>
      <c r="I140" s="35"/>
      <c r="J140" s="39"/>
      <c r="K140" s="25"/>
    </row>
    <row r="141" spans="1:11" ht="15" thickBot="1" x14ac:dyDescent="0.35">
      <c r="A141" t="s">
        <v>21</v>
      </c>
      <c r="B141">
        <v>69</v>
      </c>
      <c r="C141">
        <v>69.5</v>
      </c>
      <c r="D141">
        <v>236.01646090535007</v>
      </c>
      <c r="E141" s="44" t="s">
        <v>26</v>
      </c>
      <c r="G141" s="16"/>
      <c r="H141" s="42"/>
      <c r="I141" s="35"/>
      <c r="J141" s="39"/>
      <c r="K141" s="25"/>
    </row>
    <row r="142" spans="1:11" ht="15" thickBot="1" x14ac:dyDescent="0.35">
      <c r="A142" t="s">
        <v>21</v>
      </c>
      <c r="B142">
        <v>69.5</v>
      </c>
      <c r="C142">
        <v>70</v>
      </c>
      <c r="D142">
        <v>205.32510288065873</v>
      </c>
      <c r="E142" s="45"/>
      <c r="G142" s="16"/>
      <c r="H142" s="42"/>
      <c r="I142" s="35"/>
      <c r="J142" s="39"/>
      <c r="K142" s="25"/>
    </row>
    <row r="143" spans="1:11" ht="15" thickBot="1" x14ac:dyDescent="0.35">
      <c r="A143" t="s">
        <v>21</v>
      </c>
      <c r="B143">
        <v>70</v>
      </c>
      <c r="C143">
        <v>70.5</v>
      </c>
      <c r="D143" s="1">
        <v>174.63374485596734</v>
      </c>
      <c r="F143" s="5"/>
      <c r="G143" s="16"/>
      <c r="H143" s="42"/>
      <c r="I143" s="35"/>
      <c r="J143" s="39"/>
      <c r="K143" s="25"/>
    </row>
    <row r="144" spans="1:11" ht="15" thickBot="1" x14ac:dyDescent="0.35">
      <c r="A144" t="s">
        <v>21</v>
      </c>
      <c r="B144">
        <v>70.5</v>
      </c>
      <c r="C144">
        <v>71</v>
      </c>
      <c r="D144" s="1">
        <v>143.942386831276</v>
      </c>
      <c r="G144" s="16"/>
      <c r="H144" s="42"/>
      <c r="I144" s="35"/>
      <c r="J144" s="39"/>
      <c r="K144" s="25"/>
    </row>
    <row r="145" spans="1:11" ht="15" thickBot="1" x14ac:dyDescent="0.35">
      <c r="A145" t="s">
        <v>21</v>
      </c>
      <c r="B145">
        <v>71</v>
      </c>
      <c r="C145">
        <v>71.5</v>
      </c>
      <c r="D145" s="1">
        <v>113.25102880658463</v>
      </c>
      <c r="G145" s="16"/>
      <c r="H145" s="42"/>
      <c r="I145" s="35"/>
      <c r="J145" s="39"/>
      <c r="K145" s="25"/>
    </row>
    <row r="146" spans="1:11" ht="15" thickBot="1" x14ac:dyDescent="0.35">
      <c r="A146" t="s">
        <v>21</v>
      </c>
      <c r="B146">
        <v>71.5</v>
      </c>
      <c r="C146">
        <v>72</v>
      </c>
      <c r="D146" s="1">
        <v>82.55967078189326</v>
      </c>
      <c r="G146" s="16"/>
      <c r="H146" s="42"/>
      <c r="I146" s="35"/>
      <c r="J146" s="39"/>
      <c r="K146" s="25"/>
    </row>
    <row r="147" spans="1:11" ht="15" thickBot="1" x14ac:dyDescent="0.35">
      <c r="A147" t="s">
        <v>21</v>
      </c>
      <c r="B147">
        <v>72</v>
      </c>
      <c r="C147">
        <v>72.5</v>
      </c>
      <c r="D147" s="1">
        <v>51.868312757201913</v>
      </c>
      <c r="F147" s="5"/>
      <c r="G147" s="16"/>
      <c r="H147" s="42"/>
      <c r="I147" s="35"/>
      <c r="J147" s="39"/>
      <c r="K147" s="25"/>
    </row>
    <row r="148" spans="1:11" ht="15" thickBot="1" x14ac:dyDescent="0.35">
      <c r="A148" t="s">
        <v>21</v>
      </c>
      <c r="B148">
        <v>72.5</v>
      </c>
      <c r="C148">
        <v>73</v>
      </c>
      <c r="D148" s="1">
        <v>21.176954732510559</v>
      </c>
      <c r="G148" s="16"/>
      <c r="H148" s="42"/>
      <c r="I148" s="35"/>
      <c r="J148" s="39"/>
      <c r="K148" s="25"/>
    </row>
    <row r="149" spans="1:11" ht="15" thickBot="1" x14ac:dyDescent="0.35">
      <c r="A149" t="s">
        <v>21</v>
      </c>
      <c r="B149">
        <v>73</v>
      </c>
      <c r="C149">
        <v>73.5</v>
      </c>
      <c r="D149" s="1">
        <v>-9.5144032921808002</v>
      </c>
      <c r="G149" s="16"/>
      <c r="H149" s="42"/>
      <c r="I149" s="35"/>
      <c r="J149" s="39"/>
      <c r="K149" s="25"/>
    </row>
    <row r="150" spans="1:11" ht="15" thickBot="1" x14ac:dyDescent="0.35">
      <c r="A150" t="s">
        <v>21</v>
      </c>
      <c r="B150">
        <v>73.5</v>
      </c>
      <c r="C150">
        <v>74</v>
      </c>
      <c r="D150" s="1">
        <v>-40.205761316872156</v>
      </c>
      <c r="G150" s="16"/>
      <c r="H150" s="42"/>
      <c r="I150" s="35"/>
      <c r="J150" s="39"/>
      <c r="K150" s="25"/>
    </row>
    <row r="151" spans="1:11" ht="15" thickBot="1" x14ac:dyDescent="0.35">
      <c r="A151" t="s">
        <v>21</v>
      </c>
      <c r="B151">
        <v>74</v>
      </c>
      <c r="C151">
        <v>74.5</v>
      </c>
      <c r="D151" s="1">
        <v>-70.897119341563524</v>
      </c>
      <c r="F151" s="5"/>
      <c r="G151" s="16"/>
      <c r="H151" s="42"/>
      <c r="I151" s="35"/>
      <c r="J151" s="39"/>
      <c r="K151" s="25"/>
    </row>
    <row r="152" spans="1:11" ht="15" thickBot="1" x14ac:dyDescent="0.35">
      <c r="A152" t="s">
        <v>21</v>
      </c>
      <c r="B152">
        <v>74.5</v>
      </c>
      <c r="C152">
        <v>75</v>
      </c>
      <c r="D152" s="1">
        <v>-101.58847736625486</v>
      </c>
      <c r="G152" s="16"/>
      <c r="H152" s="42"/>
      <c r="I152" s="35"/>
      <c r="J152" s="39"/>
      <c r="K152" s="25"/>
    </row>
    <row r="153" spans="1:11" ht="15" thickBot="1" x14ac:dyDescent="0.35">
      <c r="A153" t="s">
        <v>21</v>
      </c>
      <c r="B153">
        <v>75</v>
      </c>
      <c r="C153">
        <v>75.5</v>
      </c>
      <c r="D153" s="1">
        <v>-132.27983539094623</v>
      </c>
      <c r="G153" s="16"/>
      <c r="H153" s="42"/>
      <c r="I153" s="35"/>
      <c r="J153" s="39"/>
      <c r="K153" s="25"/>
    </row>
    <row r="154" spans="1:11" ht="15" thickBot="1" x14ac:dyDescent="0.35">
      <c r="A154" t="s">
        <v>21</v>
      </c>
      <c r="B154">
        <v>75.5</v>
      </c>
      <c r="C154">
        <v>76</v>
      </c>
      <c r="D154" s="1">
        <v>-162.97119341563757</v>
      </c>
      <c r="G154" s="16"/>
      <c r="H154" s="42"/>
      <c r="I154" s="35"/>
      <c r="J154" s="39"/>
      <c r="K154" s="25"/>
    </row>
    <row r="155" spans="1:11" ht="15" thickBot="1" x14ac:dyDescent="0.35">
      <c r="A155" t="s">
        <v>21</v>
      </c>
      <c r="B155">
        <v>76</v>
      </c>
      <c r="C155">
        <v>76.5</v>
      </c>
      <c r="D155" s="1">
        <v>-193.66255144032897</v>
      </c>
      <c r="F155" s="5"/>
      <c r="G155" s="16"/>
      <c r="H155" s="42"/>
      <c r="I155" s="35"/>
      <c r="J155" s="39"/>
      <c r="K155" s="25"/>
    </row>
    <row r="156" spans="1:11" ht="15" thickBot="1" x14ac:dyDescent="0.35">
      <c r="A156" t="s">
        <v>21</v>
      </c>
      <c r="B156">
        <v>76.5</v>
      </c>
      <c r="C156">
        <v>77</v>
      </c>
      <c r="D156" s="1">
        <v>-224.35390946502031</v>
      </c>
      <c r="G156" s="16"/>
      <c r="H156" s="42"/>
      <c r="I156" s="35"/>
      <c r="J156" s="39"/>
      <c r="K156" s="25"/>
    </row>
    <row r="157" spans="1:11" ht="15" thickBot="1" x14ac:dyDescent="0.35">
      <c r="A157" t="s">
        <v>21</v>
      </c>
      <c r="B157">
        <v>77</v>
      </c>
      <c r="C157">
        <v>77.5</v>
      </c>
      <c r="D157" s="1">
        <v>-255.0452674897117</v>
      </c>
      <c r="G157" s="16"/>
      <c r="H157" s="42"/>
      <c r="I157" s="35"/>
      <c r="J157" s="39"/>
      <c r="K157" s="25"/>
    </row>
    <row r="158" spans="1:11" ht="15" thickBot="1" x14ac:dyDescent="0.35">
      <c r="A158" t="s">
        <v>21</v>
      </c>
      <c r="B158">
        <v>77.5</v>
      </c>
      <c r="C158">
        <v>78</v>
      </c>
      <c r="D158" s="1">
        <v>-285.73662551440304</v>
      </c>
      <c r="G158" s="16"/>
      <c r="H158" s="42"/>
      <c r="I158" s="35"/>
      <c r="J158" s="39"/>
      <c r="K158" s="25"/>
    </row>
    <row r="159" spans="1:11" ht="15" thickBot="1" x14ac:dyDescent="0.35">
      <c r="A159" t="s">
        <v>21</v>
      </c>
      <c r="B159">
        <v>78</v>
      </c>
      <c r="C159">
        <v>78.5</v>
      </c>
      <c r="D159" s="1">
        <v>-316.42798353909438</v>
      </c>
      <c r="F159" s="5"/>
      <c r="G159" s="16"/>
      <c r="H159" s="42"/>
      <c r="I159" s="35"/>
      <c r="J159" s="39"/>
      <c r="K159" s="25"/>
    </row>
    <row r="160" spans="1:11" ht="15" thickBot="1" x14ac:dyDescent="0.35">
      <c r="A160" t="s">
        <v>21</v>
      </c>
      <c r="B160">
        <v>78.5</v>
      </c>
      <c r="C160">
        <v>79</v>
      </c>
      <c r="D160" s="1">
        <v>-347.11934156378572</v>
      </c>
      <c r="G160" s="16"/>
      <c r="H160" s="42"/>
      <c r="I160" s="35"/>
      <c r="J160" s="39"/>
      <c r="K160" s="25"/>
    </row>
    <row r="161" spans="1:11" ht="15" thickBot="1" x14ac:dyDescent="0.35">
      <c r="A161" t="s">
        <v>21</v>
      </c>
      <c r="B161">
        <v>79</v>
      </c>
      <c r="C161">
        <v>79.5</v>
      </c>
      <c r="D161" s="1">
        <v>-377.81069958847706</v>
      </c>
      <c r="G161" s="16"/>
      <c r="H161" s="42"/>
      <c r="I161" s="35"/>
      <c r="J161" s="39"/>
      <c r="K161" s="25"/>
    </row>
    <row r="162" spans="1:11" ht="15" thickBot="1" x14ac:dyDescent="0.35">
      <c r="A162" t="s">
        <v>21</v>
      </c>
      <c r="B162">
        <v>79.5</v>
      </c>
      <c r="C162">
        <v>80</v>
      </c>
      <c r="D162" s="1">
        <v>-408.5020576131684</v>
      </c>
      <c r="G162" s="16"/>
      <c r="H162" s="42"/>
      <c r="I162" s="35"/>
      <c r="J162" s="39"/>
      <c r="K162" s="25"/>
    </row>
    <row r="163" spans="1:11" ht="15" thickBot="1" x14ac:dyDescent="0.35">
      <c r="A163" t="s">
        <v>21</v>
      </c>
      <c r="B163">
        <v>80</v>
      </c>
      <c r="C163">
        <v>80.5</v>
      </c>
      <c r="D163">
        <v>-439.19341563785974</v>
      </c>
      <c r="E163" s="6"/>
      <c r="F163" s="5"/>
      <c r="G163" s="16"/>
      <c r="H163" s="42"/>
      <c r="I163" s="35"/>
      <c r="J163" s="39"/>
      <c r="K163" s="25"/>
    </row>
    <row r="164" spans="1:11" ht="15" customHeight="1" thickBot="1" x14ac:dyDescent="0.35">
      <c r="A164" t="s">
        <v>21</v>
      </c>
      <c r="B164">
        <v>80.5</v>
      </c>
      <c r="C164">
        <v>81</v>
      </c>
      <c r="D164">
        <v>-469.88477366255108</v>
      </c>
      <c r="E164" s="44" t="s">
        <v>26</v>
      </c>
      <c r="G164" s="16"/>
      <c r="H164" s="42"/>
      <c r="I164" s="35"/>
      <c r="J164" s="39"/>
      <c r="K164" s="25"/>
    </row>
    <row r="165" spans="1:11" ht="15" thickBot="1" x14ac:dyDescent="0.35">
      <c r="A165" t="s">
        <v>21</v>
      </c>
      <c r="B165">
        <v>81</v>
      </c>
      <c r="C165">
        <v>81.5</v>
      </c>
      <c r="D165">
        <v>-500.57613168724242</v>
      </c>
      <c r="E165" s="45"/>
      <c r="G165" s="16"/>
      <c r="H165" s="42"/>
      <c r="I165" s="35"/>
      <c r="J165" s="39"/>
      <c r="K165" s="25"/>
    </row>
    <row r="166" spans="1:11" ht="15" thickBot="1" x14ac:dyDescent="0.35">
      <c r="A166" t="s">
        <v>21</v>
      </c>
      <c r="B166">
        <v>81.5</v>
      </c>
      <c r="C166">
        <v>82</v>
      </c>
      <c r="D166" s="1">
        <v>-531.26748971193388</v>
      </c>
      <c r="G166" s="16"/>
      <c r="H166" s="42"/>
      <c r="I166" s="36"/>
      <c r="J166" s="40"/>
      <c r="K166" s="25"/>
    </row>
    <row r="167" spans="1:11" ht="15" thickBot="1" x14ac:dyDescent="0.35">
      <c r="A167" t="s">
        <v>21</v>
      </c>
      <c r="B167">
        <v>82</v>
      </c>
      <c r="C167">
        <v>82.5</v>
      </c>
      <c r="D167" s="1">
        <v>-561.9588477366251</v>
      </c>
      <c r="H167" s="43"/>
      <c r="I167" s="7"/>
      <c r="J167" s="7"/>
      <c r="K167" s="7"/>
    </row>
  </sheetData>
  <mergeCells count="13">
    <mergeCell ref="I39:I166"/>
    <mergeCell ref="J39:J166"/>
    <mergeCell ref="H39:H167"/>
    <mergeCell ref="E101:E102"/>
    <mergeCell ref="E87:E88"/>
    <mergeCell ref="E141:E142"/>
    <mergeCell ref="E164:E165"/>
    <mergeCell ref="E64:E65"/>
    <mergeCell ref="E111:E112"/>
    <mergeCell ref="E95:E96"/>
    <mergeCell ref="E71:E72"/>
    <mergeCell ref="E47:E48"/>
    <mergeCell ref="E56:E57"/>
  </mergeCells>
  <pageMargins left="0.7" right="0.7" top="0.75" bottom="0.75" header="0.3" footer="0.3"/>
  <pageSetup paperSize="9" orientation="portrait" horizontalDpi="4294967292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09E7-BA6D-4035-B00A-0A8BE2138028}">
  <dimension ref="A1:BE194"/>
  <sheetViews>
    <sheetView workbookViewId="0">
      <selection activeCell="B8" sqref="B8"/>
    </sheetView>
  </sheetViews>
  <sheetFormatPr defaultRowHeight="14.4" x14ac:dyDescent="0.3"/>
  <sheetData>
    <row r="1" spans="1:57" s="15" customFormat="1" x14ac:dyDescent="0.3">
      <c r="A1" s="15" t="s">
        <v>518</v>
      </c>
    </row>
    <row r="2" spans="1:57" s="15" customFormat="1" x14ac:dyDescent="0.3">
      <c r="A2" s="15" t="s">
        <v>238</v>
      </c>
    </row>
    <row r="3" spans="1:57" s="15" customFormat="1" x14ac:dyDescent="0.3">
      <c r="A3" s="15" t="s">
        <v>239</v>
      </c>
      <c r="B3" s="15" t="s">
        <v>240</v>
      </c>
      <c r="C3" s="15" t="s">
        <v>241</v>
      </c>
      <c r="D3" s="15" t="s">
        <v>242</v>
      </c>
      <c r="E3" s="15" t="s">
        <v>243</v>
      </c>
      <c r="F3" s="15" t="s">
        <v>244</v>
      </c>
      <c r="G3" s="15" t="s">
        <v>245</v>
      </c>
      <c r="H3" s="15" t="s">
        <v>246</v>
      </c>
      <c r="I3" s="15" t="s">
        <v>247</v>
      </c>
      <c r="J3" s="15" t="s">
        <v>248</v>
      </c>
      <c r="K3" s="15" t="s">
        <v>249</v>
      </c>
      <c r="L3" s="15" t="s">
        <v>250</v>
      </c>
      <c r="M3" s="15" t="s">
        <v>251</v>
      </c>
      <c r="N3" s="15" t="s">
        <v>252</v>
      </c>
      <c r="O3" s="15" t="s">
        <v>253</v>
      </c>
      <c r="P3" s="15" t="s">
        <v>254</v>
      </c>
      <c r="Q3" s="15" t="s">
        <v>255</v>
      </c>
      <c r="R3" s="15" t="s">
        <v>256</v>
      </c>
      <c r="S3" s="15" t="s">
        <v>257</v>
      </c>
      <c r="T3" s="15" t="s">
        <v>258</v>
      </c>
      <c r="U3" s="15" t="s">
        <v>259</v>
      </c>
      <c r="V3" s="15" t="s">
        <v>260</v>
      </c>
      <c r="W3" s="15" t="s">
        <v>261</v>
      </c>
      <c r="X3" s="15" t="s">
        <v>262</v>
      </c>
      <c r="Y3" s="15" t="s">
        <v>263</v>
      </c>
      <c r="Z3" s="15" t="s">
        <v>264</v>
      </c>
      <c r="AA3" s="15" t="s">
        <v>265</v>
      </c>
      <c r="AB3" s="15" t="s">
        <v>266</v>
      </c>
      <c r="AC3" s="15" t="s">
        <v>267</v>
      </c>
      <c r="AD3" s="15" t="s">
        <v>268</v>
      </c>
      <c r="AE3" s="15" t="s">
        <v>269</v>
      </c>
      <c r="AF3" s="15" t="s">
        <v>270</v>
      </c>
      <c r="AG3" s="15" t="s">
        <v>271</v>
      </c>
      <c r="AH3" s="15" t="s">
        <v>272</v>
      </c>
      <c r="AI3" s="15" t="s">
        <v>273</v>
      </c>
      <c r="AJ3" s="15" t="s">
        <v>274</v>
      </c>
      <c r="AK3" s="15" t="s">
        <v>275</v>
      </c>
      <c r="AL3" s="15" t="s">
        <v>276</v>
      </c>
      <c r="AM3" s="15" t="s">
        <v>277</v>
      </c>
      <c r="AN3" s="15" t="s">
        <v>278</v>
      </c>
      <c r="AO3" s="15" t="s">
        <v>279</v>
      </c>
      <c r="AP3" s="15" t="s">
        <v>280</v>
      </c>
      <c r="AQ3" s="15" t="s">
        <v>281</v>
      </c>
      <c r="AR3" s="15" t="s">
        <v>282</v>
      </c>
      <c r="AS3" s="15" t="s">
        <v>283</v>
      </c>
      <c r="AT3" s="15" t="s">
        <v>284</v>
      </c>
      <c r="AU3" s="15" t="s">
        <v>285</v>
      </c>
      <c r="AV3" s="15" t="s">
        <v>286</v>
      </c>
      <c r="AW3" s="15" t="s">
        <v>287</v>
      </c>
      <c r="AX3" s="15" t="s">
        <v>288</v>
      </c>
      <c r="AY3" s="15" t="s">
        <v>289</v>
      </c>
      <c r="AZ3" s="15" t="s">
        <v>290</v>
      </c>
      <c r="BA3" s="15" t="s">
        <v>291</v>
      </c>
      <c r="BB3" s="15" t="s">
        <v>292</v>
      </c>
      <c r="BC3" s="15" t="s">
        <v>293</v>
      </c>
      <c r="BD3" s="15" t="s">
        <v>294</v>
      </c>
      <c r="BE3" s="15" t="s">
        <v>295</v>
      </c>
    </row>
    <row r="4" spans="1:57" x14ac:dyDescent="0.3">
      <c r="A4" t="s">
        <v>519</v>
      </c>
      <c r="B4">
        <v>576.01</v>
      </c>
      <c r="C4">
        <v>6.51</v>
      </c>
      <c r="D4">
        <v>1</v>
      </c>
      <c r="E4">
        <v>1.0265E-2</v>
      </c>
      <c r="F4">
        <v>-8.8030000000000001E-3</v>
      </c>
      <c r="G4">
        <v>1.0128E-2</v>
      </c>
      <c r="H4">
        <v>7.5074000000000002E-2</v>
      </c>
      <c r="I4">
        <v>16576</v>
      </c>
      <c r="J4">
        <v>1.1200000000000001</v>
      </c>
      <c r="K4">
        <v>42</v>
      </c>
      <c r="L4">
        <v>112</v>
      </c>
      <c r="M4">
        <v>0</v>
      </c>
      <c r="N4">
        <v>10</v>
      </c>
      <c r="O4">
        <v>0</v>
      </c>
      <c r="P4">
        <v>1469</v>
      </c>
      <c r="Q4">
        <v>870</v>
      </c>
      <c r="R4">
        <v>155</v>
      </c>
      <c r="S4">
        <v>0</v>
      </c>
      <c r="T4">
        <v>749</v>
      </c>
      <c r="U4">
        <v>56</v>
      </c>
      <c r="V4">
        <v>94</v>
      </c>
      <c r="W4">
        <v>165</v>
      </c>
      <c r="X4">
        <v>23944</v>
      </c>
      <c r="Y4">
        <v>187</v>
      </c>
      <c r="Z4">
        <v>92</v>
      </c>
      <c r="AA4">
        <v>159</v>
      </c>
      <c r="AB4">
        <v>10</v>
      </c>
      <c r="AC4">
        <v>0</v>
      </c>
      <c r="AD4">
        <v>0</v>
      </c>
      <c r="AE4">
        <v>0</v>
      </c>
      <c r="AF4">
        <v>32</v>
      </c>
      <c r="AG4">
        <v>1017</v>
      </c>
      <c r="AH4">
        <v>687</v>
      </c>
      <c r="AI4">
        <v>257</v>
      </c>
      <c r="AJ4">
        <v>223</v>
      </c>
      <c r="AK4">
        <v>0</v>
      </c>
      <c r="AL4">
        <v>0</v>
      </c>
      <c r="AM4">
        <v>0</v>
      </c>
      <c r="AN4">
        <v>12</v>
      </c>
      <c r="AO4">
        <v>24</v>
      </c>
      <c r="AP4">
        <v>0</v>
      </c>
      <c r="AQ4">
        <v>34</v>
      </c>
      <c r="AR4">
        <v>15</v>
      </c>
      <c r="AS4">
        <v>25</v>
      </c>
      <c r="AT4">
        <v>179</v>
      </c>
      <c r="AU4">
        <v>317</v>
      </c>
      <c r="AV4">
        <v>12</v>
      </c>
      <c r="AW4">
        <v>90</v>
      </c>
      <c r="AX4">
        <v>145</v>
      </c>
      <c r="AY4">
        <v>72</v>
      </c>
      <c r="AZ4">
        <v>102</v>
      </c>
      <c r="BA4">
        <v>103</v>
      </c>
      <c r="BB4">
        <v>433</v>
      </c>
      <c r="BC4">
        <v>23765</v>
      </c>
      <c r="BD4">
        <v>6773</v>
      </c>
      <c r="BE4">
        <v>0.13200000000000001</v>
      </c>
    </row>
    <row r="5" spans="1:57" x14ac:dyDescent="0.3">
      <c r="A5" t="s">
        <v>520</v>
      </c>
      <c r="B5">
        <v>578.01</v>
      </c>
      <c r="C5">
        <v>6.5</v>
      </c>
      <c r="D5">
        <v>1</v>
      </c>
      <c r="E5">
        <v>1.0265E-2</v>
      </c>
      <c r="F5">
        <v>-8.8030000000000001E-3</v>
      </c>
      <c r="G5">
        <v>1.0128E-2</v>
      </c>
      <c r="H5">
        <v>7.5074000000000002E-2</v>
      </c>
      <c r="I5">
        <v>60747</v>
      </c>
      <c r="J5">
        <v>1.36</v>
      </c>
      <c r="K5">
        <v>143</v>
      </c>
      <c r="L5">
        <v>891</v>
      </c>
      <c r="M5">
        <v>0</v>
      </c>
      <c r="N5">
        <v>6</v>
      </c>
      <c r="O5">
        <v>0</v>
      </c>
      <c r="P5">
        <v>1212</v>
      </c>
      <c r="Q5">
        <v>7909</v>
      </c>
      <c r="R5">
        <v>1126</v>
      </c>
      <c r="S5">
        <v>0</v>
      </c>
      <c r="T5">
        <v>6613</v>
      </c>
      <c r="U5">
        <v>189</v>
      </c>
      <c r="V5">
        <v>437</v>
      </c>
      <c r="W5">
        <v>1243</v>
      </c>
      <c r="X5">
        <v>163932</v>
      </c>
      <c r="Y5">
        <v>467</v>
      </c>
      <c r="Z5">
        <v>518</v>
      </c>
      <c r="AA5">
        <v>1070</v>
      </c>
      <c r="AB5">
        <v>248</v>
      </c>
      <c r="AC5">
        <v>0</v>
      </c>
      <c r="AD5">
        <v>0</v>
      </c>
      <c r="AE5">
        <v>0</v>
      </c>
      <c r="AF5">
        <v>0</v>
      </c>
      <c r="AG5">
        <v>2971</v>
      </c>
      <c r="AH5">
        <v>2026</v>
      </c>
      <c r="AI5">
        <v>663</v>
      </c>
      <c r="AJ5">
        <v>837</v>
      </c>
      <c r="AK5">
        <v>24</v>
      </c>
      <c r="AL5">
        <v>27</v>
      </c>
      <c r="AM5">
        <v>58</v>
      </c>
      <c r="AN5">
        <v>24</v>
      </c>
      <c r="AO5">
        <v>227</v>
      </c>
      <c r="AP5">
        <v>11</v>
      </c>
      <c r="AQ5">
        <v>173</v>
      </c>
      <c r="AR5">
        <v>183</v>
      </c>
      <c r="AS5">
        <v>86</v>
      </c>
      <c r="AT5">
        <v>721</v>
      </c>
      <c r="AU5">
        <v>1414</v>
      </c>
      <c r="AV5">
        <v>342</v>
      </c>
      <c r="AW5">
        <v>159</v>
      </c>
      <c r="AX5">
        <v>360</v>
      </c>
      <c r="AY5">
        <v>179</v>
      </c>
      <c r="AZ5">
        <v>1148</v>
      </c>
      <c r="BA5">
        <v>725</v>
      </c>
      <c r="BB5">
        <v>1489</v>
      </c>
      <c r="BC5">
        <v>59355</v>
      </c>
      <c r="BD5">
        <v>16070</v>
      </c>
      <c r="BE5">
        <v>0.14299999999999999</v>
      </c>
    </row>
    <row r="6" spans="1:57" x14ac:dyDescent="0.3">
      <c r="A6" t="s">
        <v>521</v>
      </c>
      <c r="B6">
        <v>580.01</v>
      </c>
      <c r="C6">
        <v>6.5</v>
      </c>
      <c r="D6">
        <v>1</v>
      </c>
      <c r="E6">
        <v>1.0265E-2</v>
      </c>
      <c r="F6">
        <v>-8.8030000000000001E-3</v>
      </c>
      <c r="G6">
        <v>1.0128E-2</v>
      </c>
      <c r="H6">
        <v>7.5074000000000002E-2</v>
      </c>
      <c r="I6">
        <v>77065</v>
      </c>
      <c r="J6">
        <v>1.49</v>
      </c>
      <c r="K6">
        <v>164</v>
      </c>
      <c r="L6">
        <v>1206</v>
      </c>
      <c r="M6">
        <v>34</v>
      </c>
      <c r="N6">
        <v>87</v>
      </c>
      <c r="O6">
        <v>34</v>
      </c>
      <c r="P6">
        <v>1196</v>
      </c>
      <c r="Q6">
        <v>10732</v>
      </c>
      <c r="R6">
        <v>1473</v>
      </c>
      <c r="S6">
        <v>11</v>
      </c>
      <c r="T6">
        <v>9017</v>
      </c>
      <c r="U6">
        <v>281</v>
      </c>
      <c r="V6">
        <v>659</v>
      </c>
      <c r="W6">
        <v>2161</v>
      </c>
      <c r="X6">
        <v>223964</v>
      </c>
      <c r="Y6">
        <v>615</v>
      </c>
      <c r="Z6">
        <v>496</v>
      </c>
      <c r="AA6">
        <v>1279</v>
      </c>
      <c r="AB6">
        <v>419</v>
      </c>
      <c r="AC6">
        <v>0</v>
      </c>
      <c r="AD6">
        <v>82</v>
      </c>
      <c r="AE6">
        <v>0</v>
      </c>
      <c r="AF6">
        <v>64</v>
      </c>
      <c r="AG6">
        <v>3669</v>
      </c>
      <c r="AH6">
        <v>2460</v>
      </c>
      <c r="AI6">
        <v>655</v>
      </c>
      <c r="AJ6">
        <v>904</v>
      </c>
      <c r="AK6">
        <v>0</v>
      </c>
      <c r="AL6">
        <v>96</v>
      </c>
      <c r="AM6">
        <v>30</v>
      </c>
      <c r="AN6">
        <v>50</v>
      </c>
      <c r="AO6">
        <v>345</v>
      </c>
      <c r="AP6">
        <v>108</v>
      </c>
      <c r="AQ6">
        <v>252</v>
      </c>
      <c r="AR6">
        <v>199</v>
      </c>
      <c r="AS6">
        <v>121</v>
      </c>
      <c r="AT6">
        <v>973</v>
      </c>
      <c r="AU6">
        <v>1681</v>
      </c>
      <c r="AV6">
        <v>340</v>
      </c>
      <c r="AW6">
        <v>228</v>
      </c>
      <c r="AX6">
        <v>768</v>
      </c>
      <c r="AY6">
        <v>148</v>
      </c>
      <c r="AZ6">
        <v>1599</v>
      </c>
      <c r="BA6">
        <v>937</v>
      </c>
      <c r="BB6">
        <v>1596</v>
      </c>
      <c r="BC6">
        <v>69403</v>
      </c>
      <c r="BD6">
        <v>18684</v>
      </c>
      <c r="BE6">
        <v>0.151</v>
      </c>
    </row>
    <row r="7" spans="1:57" x14ac:dyDescent="0.3">
      <c r="A7" t="s">
        <v>522</v>
      </c>
      <c r="B7">
        <v>582.01</v>
      </c>
      <c r="C7">
        <v>6.49</v>
      </c>
      <c r="D7">
        <v>1</v>
      </c>
      <c r="E7">
        <v>1.0265E-2</v>
      </c>
      <c r="F7">
        <v>-8.8030000000000001E-3</v>
      </c>
      <c r="G7">
        <v>1.0128E-2</v>
      </c>
      <c r="H7">
        <v>7.5074000000000002E-2</v>
      </c>
      <c r="I7">
        <v>81884</v>
      </c>
      <c r="J7">
        <v>1.58</v>
      </c>
      <c r="K7">
        <v>180</v>
      </c>
      <c r="L7">
        <v>1350</v>
      </c>
      <c r="M7">
        <v>10</v>
      </c>
      <c r="N7">
        <v>28</v>
      </c>
      <c r="O7">
        <v>18</v>
      </c>
      <c r="P7">
        <v>1106</v>
      </c>
      <c r="Q7">
        <v>11768</v>
      </c>
      <c r="R7">
        <v>1499</v>
      </c>
      <c r="S7">
        <v>25</v>
      </c>
      <c r="T7">
        <v>9776</v>
      </c>
      <c r="U7">
        <v>267</v>
      </c>
      <c r="V7">
        <v>656</v>
      </c>
      <c r="W7">
        <v>1865</v>
      </c>
      <c r="X7">
        <v>249156</v>
      </c>
      <c r="Y7">
        <v>631</v>
      </c>
      <c r="Z7">
        <v>508</v>
      </c>
      <c r="AA7">
        <v>1172</v>
      </c>
      <c r="AB7">
        <v>438</v>
      </c>
      <c r="AC7">
        <v>28</v>
      </c>
      <c r="AD7">
        <v>120</v>
      </c>
      <c r="AE7">
        <v>109</v>
      </c>
      <c r="AF7">
        <v>130</v>
      </c>
      <c r="AG7">
        <v>4061</v>
      </c>
      <c r="AH7">
        <v>2578</v>
      </c>
      <c r="AI7">
        <v>606</v>
      </c>
      <c r="AJ7">
        <v>958</v>
      </c>
      <c r="AK7">
        <v>17</v>
      </c>
      <c r="AL7">
        <v>24</v>
      </c>
      <c r="AM7">
        <v>99</v>
      </c>
      <c r="AN7">
        <v>7</v>
      </c>
      <c r="AO7">
        <v>391</v>
      </c>
      <c r="AP7">
        <v>53</v>
      </c>
      <c r="AQ7">
        <v>246</v>
      </c>
      <c r="AR7">
        <v>233</v>
      </c>
      <c r="AS7">
        <v>130</v>
      </c>
      <c r="AT7">
        <v>868</v>
      </c>
      <c r="AU7">
        <v>1818</v>
      </c>
      <c r="AV7">
        <v>301</v>
      </c>
      <c r="AW7">
        <v>319</v>
      </c>
      <c r="AX7">
        <v>826</v>
      </c>
      <c r="AY7">
        <v>173</v>
      </c>
      <c r="AZ7">
        <v>1650</v>
      </c>
      <c r="BA7">
        <v>1066</v>
      </c>
      <c r="BB7">
        <v>2238</v>
      </c>
      <c r="BC7">
        <v>69213</v>
      </c>
      <c r="BD7">
        <v>18927</v>
      </c>
      <c r="BE7">
        <v>0.152</v>
      </c>
    </row>
    <row r="8" spans="1:57" x14ac:dyDescent="0.3">
      <c r="A8" t="s">
        <v>523</v>
      </c>
      <c r="B8">
        <v>584.01</v>
      </c>
      <c r="C8">
        <v>6.51</v>
      </c>
      <c r="D8">
        <v>1</v>
      </c>
      <c r="E8">
        <v>1.0265E-2</v>
      </c>
      <c r="F8">
        <v>-8.8030000000000001E-3</v>
      </c>
      <c r="G8">
        <v>1.0128E-2</v>
      </c>
      <c r="H8">
        <v>7.5074000000000002E-2</v>
      </c>
      <c r="I8">
        <v>79040</v>
      </c>
      <c r="J8">
        <v>1.59</v>
      </c>
      <c r="K8">
        <v>185</v>
      </c>
      <c r="L8">
        <v>1175</v>
      </c>
      <c r="M8">
        <v>47</v>
      </c>
      <c r="N8">
        <v>32</v>
      </c>
      <c r="O8">
        <v>13</v>
      </c>
      <c r="P8">
        <v>1214</v>
      </c>
      <c r="Q8">
        <v>11188</v>
      </c>
      <c r="R8">
        <v>1578</v>
      </c>
      <c r="S8">
        <v>4</v>
      </c>
      <c r="T8">
        <v>9238</v>
      </c>
      <c r="U8">
        <v>355</v>
      </c>
      <c r="V8">
        <v>656</v>
      </c>
      <c r="W8">
        <v>1963</v>
      </c>
      <c r="X8">
        <v>236507</v>
      </c>
      <c r="Y8">
        <v>659</v>
      </c>
      <c r="Z8">
        <v>549</v>
      </c>
      <c r="AA8">
        <v>1176</v>
      </c>
      <c r="AB8">
        <v>348</v>
      </c>
      <c r="AC8">
        <v>92</v>
      </c>
      <c r="AD8">
        <v>0</v>
      </c>
      <c r="AE8">
        <v>36</v>
      </c>
      <c r="AF8">
        <v>48</v>
      </c>
      <c r="AG8">
        <v>3965</v>
      </c>
      <c r="AH8">
        <v>2370</v>
      </c>
      <c r="AI8">
        <v>616</v>
      </c>
      <c r="AJ8">
        <v>883</v>
      </c>
      <c r="AK8">
        <v>31</v>
      </c>
      <c r="AL8">
        <v>5</v>
      </c>
      <c r="AM8">
        <v>43</v>
      </c>
      <c r="AN8">
        <v>60</v>
      </c>
      <c r="AO8">
        <v>246</v>
      </c>
      <c r="AP8">
        <v>41</v>
      </c>
      <c r="AQ8">
        <v>313</v>
      </c>
      <c r="AR8">
        <v>219</v>
      </c>
      <c r="AS8">
        <v>153</v>
      </c>
      <c r="AT8">
        <v>863</v>
      </c>
      <c r="AU8">
        <v>1695</v>
      </c>
      <c r="AV8">
        <v>443</v>
      </c>
      <c r="AW8">
        <v>319</v>
      </c>
      <c r="AX8">
        <v>420</v>
      </c>
      <c r="AY8">
        <v>6</v>
      </c>
      <c r="AZ8">
        <v>1332</v>
      </c>
      <c r="BA8">
        <v>869</v>
      </c>
      <c r="BB8">
        <v>2023</v>
      </c>
      <c r="BC8">
        <v>68645</v>
      </c>
      <c r="BD8">
        <v>18505</v>
      </c>
      <c r="BE8">
        <v>0.151</v>
      </c>
    </row>
    <row r="9" spans="1:57" x14ac:dyDescent="0.3">
      <c r="A9" t="s">
        <v>524</v>
      </c>
      <c r="B9">
        <v>586.01</v>
      </c>
      <c r="C9">
        <v>6.52</v>
      </c>
      <c r="D9">
        <v>1</v>
      </c>
      <c r="E9">
        <v>1.0265E-2</v>
      </c>
      <c r="F9">
        <v>-8.8030000000000001E-3</v>
      </c>
      <c r="G9">
        <v>1.0128E-2</v>
      </c>
      <c r="H9">
        <v>7.5074000000000002E-2</v>
      </c>
      <c r="I9">
        <v>76555</v>
      </c>
      <c r="J9">
        <v>1.48</v>
      </c>
      <c r="K9">
        <v>159</v>
      </c>
      <c r="L9">
        <v>1252</v>
      </c>
      <c r="M9">
        <v>44</v>
      </c>
      <c r="N9">
        <v>85</v>
      </c>
      <c r="O9">
        <v>8</v>
      </c>
      <c r="P9">
        <v>1250</v>
      </c>
      <c r="Q9">
        <v>11021</v>
      </c>
      <c r="R9">
        <v>1549</v>
      </c>
      <c r="S9">
        <v>46</v>
      </c>
      <c r="T9">
        <v>9037</v>
      </c>
      <c r="U9">
        <v>210</v>
      </c>
      <c r="V9">
        <v>672</v>
      </c>
      <c r="W9">
        <v>1730</v>
      </c>
      <c r="X9">
        <v>220400</v>
      </c>
      <c r="Y9">
        <v>647</v>
      </c>
      <c r="Z9">
        <v>464</v>
      </c>
      <c r="AA9">
        <v>1210</v>
      </c>
      <c r="AB9">
        <v>417</v>
      </c>
      <c r="AC9">
        <v>54</v>
      </c>
      <c r="AD9">
        <v>0</v>
      </c>
      <c r="AE9">
        <v>0</v>
      </c>
      <c r="AF9">
        <v>0</v>
      </c>
      <c r="AG9">
        <v>3982</v>
      </c>
      <c r="AH9">
        <v>2400</v>
      </c>
      <c r="AI9">
        <v>646</v>
      </c>
      <c r="AJ9">
        <v>581</v>
      </c>
      <c r="AK9">
        <v>48</v>
      </c>
      <c r="AL9">
        <v>68</v>
      </c>
      <c r="AM9">
        <v>66</v>
      </c>
      <c r="AN9">
        <v>57</v>
      </c>
      <c r="AO9">
        <v>336</v>
      </c>
      <c r="AP9">
        <v>33</v>
      </c>
      <c r="AQ9">
        <v>291</v>
      </c>
      <c r="AR9">
        <v>285</v>
      </c>
      <c r="AS9">
        <v>206</v>
      </c>
      <c r="AT9">
        <v>855</v>
      </c>
      <c r="AU9">
        <v>1796</v>
      </c>
      <c r="AV9">
        <v>290</v>
      </c>
      <c r="AW9">
        <v>123</v>
      </c>
      <c r="AX9">
        <v>483</v>
      </c>
      <c r="AY9">
        <v>0</v>
      </c>
      <c r="AZ9">
        <v>1322</v>
      </c>
      <c r="BA9">
        <v>932</v>
      </c>
      <c r="BB9">
        <v>2219</v>
      </c>
      <c r="BC9">
        <v>69919</v>
      </c>
      <c r="BD9">
        <v>18600</v>
      </c>
      <c r="BE9">
        <v>0.151</v>
      </c>
    </row>
    <row r="10" spans="1:57" x14ac:dyDescent="0.3">
      <c r="A10" t="s">
        <v>525</v>
      </c>
      <c r="B10">
        <v>588.01</v>
      </c>
      <c r="C10">
        <v>6.51</v>
      </c>
      <c r="D10">
        <v>1</v>
      </c>
      <c r="E10">
        <v>1.0265E-2</v>
      </c>
      <c r="F10">
        <v>-8.8030000000000001E-3</v>
      </c>
      <c r="G10">
        <v>1.0128E-2</v>
      </c>
      <c r="H10">
        <v>7.5074000000000002E-2</v>
      </c>
      <c r="I10">
        <v>79020</v>
      </c>
      <c r="J10">
        <v>1.53</v>
      </c>
      <c r="K10">
        <v>154</v>
      </c>
      <c r="L10">
        <v>1266</v>
      </c>
      <c r="M10">
        <v>0</v>
      </c>
      <c r="N10">
        <v>33</v>
      </c>
      <c r="O10">
        <v>51</v>
      </c>
      <c r="P10">
        <v>1124</v>
      </c>
      <c r="Q10">
        <v>11800</v>
      </c>
      <c r="R10">
        <v>1621</v>
      </c>
      <c r="S10">
        <v>28</v>
      </c>
      <c r="T10">
        <v>9419</v>
      </c>
      <c r="U10">
        <v>339</v>
      </c>
      <c r="V10">
        <v>712</v>
      </c>
      <c r="W10">
        <v>2669</v>
      </c>
      <c r="X10">
        <v>228217</v>
      </c>
      <c r="Y10">
        <v>553</v>
      </c>
      <c r="Z10">
        <v>601</v>
      </c>
      <c r="AA10">
        <v>1303</v>
      </c>
      <c r="AB10">
        <v>416</v>
      </c>
      <c r="AC10">
        <v>15</v>
      </c>
      <c r="AD10">
        <v>109</v>
      </c>
      <c r="AE10">
        <v>66</v>
      </c>
      <c r="AF10">
        <v>44</v>
      </c>
      <c r="AG10">
        <v>3806</v>
      </c>
      <c r="AH10">
        <v>2849</v>
      </c>
      <c r="AI10">
        <v>797</v>
      </c>
      <c r="AJ10">
        <v>912</v>
      </c>
      <c r="AK10">
        <v>0</v>
      </c>
      <c r="AL10">
        <v>62</v>
      </c>
      <c r="AM10">
        <v>51</v>
      </c>
      <c r="AN10">
        <v>28</v>
      </c>
      <c r="AO10">
        <v>445</v>
      </c>
      <c r="AP10">
        <v>87</v>
      </c>
      <c r="AQ10">
        <v>264</v>
      </c>
      <c r="AR10">
        <v>157</v>
      </c>
      <c r="AS10">
        <v>120</v>
      </c>
      <c r="AT10">
        <v>855</v>
      </c>
      <c r="AU10">
        <v>1927</v>
      </c>
      <c r="AV10">
        <v>275</v>
      </c>
      <c r="AW10">
        <v>432</v>
      </c>
      <c r="AX10">
        <v>676</v>
      </c>
      <c r="AY10">
        <v>215</v>
      </c>
      <c r="AZ10">
        <v>1527</v>
      </c>
      <c r="BA10">
        <v>903</v>
      </c>
      <c r="BB10">
        <v>1766</v>
      </c>
      <c r="BC10">
        <v>69654</v>
      </c>
      <c r="BD10">
        <v>19464</v>
      </c>
      <c r="BE10">
        <v>0.152</v>
      </c>
    </row>
    <row r="11" spans="1:57" x14ac:dyDescent="0.3">
      <c r="A11" t="s">
        <v>526</v>
      </c>
      <c r="B11">
        <v>590.01</v>
      </c>
      <c r="C11">
        <v>6.45</v>
      </c>
      <c r="D11">
        <v>1</v>
      </c>
      <c r="E11">
        <v>1.0265E-2</v>
      </c>
      <c r="F11">
        <v>-8.8030000000000001E-3</v>
      </c>
      <c r="G11">
        <v>1.0128E-2</v>
      </c>
      <c r="H11">
        <v>7.5074000000000002E-2</v>
      </c>
      <c r="I11">
        <v>87886</v>
      </c>
      <c r="J11">
        <v>1.71</v>
      </c>
      <c r="K11">
        <v>213</v>
      </c>
      <c r="L11">
        <v>1605</v>
      </c>
      <c r="M11">
        <v>62</v>
      </c>
      <c r="N11">
        <v>41</v>
      </c>
      <c r="O11">
        <v>42</v>
      </c>
      <c r="P11">
        <v>973</v>
      </c>
      <c r="Q11">
        <v>13603</v>
      </c>
      <c r="R11">
        <v>1786</v>
      </c>
      <c r="S11">
        <v>34</v>
      </c>
      <c r="T11">
        <v>10925</v>
      </c>
      <c r="U11">
        <v>332</v>
      </c>
      <c r="V11">
        <v>760</v>
      </c>
      <c r="W11">
        <v>2570</v>
      </c>
      <c r="X11">
        <v>271197</v>
      </c>
      <c r="Y11">
        <v>668</v>
      </c>
      <c r="Z11">
        <v>515</v>
      </c>
      <c r="AA11">
        <v>1315</v>
      </c>
      <c r="AB11">
        <v>643</v>
      </c>
      <c r="AC11">
        <v>109</v>
      </c>
      <c r="AD11">
        <v>193</v>
      </c>
      <c r="AE11">
        <v>51</v>
      </c>
      <c r="AF11">
        <v>115</v>
      </c>
      <c r="AG11">
        <v>4342</v>
      </c>
      <c r="AH11">
        <v>2878</v>
      </c>
      <c r="AI11">
        <v>813</v>
      </c>
      <c r="AJ11">
        <v>1134</v>
      </c>
      <c r="AK11">
        <v>12</v>
      </c>
      <c r="AL11">
        <v>111</v>
      </c>
      <c r="AM11">
        <v>25</v>
      </c>
      <c r="AN11">
        <v>36</v>
      </c>
      <c r="AO11">
        <v>473</v>
      </c>
      <c r="AP11">
        <v>32</v>
      </c>
      <c r="AQ11">
        <v>207</v>
      </c>
      <c r="AR11">
        <v>257</v>
      </c>
      <c r="AS11">
        <v>237</v>
      </c>
      <c r="AT11">
        <v>937</v>
      </c>
      <c r="AU11">
        <v>1961</v>
      </c>
      <c r="AV11">
        <v>295</v>
      </c>
      <c r="AW11">
        <v>352</v>
      </c>
      <c r="AX11">
        <v>1002</v>
      </c>
      <c r="AY11">
        <v>0</v>
      </c>
      <c r="AZ11">
        <v>1703</v>
      </c>
      <c r="BA11">
        <v>1073</v>
      </c>
      <c r="BB11">
        <v>2311</v>
      </c>
      <c r="BC11">
        <v>71367</v>
      </c>
      <c r="BD11">
        <v>19945</v>
      </c>
      <c r="BE11">
        <v>0.155</v>
      </c>
    </row>
    <row r="12" spans="1:57" x14ac:dyDescent="0.3">
      <c r="A12" t="s">
        <v>527</v>
      </c>
      <c r="B12">
        <v>592.01</v>
      </c>
      <c r="C12">
        <v>6.43</v>
      </c>
      <c r="D12">
        <v>1</v>
      </c>
      <c r="E12">
        <v>1.0265E-2</v>
      </c>
      <c r="F12">
        <v>-8.8030000000000001E-3</v>
      </c>
      <c r="G12">
        <v>1.0128E-2</v>
      </c>
      <c r="H12">
        <v>7.5074000000000002E-2</v>
      </c>
      <c r="I12">
        <v>92256</v>
      </c>
      <c r="J12">
        <v>1.81</v>
      </c>
      <c r="K12">
        <v>278</v>
      </c>
      <c r="L12">
        <v>1695</v>
      </c>
      <c r="M12">
        <v>40</v>
      </c>
      <c r="N12">
        <v>78</v>
      </c>
      <c r="O12">
        <v>41</v>
      </c>
      <c r="P12">
        <v>909</v>
      </c>
      <c r="Q12">
        <v>14401</v>
      </c>
      <c r="R12">
        <v>1942</v>
      </c>
      <c r="S12">
        <v>33</v>
      </c>
      <c r="T12">
        <v>11739</v>
      </c>
      <c r="U12">
        <v>413</v>
      </c>
      <c r="V12">
        <v>886</v>
      </c>
      <c r="W12">
        <v>2422</v>
      </c>
      <c r="X12">
        <v>291889</v>
      </c>
      <c r="Y12">
        <v>717</v>
      </c>
      <c r="Z12">
        <v>593</v>
      </c>
      <c r="AA12">
        <v>1407</v>
      </c>
      <c r="AB12">
        <v>602</v>
      </c>
      <c r="AC12">
        <v>49</v>
      </c>
      <c r="AD12">
        <v>143</v>
      </c>
      <c r="AE12">
        <v>99</v>
      </c>
      <c r="AF12">
        <v>0</v>
      </c>
      <c r="AG12">
        <v>4272</v>
      </c>
      <c r="AH12">
        <v>2851</v>
      </c>
      <c r="AI12">
        <v>728</v>
      </c>
      <c r="AJ12">
        <v>1357</v>
      </c>
      <c r="AK12">
        <v>44</v>
      </c>
      <c r="AL12">
        <v>129</v>
      </c>
      <c r="AM12">
        <v>53</v>
      </c>
      <c r="AN12">
        <v>0</v>
      </c>
      <c r="AO12">
        <v>480</v>
      </c>
      <c r="AP12">
        <v>88</v>
      </c>
      <c r="AQ12">
        <v>219</v>
      </c>
      <c r="AR12">
        <v>256</v>
      </c>
      <c r="AS12">
        <v>246</v>
      </c>
      <c r="AT12">
        <v>911</v>
      </c>
      <c r="AU12">
        <v>2041</v>
      </c>
      <c r="AV12">
        <v>382</v>
      </c>
      <c r="AW12">
        <v>314</v>
      </c>
      <c r="AX12">
        <v>710</v>
      </c>
      <c r="AY12">
        <v>0</v>
      </c>
      <c r="AZ12">
        <v>1785</v>
      </c>
      <c r="BA12">
        <v>1223</v>
      </c>
      <c r="BB12">
        <v>2324</v>
      </c>
      <c r="BC12">
        <v>72249</v>
      </c>
      <c r="BD12">
        <v>20335</v>
      </c>
      <c r="BE12">
        <v>0.157</v>
      </c>
    </row>
    <row r="13" spans="1:57" x14ac:dyDescent="0.3">
      <c r="A13" t="s">
        <v>528</v>
      </c>
      <c r="B13">
        <v>594.01</v>
      </c>
      <c r="C13">
        <v>6.41</v>
      </c>
      <c r="D13">
        <v>1</v>
      </c>
      <c r="E13">
        <v>1.0265E-2</v>
      </c>
      <c r="F13">
        <v>-8.8030000000000001E-3</v>
      </c>
      <c r="G13">
        <v>1.0128E-2</v>
      </c>
      <c r="H13">
        <v>7.5074000000000002E-2</v>
      </c>
      <c r="I13">
        <v>92650</v>
      </c>
      <c r="J13">
        <v>1.76</v>
      </c>
      <c r="K13">
        <v>219</v>
      </c>
      <c r="L13">
        <v>1615</v>
      </c>
      <c r="M13">
        <v>52</v>
      </c>
      <c r="N13">
        <v>29</v>
      </c>
      <c r="O13">
        <v>45</v>
      </c>
      <c r="P13">
        <v>919</v>
      </c>
      <c r="Q13">
        <v>14337</v>
      </c>
      <c r="R13">
        <v>1835</v>
      </c>
      <c r="S13">
        <v>0</v>
      </c>
      <c r="T13">
        <v>11619</v>
      </c>
      <c r="U13">
        <v>319</v>
      </c>
      <c r="V13">
        <v>743</v>
      </c>
      <c r="W13">
        <v>3330</v>
      </c>
      <c r="X13">
        <v>294278</v>
      </c>
      <c r="Y13">
        <v>638</v>
      </c>
      <c r="Z13">
        <v>477</v>
      </c>
      <c r="AA13">
        <v>1518</v>
      </c>
      <c r="AB13">
        <v>516</v>
      </c>
      <c r="AC13">
        <v>31</v>
      </c>
      <c r="AD13">
        <v>0</v>
      </c>
      <c r="AE13">
        <v>60</v>
      </c>
      <c r="AF13">
        <v>22</v>
      </c>
      <c r="AG13">
        <v>4363</v>
      </c>
      <c r="AH13">
        <v>2875</v>
      </c>
      <c r="AI13">
        <v>652</v>
      </c>
      <c r="AJ13">
        <v>1148</v>
      </c>
      <c r="AK13">
        <v>0</v>
      </c>
      <c r="AL13">
        <v>100</v>
      </c>
      <c r="AM13">
        <v>30</v>
      </c>
      <c r="AN13">
        <v>37</v>
      </c>
      <c r="AO13">
        <v>456</v>
      </c>
      <c r="AP13">
        <v>30</v>
      </c>
      <c r="AQ13">
        <v>284</v>
      </c>
      <c r="AR13">
        <v>337</v>
      </c>
      <c r="AS13">
        <v>173</v>
      </c>
      <c r="AT13">
        <v>1022</v>
      </c>
      <c r="AU13">
        <v>2172</v>
      </c>
      <c r="AV13">
        <v>563</v>
      </c>
      <c r="AW13">
        <v>178</v>
      </c>
      <c r="AX13">
        <v>928</v>
      </c>
      <c r="AY13">
        <v>0</v>
      </c>
      <c r="AZ13">
        <v>1893</v>
      </c>
      <c r="BA13">
        <v>1129</v>
      </c>
      <c r="BB13">
        <v>2584</v>
      </c>
      <c r="BC13">
        <v>72926</v>
      </c>
      <c r="BD13">
        <v>20202</v>
      </c>
      <c r="BE13">
        <v>0.157</v>
      </c>
    </row>
    <row r="14" spans="1:57" x14ac:dyDescent="0.3">
      <c r="A14" t="s">
        <v>529</v>
      </c>
      <c r="B14">
        <v>596.01</v>
      </c>
      <c r="C14">
        <v>6.39</v>
      </c>
      <c r="D14">
        <v>1</v>
      </c>
      <c r="E14">
        <v>1.0265E-2</v>
      </c>
      <c r="F14">
        <v>-8.8030000000000001E-3</v>
      </c>
      <c r="G14">
        <v>1.0128E-2</v>
      </c>
      <c r="H14">
        <v>7.5074000000000002E-2</v>
      </c>
      <c r="I14">
        <v>94137</v>
      </c>
      <c r="J14">
        <v>1.76</v>
      </c>
      <c r="K14">
        <v>227</v>
      </c>
      <c r="L14">
        <v>1693</v>
      </c>
      <c r="M14">
        <v>9</v>
      </c>
      <c r="N14">
        <v>56</v>
      </c>
      <c r="O14">
        <v>30</v>
      </c>
      <c r="P14">
        <v>881</v>
      </c>
      <c r="Q14">
        <v>14580</v>
      </c>
      <c r="R14">
        <v>1944</v>
      </c>
      <c r="S14">
        <v>0</v>
      </c>
      <c r="T14">
        <v>11620</v>
      </c>
      <c r="U14">
        <v>345</v>
      </c>
      <c r="V14">
        <v>853</v>
      </c>
      <c r="W14">
        <v>2578</v>
      </c>
      <c r="X14">
        <v>296080</v>
      </c>
      <c r="Y14">
        <v>775</v>
      </c>
      <c r="Z14">
        <v>716</v>
      </c>
      <c r="AA14">
        <v>1509</v>
      </c>
      <c r="AB14">
        <v>595</v>
      </c>
      <c r="AC14">
        <v>80</v>
      </c>
      <c r="AD14">
        <v>58</v>
      </c>
      <c r="AE14">
        <v>124</v>
      </c>
      <c r="AF14">
        <v>42</v>
      </c>
      <c r="AG14">
        <v>4594</v>
      </c>
      <c r="AH14">
        <v>2806</v>
      </c>
      <c r="AI14">
        <v>705</v>
      </c>
      <c r="AJ14">
        <v>1353</v>
      </c>
      <c r="AK14">
        <v>26</v>
      </c>
      <c r="AL14">
        <v>155</v>
      </c>
      <c r="AM14">
        <v>11</v>
      </c>
      <c r="AN14">
        <v>40</v>
      </c>
      <c r="AO14">
        <v>496</v>
      </c>
      <c r="AP14">
        <v>59</v>
      </c>
      <c r="AQ14">
        <v>309</v>
      </c>
      <c r="AR14">
        <v>263</v>
      </c>
      <c r="AS14">
        <v>213</v>
      </c>
      <c r="AT14">
        <v>902</v>
      </c>
      <c r="AU14">
        <v>2140</v>
      </c>
      <c r="AV14">
        <v>524</v>
      </c>
      <c r="AW14">
        <v>394</v>
      </c>
      <c r="AX14">
        <v>971</v>
      </c>
      <c r="AY14">
        <v>0</v>
      </c>
      <c r="AZ14">
        <v>1747</v>
      </c>
      <c r="BA14">
        <v>1256</v>
      </c>
      <c r="BB14">
        <v>2372</v>
      </c>
      <c r="BC14">
        <v>73420</v>
      </c>
      <c r="BD14">
        <v>20955</v>
      </c>
      <c r="BE14">
        <v>0.159</v>
      </c>
    </row>
    <row r="15" spans="1:57" x14ac:dyDescent="0.3">
      <c r="A15" t="s">
        <v>530</v>
      </c>
      <c r="B15">
        <v>598.01</v>
      </c>
      <c r="C15">
        <v>6.37</v>
      </c>
      <c r="D15">
        <v>1</v>
      </c>
      <c r="E15">
        <v>1.0265E-2</v>
      </c>
      <c r="F15">
        <v>-8.8030000000000001E-3</v>
      </c>
      <c r="G15">
        <v>1.0128E-2</v>
      </c>
      <c r="H15">
        <v>7.5074000000000002E-2</v>
      </c>
      <c r="I15">
        <v>96407</v>
      </c>
      <c r="J15">
        <v>1.88</v>
      </c>
      <c r="K15">
        <v>231</v>
      </c>
      <c r="L15">
        <v>1805</v>
      </c>
      <c r="M15">
        <v>61</v>
      </c>
      <c r="N15">
        <v>46</v>
      </c>
      <c r="O15">
        <v>43</v>
      </c>
      <c r="P15">
        <v>886</v>
      </c>
      <c r="Q15">
        <v>15144</v>
      </c>
      <c r="R15">
        <v>1948</v>
      </c>
      <c r="S15">
        <v>14</v>
      </c>
      <c r="T15">
        <v>12350</v>
      </c>
      <c r="U15">
        <v>367</v>
      </c>
      <c r="V15">
        <v>871</v>
      </c>
      <c r="W15">
        <v>2580</v>
      </c>
      <c r="X15">
        <v>303231</v>
      </c>
      <c r="Y15">
        <v>725</v>
      </c>
      <c r="Z15">
        <v>463</v>
      </c>
      <c r="AA15">
        <v>1569</v>
      </c>
      <c r="AB15">
        <v>486</v>
      </c>
      <c r="AC15">
        <v>49</v>
      </c>
      <c r="AD15">
        <v>25</v>
      </c>
      <c r="AE15">
        <v>134</v>
      </c>
      <c r="AF15">
        <v>32</v>
      </c>
      <c r="AG15">
        <v>4533</v>
      </c>
      <c r="AH15">
        <v>3030</v>
      </c>
      <c r="AI15">
        <v>894</v>
      </c>
      <c r="AJ15">
        <v>1415</v>
      </c>
      <c r="AK15">
        <v>11</v>
      </c>
      <c r="AL15">
        <v>115</v>
      </c>
      <c r="AM15">
        <v>7</v>
      </c>
      <c r="AN15">
        <v>49</v>
      </c>
      <c r="AO15">
        <v>471</v>
      </c>
      <c r="AP15">
        <v>0</v>
      </c>
      <c r="AQ15">
        <v>232</v>
      </c>
      <c r="AR15">
        <v>320</v>
      </c>
      <c r="AS15">
        <v>212</v>
      </c>
      <c r="AT15">
        <v>1078</v>
      </c>
      <c r="AU15">
        <v>2147</v>
      </c>
      <c r="AV15">
        <v>522</v>
      </c>
      <c r="AW15">
        <v>241</v>
      </c>
      <c r="AX15">
        <v>1141</v>
      </c>
      <c r="AY15">
        <v>142</v>
      </c>
      <c r="AZ15">
        <v>1856</v>
      </c>
      <c r="BA15">
        <v>1190</v>
      </c>
      <c r="BB15">
        <v>2624</v>
      </c>
      <c r="BC15">
        <v>75285</v>
      </c>
      <c r="BD15">
        <v>20919</v>
      </c>
      <c r="BE15">
        <v>0.161</v>
      </c>
    </row>
    <row r="16" spans="1:57" x14ac:dyDescent="0.3">
      <c r="A16" t="s">
        <v>531</v>
      </c>
      <c r="B16">
        <v>600.01</v>
      </c>
      <c r="C16">
        <v>6.35</v>
      </c>
      <c r="D16">
        <v>1</v>
      </c>
      <c r="E16">
        <v>1.0265E-2</v>
      </c>
      <c r="F16">
        <v>-8.8030000000000001E-3</v>
      </c>
      <c r="G16">
        <v>1.0128E-2</v>
      </c>
      <c r="H16">
        <v>7.5074000000000002E-2</v>
      </c>
      <c r="I16">
        <v>94957</v>
      </c>
      <c r="J16">
        <v>1.72</v>
      </c>
      <c r="K16">
        <v>280</v>
      </c>
      <c r="L16">
        <v>1921</v>
      </c>
      <c r="M16">
        <v>42</v>
      </c>
      <c r="N16">
        <v>61</v>
      </c>
      <c r="O16">
        <v>27</v>
      </c>
      <c r="P16">
        <v>889</v>
      </c>
      <c r="Q16">
        <v>15407</v>
      </c>
      <c r="R16">
        <v>1966</v>
      </c>
      <c r="S16">
        <v>0</v>
      </c>
      <c r="T16">
        <v>11949</v>
      </c>
      <c r="U16">
        <v>523</v>
      </c>
      <c r="V16">
        <v>838</v>
      </c>
      <c r="W16">
        <v>2436</v>
      </c>
      <c r="X16">
        <v>295921</v>
      </c>
      <c r="Y16">
        <v>693</v>
      </c>
      <c r="Z16">
        <v>508</v>
      </c>
      <c r="AA16">
        <v>1557</v>
      </c>
      <c r="AB16">
        <v>522</v>
      </c>
      <c r="AC16">
        <v>207</v>
      </c>
      <c r="AD16">
        <v>133</v>
      </c>
      <c r="AE16">
        <v>48</v>
      </c>
      <c r="AF16">
        <v>156</v>
      </c>
      <c r="AG16">
        <v>4808</v>
      </c>
      <c r="AH16">
        <v>3101</v>
      </c>
      <c r="AI16">
        <v>735</v>
      </c>
      <c r="AJ16">
        <v>1247</v>
      </c>
      <c r="AK16">
        <v>31</v>
      </c>
      <c r="AL16">
        <v>208</v>
      </c>
      <c r="AM16">
        <v>15</v>
      </c>
      <c r="AN16">
        <v>0</v>
      </c>
      <c r="AO16">
        <v>474</v>
      </c>
      <c r="AP16">
        <v>0</v>
      </c>
      <c r="AQ16">
        <v>270</v>
      </c>
      <c r="AR16">
        <v>284</v>
      </c>
      <c r="AS16">
        <v>261</v>
      </c>
      <c r="AT16">
        <v>1029</v>
      </c>
      <c r="AU16">
        <v>2200</v>
      </c>
      <c r="AV16">
        <v>315</v>
      </c>
      <c r="AW16">
        <v>292</v>
      </c>
      <c r="AX16">
        <v>967</v>
      </c>
      <c r="AY16">
        <v>0</v>
      </c>
      <c r="AZ16">
        <v>1748</v>
      </c>
      <c r="BA16">
        <v>1237</v>
      </c>
      <c r="BB16">
        <v>2575</v>
      </c>
      <c r="BC16">
        <v>74581</v>
      </c>
      <c r="BD16">
        <v>20849</v>
      </c>
      <c r="BE16">
        <v>0.16</v>
      </c>
    </row>
    <row r="17" spans="1:57" x14ac:dyDescent="0.3">
      <c r="A17" t="s">
        <v>532</v>
      </c>
      <c r="B17">
        <v>602.01</v>
      </c>
      <c r="C17">
        <v>6.33</v>
      </c>
      <c r="D17">
        <v>1</v>
      </c>
      <c r="E17">
        <v>1.0265E-2</v>
      </c>
      <c r="F17">
        <v>-8.8030000000000001E-3</v>
      </c>
      <c r="G17">
        <v>1.0128E-2</v>
      </c>
      <c r="H17">
        <v>7.5074000000000002E-2</v>
      </c>
      <c r="I17">
        <v>93095</v>
      </c>
      <c r="J17">
        <v>1.76</v>
      </c>
      <c r="K17">
        <v>245</v>
      </c>
      <c r="L17">
        <v>1814</v>
      </c>
      <c r="M17">
        <v>21</v>
      </c>
      <c r="N17">
        <v>40</v>
      </c>
      <c r="O17">
        <v>25</v>
      </c>
      <c r="P17">
        <v>1005</v>
      </c>
      <c r="Q17">
        <v>14960</v>
      </c>
      <c r="R17">
        <v>1876</v>
      </c>
      <c r="S17">
        <v>0</v>
      </c>
      <c r="T17">
        <v>11863</v>
      </c>
      <c r="U17">
        <v>311</v>
      </c>
      <c r="V17">
        <v>725</v>
      </c>
      <c r="W17">
        <v>2894</v>
      </c>
      <c r="X17">
        <v>287635</v>
      </c>
      <c r="Y17">
        <v>745</v>
      </c>
      <c r="Z17">
        <v>511</v>
      </c>
      <c r="AA17">
        <v>1629</v>
      </c>
      <c r="AB17">
        <v>579</v>
      </c>
      <c r="AC17">
        <v>0</v>
      </c>
      <c r="AD17">
        <v>87</v>
      </c>
      <c r="AE17">
        <v>21</v>
      </c>
      <c r="AF17">
        <v>70</v>
      </c>
      <c r="AG17">
        <v>4297</v>
      </c>
      <c r="AH17">
        <v>2936</v>
      </c>
      <c r="AI17">
        <v>755</v>
      </c>
      <c r="AJ17">
        <v>869</v>
      </c>
      <c r="AK17">
        <v>18</v>
      </c>
      <c r="AL17">
        <v>0</v>
      </c>
      <c r="AM17">
        <v>129</v>
      </c>
      <c r="AN17">
        <v>14</v>
      </c>
      <c r="AO17">
        <v>430</v>
      </c>
      <c r="AP17">
        <v>86</v>
      </c>
      <c r="AQ17">
        <v>308</v>
      </c>
      <c r="AR17">
        <v>285</v>
      </c>
      <c r="AS17">
        <v>149</v>
      </c>
      <c r="AT17">
        <v>921</v>
      </c>
      <c r="AU17">
        <v>2078</v>
      </c>
      <c r="AV17">
        <v>505</v>
      </c>
      <c r="AW17">
        <v>359</v>
      </c>
      <c r="AX17">
        <v>1106</v>
      </c>
      <c r="AY17">
        <v>251</v>
      </c>
      <c r="AZ17">
        <v>1637</v>
      </c>
      <c r="BA17">
        <v>1120</v>
      </c>
      <c r="BB17">
        <v>2407</v>
      </c>
      <c r="BC17">
        <v>76031</v>
      </c>
      <c r="BD17">
        <v>20445</v>
      </c>
      <c r="BE17">
        <v>0.16</v>
      </c>
    </row>
    <row r="18" spans="1:57" x14ac:dyDescent="0.3">
      <c r="A18" t="s">
        <v>533</v>
      </c>
      <c r="B18">
        <v>604.01</v>
      </c>
      <c r="C18">
        <v>6.31</v>
      </c>
      <c r="D18">
        <v>1</v>
      </c>
      <c r="E18">
        <v>1.0265E-2</v>
      </c>
      <c r="F18">
        <v>-8.8030000000000001E-3</v>
      </c>
      <c r="G18">
        <v>1.0128E-2</v>
      </c>
      <c r="H18">
        <v>7.5074000000000002E-2</v>
      </c>
      <c r="I18">
        <v>77472</v>
      </c>
      <c r="J18">
        <v>1.62</v>
      </c>
      <c r="K18">
        <v>174</v>
      </c>
      <c r="L18">
        <v>1231</v>
      </c>
      <c r="M18">
        <v>11</v>
      </c>
      <c r="N18">
        <v>20</v>
      </c>
      <c r="O18">
        <v>43</v>
      </c>
      <c r="P18">
        <v>1154</v>
      </c>
      <c r="Q18">
        <v>10893</v>
      </c>
      <c r="R18">
        <v>1534</v>
      </c>
      <c r="S18">
        <v>0</v>
      </c>
      <c r="T18">
        <v>8793</v>
      </c>
      <c r="U18">
        <v>296</v>
      </c>
      <c r="V18">
        <v>651</v>
      </c>
      <c r="W18">
        <v>1918</v>
      </c>
      <c r="X18">
        <v>219907</v>
      </c>
      <c r="Y18">
        <v>653</v>
      </c>
      <c r="Z18">
        <v>487</v>
      </c>
      <c r="AA18">
        <v>1284</v>
      </c>
      <c r="AB18">
        <v>389</v>
      </c>
      <c r="AC18">
        <v>83</v>
      </c>
      <c r="AD18">
        <v>0</v>
      </c>
      <c r="AE18">
        <v>26</v>
      </c>
      <c r="AF18">
        <v>56</v>
      </c>
      <c r="AG18">
        <v>4092</v>
      </c>
      <c r="AH18">
        <v>2474</v>
      </c>
      <c r="AI18">
        <v>626</v>
      </c>
      <c r="AJ18">
        <v>663</v>
      </c>
      <c r="AK18">
        <v>0</v>
      </c>
      <c r="AL18">
        <v>149</v>
      </c>
      <c r="AM18">
        <v>0</v>
      </c>
      <c r="AN18">
        <v>23</v>
      </c>
      <c r="AO18">
        <v>377</v>
      </c>
      <c r="AP18">
        <v>66</v>
      </c>
      <c r="AQ18">
        <v>208</v>
      </c>
      <c r="AR18">
        <v>178</v>
      </c>
      <c r="AS18">
        <v>118</v>
      </c>
      <c r="AT18">
        <v>866</v>
      </c>
      <c r="AU18">
        <v>1657</v>
      </c>
      <c r="AV18">
        <v>299</v>
      </c>
      <c r="AW18">
        <v>366</v>
      </c>
      <c r="AX18">
        <v>422</v>
      </c>
      <c r="AY18">
        <v>25</v>
      </c>
      <c r="AZ18">
        <v>1198</v>
      </c>
      <c r="BA18">
        <v>887</v>
      </c>
      <c r="BB18">
        <v>2172</v>
      </c>
      <c r="BC18">
        <v>73413</v>
      </c>
      <c r="BD18">
        <v>19343</v>
      </c>
      <c r="BE18">
        <v>0.154</v>
      </c>
    </row>
    <row r="19" spans="1:57" x14ac:dyDescent="0.3">
      <c r="A19" t="s">
        <v>534</v>
      </c>
      <c r="B19">
        <v>606.01</v>
      </c>
      <c r="C19">
        <v>6.3</v>
      </c>
      <c r="D19">
        <v>1</v>
      </c>
      <c r="E19">
        <v>1.0265E-2</v>
      </c>
      <c r="F19">
        <v>-8.8030000000000001E-3</v>
      </c>
      <c r="G19">
        <v>1.0128E-2</v>
      </c>
      <c r="H19">
        <v>7.5074000000000002E-2</v>
      </c>
      <c r="I19">
        <v>61396</v>
      </c>
      <c r="J19">
        <v>1.44</v>
      </c>
      <c r="K19">
        <v>125</v>
      </c>
      <c r="L19">
        <v>789</v>
      </c>
      <c r="M19">
        <v>45</v>
      </c>
      <c r="N19">
        <v>36</v>
      </c>
      <c r="O19">
        <v>13</v>
      </c>
      <c r="P19">
        <v>1343</v>
      </c>
      <c r="Q19">
        <v>7101</v>
      </c>
      <c r="R19">
        <v>899</v>
      </c>
      <c r="S19">
        <v>12</v>
      </c>
      <c r="T19">
        <v>5763</v>
      </c>
      <c r="U19">
        <v>204</v>
      </c>
      <c r="V19">
        <v>388</v>
      </c>
      <c r="W19">
        <v>1233</v>
      </c>
      <c r="X19">
        <v>149728</v>
      </c>
      <c r="Y19">
        <v>520</v>
      </c>
      <c r="Z19">
        <v>376</v>
      </c>
      <c r="AA19">
        <v>907</v>
      </c>
      <c r="AB19">
        <v>249</v>
      </c>
      <c r="AC19">
        <v>0</v>
      </c>
      <c r="AD19">
        <v>0</v>
      </c>
      <c r="AE19">
        <v>29</v>
      </c>
      <c r="AF19">
        <v>32</v>
      </c>
      <c r="AG19">
        <v>3353</v>
      </c>
      <c r="AH19">
        <v>2280</v>
      </c>
      <c r="AI19">
        <v>703</v>
      </c>
      <c r="AJ19">
        <v>529</v>
      </c>
      <c r="AK19">
        <v>0</v>
      </c>
      <c r="AL19">
        <v>36</v>
      </c>
      <c r="AM19">
        <v>0</v>
      </c>
      <c r="AN19">
        <v>37</v>
      </c>
      <c r="AO19">
        <v>288</v>
      </c>
      <c r="AP19">
        <v>18</v>
      </c>
      <c r="AQ19">
        <v>82</v>
      </c>
      <c r="AR19">
        <v>165</v>
      </c>
      <c r="AS19">
        <v>106</v>
      </c>
      <c r="AT19">
        <v>630</v>
      </c>
      <c r="AU19">
        <v>1160</v>
      </c>
      <c r="AV19">
        <v>535</v>
      </c>
      <c r="AW19">
        <v>277</v>
      </c>
      <c r="AX19">
        <v>339</v>
      </c>
      <c r="AY19">
        <v>233</v>
      </c>
      <c r="AZ19">
        <v>894</v>
      </c>
      <c r="BA19">
        <v>652</v>
      </c>
      <c r="BB19">
        <v>1489</v>
      </c>
      <c r="BC19">
        <v>68443</v>
      </c>
      <c r="BD19">
        <v>17462</v>
      </c>
      <c r="BE19">
        <v>0.152</v>
      </c>
    </row>
    <row r="20" spans="1:57" x14ac:dyDescent="0.3">
      <c r="A20" t="s">
        <v>535</v>
      </c>
      <c r="B20">
        <v>608.01</v>
      </c>
      <c r="C20">
        <v>6.29</v>
      </c>
      <c r="D20">
        <v>1</v>
      </c>
      <c r="E20">
        <v>1.0265E-2</v>
      </c>
      <c r="F20">
        <v>-8.8030000000000001E-3</v>
      </c>
      <c r="G20">
        <v>1.0128E-2</v>
      </c>
      <c r="H20">
        <v>7.5074000000000002E-2</v>
      </c>
      <c r="I20">
        <v>53844</v>
      </c>
      <c r="J20">
        <v>1.45</v>
      </c>
      <c r="K20">
        <v>93</v>
      </c>
      <c r="L20">
        <v>503</v>
      </c>
      <c r="M20">
        <v>12</v>
      </c>
      <c r="N20">
        <v>0</v>
      </c>
      <c r="O20">
        <v>0</v>
      </c>
      <c r="P20">
        <v>1360</v>
      </c>
      <c r="Q20">
        <v>4944</v>
      </c>
      <c r="R20">
        <v>662</v>
      </c>
      <c r="S20">
        <v>19</v>
      </c>
      <c r="T20">
        <v>3919</v>
      </c>
      <c r="U20">
        <v>103</v>
      </c>
      <c r="V20">
        <v>373</v>
      </c>
      <c r="W20">
        <v>915</v>
      </c>
      <c r="X20">
        <v>112914</v>
      </c>
      <c r="Y20">
        <v>428</v>
      </c>
      <c r="Z20">
        <v>369</v>
      </c>
      <c r="AA20">
        <v>706</v>
      </c>
      <c r="AB20">
        <v>280</v>
      </c>
      <c r="AC20">
        <v>0</v>
      </c>
      <c r="AD20">
        <v>0</v>
      </c>
      <c r="AE20">
        <v>0</v>
      </c>
      <c r="AF20">
        <v>0</v>
      </c>
      <c r="AG20">
        <v>3538</v>
      </c>
      <c r="AH20">
        <v>2252</v>
      </c>
      <c r="AI20">
        <v>754</v>
      </c>
      <c r="AJ20">
        <v>357</v>
      </c>
      <c r="AK20">
        <v>23</v>
      </c>
      <c r="AL20">
        <v>0</v>
      </c>
      <c r="AM20">
        <v>25</v>
      </c>
      <c r="AN20">
        <v>0</v>
      </c>
      <c r="AO20">
        <v>131</v>
      </c>
      <c r="AP20">
        <v>0</v>
      </c>
      <c r="AQ20">
        <v>105</v>
      </c>
      <c r="AR20">
        <v>57</v>
      </c>
      <c r="AS20">
        <v>40</v>
      </c>
      <c r="AT20">
        <v>432</v>
      </c>
      <c r="AU20">
        <v>951</v>
      </c>
      <c r="AV20">
        <v>458</v>
      </c>
      <c r="AW20">
        <v>185</v>
      </c>
      <c r="AX20">
        <v>382</v>
      </c>
      <c r="AY20">
        <v>0</v>
      </c>
      <c r="AZ20">
        <v>582</v>
      </c>
      <c r="BA20">
        <v>435</v>
      </c>
      <c r="BB20">
        <v>1522</v>
      </c>
      <c r="BC20">
        <v>67007</v>
      </c>
      <c r="BD20">
        <v>17138</v>
      </c>
      <c r="BE20">
        <v>0.156</v>
      </c>
    </row>
    <row r="21" spans="1:57" x14ac:dyDescent="0.3">
      <c r="A21" t="s">
        <v>536</v>
      </c>
      <c r="B21">
        <v>610.01</v>
      </c>
      <c r="C21">
        <v>6.28</v>
      </c>
      <c r="D21">
        <v>1</v>
      </c>
      <c r="E21">
        <v>1.0265E-2</v>
      </c>
      <c r="F21">
        <v>-8.8030000000000001E-3</v>
      </c>
      <c r="G21">
        <v>1.0128E-2</v>
      </c>
      <c r="H21">
        <v>7.5074000000000002E-2</v>
      </c>
      <c r="I21">
        <v>42572</v>
      </c>
      <c r="J21">
        <v>1.47</v>
      </c>
      <c r="K21">
        <v>89</v>
      </c>
      <c r="L21">
        <v>344</v>
      </c>
      <c r="M21">
        <v>10</v>
      </c>
      <c r="N21">
        <v>19</v>
      </c>
      <c r="O21">
        <v>22</v>
      </c>
      <c r="P21">
        <v>1431</v>
      </c>
      <c r="Q21">
        <v>3347</v>
      </c>
      <c r="R21">
        <v>504</v>
      </c>
      <c r="S21">
        <v>0</v>
      </c>
      <c r="T21">
        <v>2523</v>
      </c>
      <c r="U21">
        <v>66</v>
      </c>
      <c r="V21">
        <v>191</v>
      </c>
      <c r="W21">
        <v>612</v>
      </c>
      <c r="X21">
        <v>82360</v>
      </c>
      <c r="Y21">
        <v>381</v>
      </c>
      <c r="Z21">
        <v>225</v>
      </c>
      <c r="AA21">
        <v>524</v>
      </c>
      <c r="AB21">
        <v>174</v>
      </c>
      <c r="AC21">
        <v>0</v>
      </c>
      <c r="AD21">
        <v>0</v>
      </c>
      <c r="AE21">
        <v>0</v>
      </c>
      <c r="AF21">
        <v>77</v>
      </c>
      <c r="AG21">
        <v>2861</v>
      </c>
      <c r="AH21">
        <v>1760</v>
      </c>
      <c r="AI21">
        <v>529</v>
      </c>
      <c r="AJ21">
        <v>400</v>
      </c>
      <c r="AK21">
        <v>0</v>
      </c>
      <c r="AL21">
        <v>27</v>
      </c>
      <c r="AM21">
        <v>0</v>
      </c>
      <c r="AN21">
        <v>14</v>
      </c>
      <c r="AO21">
        <v>176</v>
      </c>
      <c r="AP21">
        <v>11</v>
      </c>
      <c r="AQ21">
        <v>42</v>
      </c>
      <c r="AR21">
        <v>35</v>
      </c>
      <c r="AS21">
        <v>34</v>
      </c>
      <c r="AT21">
        <v>398</v>
      </c>
      <c r="AU21">
        <v>808</v>
      </c>
      <c r="AV21">
        <v>300</v>
      </c>
      <c r="AW21">
        <v>125</v>
      </c>
      <c r="AX21">
        <v>195</v>
      </c>
      <c r="AY21">
        <v>0</v>
      </c>
      <c r="AZ21">
        <v>304</v>
      </c>
      <c r="BA21">
        <v>301</v>
      </c>
      <c r="BB21">
        <v>1382</v>
      </c>
      <c r="BC21">
        <v>55669</v>
      </c>
      <c r="BD21">
        <v>14249</v>
      </c>
      <c r="BE21">
        <v>0.151</v>
      </c>
    </row>
    <row r="22" spans="1:57" x14ac:dyDescent="0.3">
      <c r="A22" t="s">
        <v>537</v>
      </c>
      <c r="B22">
        <v>612.01</v>
      </c>
      <c r="C22">
        <v>6.28</v>
      </c>
      <c r="D22">
        <v>1</v>
      </c>
      <c r="E22">
        <v>1.0265E-2</v>
      </c>
      <c r="F22">
        <v>-8.8030000000000001E-3</v>
      </c>
      <c r="G22">
        <v>1.0128E-2</v>
      </c>
      <c r="H22">
        <v>7.5074000000000002E-2</v>
      </c>
      <c r="I22">
        <v>23040</v>
      </c>
      <c r="J22">
        <v>1.2</v>
      </c>
      <c r="K22">
        <v>33</v>
      </c>
      <c r="L22">
        <v>139</v>
      </c>
      <c r="M22">
        <v>0</v>
      </c>
      <c r="N22">
        <v>0</v>
      </c>
      <c r="O22">
        <v>24</v>
      </c>
      <c r="P22">
        <v>1554</v>
      </c>
      <c r="Q22">
        <v>1140</v>
      </c>
      <c r="R22">
        <v>236</v>
      </c>
      <c r="S22">
        <v>9</v>
      </c>
      <c r="T22">
        <v>955</v>
      </c>
      <c r="U22">
        <v>8</v>
      </c>
      <c r="V22">
        <v>129</v>
      </c>
      <c r="W22">
        <v>276</v>
      </c>
      <c r="X22">
        <v>33651</v>
      </c>
      <c r="Y22">
        <v>234</v>
      </c>
      <c r="Z22">
        <v>132</v>
      </c>
      <c r="AA22">
        <v>244</v>
      </c>
      <c r="AB22">
        <v>13</v>
      </c>
      <c r="AC22">
        <v>0</v>
      </c>
      <c r="AD22">
        <v>0</v>
      </c>
      <c r="AE22">
        <v>0</v>
      </c>
      <c r="AF22">
        <v>0</v>
      </c>
      <c r="AG22">
        <v>1570</v>
      </c>
      <c r="AH22">
        <v>976</v>
      </c>
      <c r="AI22">
        <v>331</v>
      </c>
      <c r="AJ22">
        <v>169</v>
      </c>
      <c r="AK22">
        <v>0</v>
      </c>
      <c r="AL22">
        <v>14</v>
      </c>
      <c r="AM22">
        <v>0</v>
      </c>
      <c r="AN22">
        <v>11</v>
      </c>
      <c r="AO22">
        <v>60</v>
      </c>
      <c r="AP22">
        <v>34</v>
      </c>
      <c r="AQ22">
        <v>12</v>
      </c>
      <c r="AR22">
        <v>27</v>
      </c>
      <c r="AS22">
        <v>54</v>
      </c>
      <c r="AT22">
        <v>212</v>
      </c>
      <c r="AU22">
        <v>452</v>
      </c>
      <c r="AV22">
        <v>209</v>
      </c>
      <c r="AW22">
        <v>71</v>
      </c>
      <c r="AX22">
        <v>187</v>
      </c>
      <c r="AY22">
        <v>0</v>
      </c>
      <c r="AZ22">
        <v>172</v>
      </c>
      <c r="BA22">
        <v>134</v>
      </c>
      <c r="BB22">
        <v>576</v>
      </c>
      <c r="BC22">
        <v>33312</v>
      </c>
      <c r="BD22">
        <v>8968</v>
      </c>
      <c r="BE22">
        <v>0.14499999999999999</v>
      </c>
    </row>
    <row r="23" spans="1:57" x14ac:dyDescent="0.3">
      <c r="A23" t="s">
        <v>538</v>
      </c>
      <c r="B23">
        <v>614.01</v>
      </c>
      <c r="C23">
        <v>6.28</v>
      </c>
      <c r="D23">
        <v>1</v>
      </c>
      <c r="E23">
        <v>1.0265E-2</v>
      </c>
      <c r="F23">
        <v>-8.8030000000000001E-3</v>
      </c>
      <c r="G23">
        <v>1.0128E-2</v>
      </c>
      <c r="H23">
        <v>7.5074000000000002E-2</v>
      </c>
      <c r="I23">
        <v>23082</v>
      </c>
      <c r="J23">
        <v>1.17</v>
      </c>
      <c r="K23">
        <v>20</v>
      </c>
      <c r="L23">
        <v>163</v>
      </c>
      <c r="M23">
        <v>0</v>
      </c>
      <c r="N23">
        <v>0</v>
      </c>
      <c r="O23">
        <v>9</v>
      </c>
      <c r="P23">
        <v>1344</v>
      </c>
      <c r="Q23">
        <v>1441</v>
      </c>
      <c r="R23">
        <v>241</v>
      </c>
      <c r="S23">
        <v>12</v>
      </c>
      <c r="T23">
        <v>1302</v>
      </c>
      <c r="U23">
        <v>57</v>
      </c>
      <c r="V23">
        <v>95</v>
      </c>
      <c r="W23">
        <v>373</v>
      </c>
      <c r="X23">
        <v>41753</v>
      </c>
      <c r="Y23">
        <v>225</v>
      </c>
      <c r="Z23">
        <v>108</v>
      </c>
      <c r="AA23">
        <v>146</v>
      </c>
      <c r="AB23">
        <v>31</v>
      </c>
      <c r="AC23">
        <v>0</v>
      </c>
      <c r="AD23">
        <v>0</v>
      </c>
      <c r="AE23">
        <v>16</v>
      </c>
      <c r="AF23">
        <v>0</v>
      </c>
      <c r="AG23">
        <v>1497</v>
      </c>
      <c r="AH23">
        <v>732</v>
      </c>
      <c r="AI23">
        <v>270</v>
      </c>
      <c r="AJ23">
        <v>440</v>
      </c>
      <c r="AK23">
        <v>0</v>
      </c>
      <c r="AL23">
        <v>6</v>
      </c>
      <c r="AM23">
        <v>18</v>
      </c>
      <c r="AN23">
        <v>16</v>
      </c>
      <c r="AO23">
        <v>13</v>
      </c>
      <c r="AP23">
        <v>24</v>
      </c>
      <c r="AQ23">
        <v>43</v>
      </c>
      <c r="AR23">
        <v>41</v>
      </c>
      <c r="AS23">
        <v>38</v>
      </c>
      <c r="AT23">
        <v>173</v>
      </c>
      <c r="AU23">
        <v>461</v>
      </c>
      <c r="AV23">
        <v>153</v>
      </c>
      <c r="AW23">
        <v>73</v>
      </c>
      <c r="AX23">
        <v>141</v>
      </c>
      <c r="AY23">
        <v>0</v>
      </c>
      <c r="AZ23">
        <v>167</v>
      </c>
      <c r="BA23">
        <v>155</v>
      </c>
      <c r="BB23">
        <v>713</v>
      </c>
      <c r="BC23">
        <v>29442</v>
      </c>
      <c r="BD23">
        <v>8621</v>
      </c>
      <c r="BE23">
        <v>0.13400000000000001</v>
      </c>
    </row>
    <row r="24" spans="1:57" x14ac:dyDescent="0.3">
      <c r="A24" t="s">
        <v>539</v>
      </c>
      <c r="B24">
        <v>616.01</v>
      </c>
      <c r="C24">
        <v>6.29</v>
      </c>
      <c r="D24">
        <v>1</v>
      </c>
      <c r="E24">
        <v>1.0265E-2</v>
      </c>
      <c r="F24">
        <v>-8.8030000000000001E-3</v>
      </c>
      <c r="G24">
        <v>1.0128E-2</v>
      </c>
      <c r="H24">
        <v>7.5074000000000002E-2</v>
      </c>
      <c r="I24">
        <v>59212</v>
      </c>
      <c r="J24">
        <v>1.47</v>
      </c>
      <c r="K24">
        <v>134</v>
      </c>
      <c r="L24">
        <v>927</v>
      </c>
      <c r="M24">
        <v>29</v>
      </c>
      <c r="N24">
        <v>63</v>
      </c>
      <c r="O24">
        <v>50</v>
      </c>
      <c r="P24">
        <v>942</v>
      </c>
      <c r="Q24">
        <v>7819</v>
      </c>
      <c r="R24">
        <v>1008</v>
      </c>
      <c r="S24">
        <v>35</v>
      </c>
      <c r="T24">
        <v>6280</v>
      </c>
      <c r="U24">
        <v>266</v>
      </c>
      <c r="V24">
        <v>497</v>
      </c>
      <c r="W24">
        <v>1552</v>
      </c>
      <c r="X24">
        <v>184088</v>
      </c>
      <c r="Y24">
        <v>420</v>
      </c>
      <c r="Z24">
        <v>341</v>
      </c>
      <c r="AA24">
        <v>838</v>
      </c>
      <c r="AB24">
        <v>246</v>
      </c>
      <c r="AC24">
        <v>53</v>
      </c>
      <c r="AD24">
        <v>0</v>
      </c>
      <c r="AE24">
        <v>92</v>
      </c>
      <c r="AF24">
        <v>11</v>
      </c>
      <c r="AG24">
        <v>2859</v>
      </c>
      <c r="AH24">
        <v>1800</v>
      </c>
      <c r="AI24">
        <v>329</v>
      </c>
      <c r="AJ24">
        <v>828</v>
      </c>
      <c r="AK24">
        <v>14</v>
      </c>
      <c r="AL24">
        <v>75</v>
      </c>
      <c r="AM24">
        <v>33</v>
      </c>
      <c r="AN24">
        <v>57</v>
      </c>
      <c r="AO24">
        <v>205</v>
      </c>
      <c r="AP24">
        <v>71</v>
      </c>
      <c r="AQ24">
        <v>198</v>
      </c>
      <c r="AR24">
        <v>166</v>
      </c>
      <c r="AS24">
        <v>123</v>
      </c>
      <c r="AT24">
        <v>589</v>
      </c>
      <c r="AU24">
        <v>1242</v>
      </c>
      <c r="AV24">
        <v>258</v>
      </c>
      <c r="AW24">
        <v>277</v>
      </c>
      <c r="AX24">
        <v>432</v>
      </c>
      <c r="AY24">
        <v>81</v>
      </c>
      <c r="AZ24">
        <v>928</v>
      </c>
      <c r="BA24">
        <v>694</v>
      </c>
      <c r="BB24">
        <v>1794</v>
      </c>
      <c r="BC24">
        <v>51227</v>
      </c>
      <c r="BD24">
        <v>14334</v>
      </c>
      <c r="BE24">
        <v>0.13400000000000001</v>
      </c>
    </row>
    <row r="25" spans="1:57" x14ac:dyDescent="0.3">
      <c r="A25" t="s">
        <v>540</v>
      </c>
      <c r="B25">
        <v>618.01</v>
      </c>
      <c r="C25">
        <v>6.31</v>
      </c>
      <c r="D25">
        <v>1</v>
      </c>
      <c r="E25">
        <v>1.0265E-2</v>
      </c>
      <c r="F25">
        <v>-8.8030000000000001E-3</v>
      </c>
      <c r="G25">
        <v>1.0128E-2</v>
      </c>
      <c r="H25">
        <v>7.5074000000000002E-2</v>
      </c>
      <c r="I25">
        <v>89104</v>
      </c>
      <c r="J25">
        <v>1.7</v>
      </c>
      <c r="K25">
        <v>251</v>
      </c>
      <c r="L25">
        <v>1456</v>
      </c>
      <c r="M25">
        <v>53</v>
      </c>
      <c r="N25">
        <v>62</v>
      </c>
      <c r="O25">
        <v>36</v>
      </c>
      <c r="P25">
        <v>926</v>
      </c>
      <c r="Q25">
        <v>12907</v>
      </c>
      <c r="R25">
        <v>1698</v>
      </c>
      <c r="S25">
        <v>8</v>
      </c>
      <c r="T25">
        <v>10120</v>
      </c>
      <c r="U25">
        <v>491</v>
      </c>
      <c r="V25">
        <v>815</v>
      </c>
      <c r="W25">
        <v>2366</v>
      </c>
      <c r="X25">
        <v>297378</v>
      </c>
      <c r="Y25">
        <v>570</v>
      </c>
      <c r="Z25">
        <v>595</v>
      </c>
      <c r="AA25">
        <v>1178</v>
      </c>
      <c r="AB25">
        <v>586</v>
      </c>
      <c r="AC25">
        <v>110</v>
      </c>
      <c r="AD25">
        <v>167</v>
      </c>
      <c r="AE25">
        <v>77</v>
      </c>
      <c r="AF25">
        <v>111</v>
      </c>
      <c r="AG25">
        <v>3847</v>
      </c>
      <c r="AH25">
        <v>2210</v>
      </c>
      <c r="AI25">
        <v>567</v>
      </c>
      <c r="AJ25">
        <v>1008</v>
      </c>
      <c r="AK25">
        <v>34</v>
      </c>
      <c r="AL25">
        <v>246</v>
      </c>
      <c r="AM25">
        <v>0</v>
      </c>
      <c r="AN25">
        <v>51</v>
      </c>
      <c r="AO25">
        <v>314</v>
      </c>
      <c r="AP25">
        <v>40</v>
      </c>
      <c r="AQ25">
        <v>279</v>
      </c>
      <c r="AR25">
        <v>237</v>
      </c>
      <c r="AS25">
        <v>251</v>
      </c>
      <c r="AT25">
        <v>749</v>
      </c>
      <c r="AU25">
        <v>1887</v>
      </c>
      <c r="AV25">
        <v>285</v>
      </c>
      <c r="AW25">
        <v>408</v>
      </c>
      <c r="AX25">
        <v>900</v>
      </c>
      <c r="AY25">
        <v>298</v>
      </c>
      <c r="AZ25">
        <v>1850</v>
      </c>
      <c r="BA25">
        <v>1273</v>
      </c>
      <c r="BB25">
        <v>2527</v>
      </c>
      <c r="BC25">
        <v>67116</v>
      </c>
      <c r="BD25">
        <v>19104</v>
      </c>
      <c r="BE25">
        <v>0.152</v>
      </c>
    </row>
    <row r="26" spans="1:57" x14ac:dyDescent="0.3">
      <c r="A26" t="s">
        <v>541</v>
      </c>
      <c r="B26">
        <v>620.01</v>
      </c>
      <c r="C26">
        <v>6.32</v>
      </c>
      <c r="D26">
        <v>1</v>
      </c>
      <c r="E26">
        <v>1.0265E-2</v>
      </c>
      <c r="F26">
        <v>-8.8030000000000001E-3</v>
      </c>
      <c r="G26">
        <v>1.0128E-2</v>
      </c>
      <c r="H26">
        <v>7.5074000000000002E-2</v>
      </c>
      <c r="I26">
        <v>94269</v>
      </c>
      <c r="J26">
        <v>1.79</v>
      </c>
      <c r="K26">
        <v>235</v>
      </c>
      <c r="L26">
        <v>1579</v>
      </c>
      <c r="M26">
        <v>29</v>
      </c>
      <c r="N26">
        <v>49</v>
      </c>
      <c r="O26">
        <v>14</v>
      </c>
      <c r="P26">
        <v>899</v>
      </c>
      <c r="Q26">
        <v>13899</v>
      </c>
      <c r="R26">
        <v>1776</v>
      </c>
      <c r="S26">
        <v>0</v>
      </c>
      <c r="T26">
        <v>10272</v>
      </c>
      <c r="U26">
        <v>518</v>
      </c>
      <c r="V26">
        <v>720</v>
      </c>
      <c r="W26">
        <v>2699</v>
      </c>
      <c r="X26">
        <v>316720</v>
      </c>
      <c r="Y26">
        <v>651</v>
      </c>
      <c r="Z26">
        <v>545</v>
      </c>
      <c r="AA26">
        <v>1300</v>
      </c>
      <c r="AB26">
        <v>392</v>
      </c>
      <c r="AC26">
        <v>0</v>
      </c>
      <c r="AD26">
        <v>55</v>
      </c>
      <c r="AE26">
        <v>0</v>
      </c>
      <c r="AF26">
        <v>16</v>
      </c>
      <c r="AG26">
        <v>4244</v>
      </c>
      <c r="AH26">
        <v>2634</v>
      </c>
      <c r="AI26">
        <v>642</v>
      </c>
      <c r="AJ26">
        <v>994</v>
      </c>
      <c r="AK26">
        <v>0</v>
      </c>
      <c r="AL26">
        <v>0</v>
      </c>
      <c r="AM26">
        <v>108</v>
      </c>
      <c r="AN26">
        <v>5</v>
      </c>
      <c r="AO26">
        <v>343</v>
      </c>
      <c r="AP26">
        <v>0</v>
      </c>
      <c r="AQ26">
        <v>331</v>
      </c>
      <c r="AR26">
        <v>341</v>
      </c>
      <c r="AS26">
        <v>192</v>
      </c>
      <c r="AT26">
        <v>983</v>
      </c>
      <c r="AU26">
        <v>1940</v>
      </c>
      <c r="AV26">
        <v>355</v>
      </c>
      <c r="AW26">
        <v>341</v>
      </c>
      <c r="AX26">
        <v>974</v>
      </c>
      <c r="AY26">
        <v>139</v>
      </c>
      <c r="AZ26">
        <v>1707</v>
      </c>
      <c r="BA26">
        <v>1255</v>
      </c>
      <c r="BB26">
        <v>2901</v>
      </c>
      <c r="BC26">
        <v>70004</v>
      </c>
      <c r="BD26">
        <v>19609</v>
      </c>
      <c r="BE26">
        <v>0.156</v>
      </c>
    </row>
    <row r="27" spans="1:57" x14ac:dyDescent="0.3">
      <c r="A27" t="s">
        <v>542</v>
      </c>
      <c r="B27">
        <v>622.01</v>
      </c>
      <c r="C27">
        <v>6.33</v>
      </c>
      <c r="D27">
        <v>1</v>
      </c>
      <c r="E27">
        <v>1.0265E-2</v>
      </c>
      <c r="F27">
        <v>-8.8030000000000001E-3</v>
      </c>
      <c r="G27">
        <v>1.0128E-2</v>
      </c>
      <c r="H27">
        <v>7.5074000000000002E-2</v>
      </c>
      <c r="I27">
        <v>89593</v>
      </c>
      <c r="J27">
        <v>1.59</v>
      </c>
      <c r="K27">
        <v>255</v>
      </c>
      <c r="L27">
        <v>1563</v>
      </c>
      <c r="M27">
        <v>59</v>
      </c>
      <c r="N27">
        <v>64</v>
      </c>
      <c r="O27">
        <v>33</v>
      </c>
      <c r="P27">
        <v>950</v>
      </c>
      <c r="Q27">
        <v>14024</v>
      </c>
      <c r="R27">
        <v>1775</v>
      </c>
      <c r="S27">
        <v>42</v>
      </c>
      <c r="T27">
        <v>10270</v>
      </c>
      <c r="U27">
        <v>442</v>
      </c>
      <c r="V27">
        <v>813</v>
      </c>
      <c r="W27">
        <v>2399</v>
      </c>
      <c r="X27">
        <v>282562</v>
      </c>
      <c r="Y27">
        <v>707</v>
      </c>
      <c r="Z27">
        <v>639</v>
      </c>
      <c r="AA27">
        <v>1356</v>
      </c>
      <c r="AB27">
        <v>443</v>
      </c>
      <c r="AC27">
        <v>95</v>
      </c>
      <c r="AD27">
        <v>10</v>
      </c>
      <c r="AE27">
        <v>69</v>
      </c>
      <c r="AF27">
        <v>81</v>
      </c>
      <c r="AG27">
        <v>4154</v>
      </c>
      <c r="AH27">
        <v>2781</v>
      </c>
      <c r="AI27">
        <v>726</v>
      </c>
      <c r="AJ27">
        <v>1149</v>
      </c>
      <c r="AK27">
        <v>47</v>
      </c>
      <c r="AL27">
        <v>25</v>
      </c>
      <c r="AM27">
        <v>145</v>
      </c>
      <c r="AN27">
        <v>26</v>
      </c>
      <c r="AO27">
        <v>433</v>
      </c>
      <c r="AP27">
        <v>64</v>
      </c>
      <c r="AQ27">
        <v>296</v>
      </c>
      <c r="AR27">
        <v>263</v>
      </c>
      <c r="AS27">
        <v>213</v>
      </c>
      <c r="AT27">
        <v>916</v>
      </c>
      <c r="AU27">
        <v>2068</v>
      </c>
      <c r="AV27">
        <v>433</v>
      </c>
      <c r="AW27">
        <v>385</v>
      </c>
      <c r="AX27">
        <v>829</v>
      </c>
      <c r="AY27">
        <v>46</v>
      </c>
      <c r="AZ27">
        <v>1765</v>
      </c>
      <c r="BA27">
        <v>1100</v>
      </c>
      <c r="BB27">
        <v>2456</v>
      </c>
      <c r="BC27">
        <v>69927</v>
      </c>
      <c r="BD27">
        <v>19917</v>
      </c>
      <c r="BE27">
        <v>0.155</v>
      </c>
    </row>
    <row r="28" spans="1:57" x14ac:dyDescent="0.3">
      <c r="A28" t="s">
        <v>543</v>
      </c>
      <c r="B28">
        <v>624.01</v>
      </c>
      <c r="C28">
        <v>6.34</v>
      </c>
      <c r="D28">
        <v>1</v>
      </c>
      <c r="E28">
        <v>1.0265E-2</v>
      </c>
      <c r="F28">
        <v>-8.8030000000000001E-3</v>
      </c>
      <c r="G28">
        <v>1.0128E-2</v>
      </c>
      <c r="H28">
        <v>7.5074000000000002E-2</v>
      </c>
      <c r="I28">
        <v>90714</v>
      </c>
      <c r="J28">
        <v>1.63</v>
      </c>
      <c r="K28">
        <v>221</v>
      </c>
      <c r="L28">
        <v>1549</v>
      </c>
      <c r="M28">
        <v>38</v>
      </c>
      <c r="N28">
        <v>63</v>
      </c>
      <c r="O28">
        <v>42</v>
      </c>
      <c r="P28">
        <v>955</v>
      </c>
      <c r="Q28">
        <v>13511</v>
      </c>
      <c r="R28">
        <v>1895</v>
      </c>
      <c r="S28">
        <v>9</v>
      </c>
      <c r="T28">
        <v>10766</v>
      </c>
      <c r="U28">
        <v>447</v>
      </c>
      <c r="V28">
        <v>793</v>
      </c>
      <c r="W28">
        <v>2358</v>
      </c>
      <c r="X28">
        <v>291351</v>
      </c>
      <c r="Y28">
        <v>669</v>
      </c>
      <c r="Z28">
        <v>439</v>
      </c>
      <c r="AA28">
        <v>1198</v>
      </c>
      <c r="AB28">
        <v>508</v>
      </c>
      <c r="AC28">
        <v>0</v>
      </c>
      <c r="AD28">
        <v>73</v>
      </c>
      <c r="AE28">
        <v>75</v>
      </c>
      <c r="AF28">
        <v>0</v>
      </c>
      <c r="AG28">
        <v>4401</v>
      </c>
      <c r="AH28">
        <v>2851</v>
      </c>
      <c r="AI28">
        <v>678</v>
      </c>
      <c r="AJ28">
        <v>1211</v>
      </c>
      <c r="AK28">
        <v>16</v>
      </c>
      <c r="AL28">
        <v>149</v>
      </c>
      <c r="AM28">
        <v>0</v>
      </c>
      <c r="AN28">
        <v>44</v>
      </c>
      <c r="AO28">
        <v>390</v>
      </c>
      <c r="AP28">
        <v>23</v>
      </c>
      <c r="AQ28">
        <v>239</v>
      </c>
      <c r="AR28">
        <v>291</v>
      </c>
      <c r="AS28">
        <v>228</v>
      </c>
      <c r="AT28">
        <v>899</v>
      </c>
      <c r="AU28">
        <v>2005</v>
      </c>
      <c r="AV28">
        <v>415</v>
      </c>
      <c r="AW28">
        <v>343</v>
      </c>
      <c r="AX28">
        <v>699</v>
      </c>
      <c r="AY28">
        <v>60</v>
      </c>
      <c r="AZ28">
        <v>1613</v>
      </c>
      <c r="BA28">
        <v>1193</v>
      </c>
      <c r="BB28">
        <v>2815</v>
      </c>
      <c r="BC28">
        <v>70505</v>
      </c>
      <c r="BD28">
        <v>19837</v>
      </c>
      <c r="BE28">
        <v>0.154</v>
      </c>
    </row>
    <row r="29" spans="1:57" x14ac:dyDescent="0.3">
      <c r="A29" t="s">
        <v>544</v>
      </c>
      <c r="B29">
        <v>626.01</v>
      </c>
      <c r="C29">
        <v>6.35</v>
      </c>
      <c r="D29">
        <v>1</v>
      </c>
      <c r="E29">
        <v>1.0265E-2</v>
      </c>
      <c r="F29">
        <v>-8.8030000000000001E-3</v>
      </c>
      <c r="G29">
        <v>1.0128E-2</v>
      </c>
      <c r="H29">
        <v>7.5074000000000002E-2</v>
      </c>
      <c r="I29">
        <v>91237</v>
      </c>
      <c r="J29">
        <v>1.69</v>
      </c>
      <c r="K29">
        <v>232</v>
      </c>
      <c r="L29">
        <v>1666</v>
      </c>
      <c r="M29">
        <v>38</v>
      </c>
      <c r="N29">
        <v>30</v>
      </c>
      <c r="O29">
        <v>6</v>
      </c>
      <c r="P29">
        <v>901</v>
      </c>
      <c r="Q29">
        <v>14181</v>
      </c>
      <c r="R29">
        <v>1690</v>
      </c>
      <c r="S29">
        <v>12</v>
      </c>
      <c r="T29">
        <v>10474</v>
      </c>
      <c r="U29">
        <v>398</v>
      </c>
      <c r="V29">
        <v>773</v>
      </c>
      <c r="W29">
        <v>2381</v>
      </c>
      <c r="X29">
        <v>293872</v>
      </c>
      <c r="Y29">
        <v>657</v>
      </c>
      <c r="Z29">
        <v>533</v>
      </c>
      <c r="AA29">
        <v>1356</v>
      </c>
      <c r="AB29">
        <v>451</v>
      </c>
      <c r="AC29">
        <v>95</v>
      </c>
      <c r="AD29">
        <v>93</v>
      </c>
      <c r="AE29">
        <v>102</v>
      </c>
      <c r="AF29">
        <v>60</v>
      </c>
      <c r="AG29">
        <v>4304</v>
      </c>
      <c r="AH29">
        <v>2695</v>
      </c>
      <c r="AI29">
        <v>562</v>
      </c>
      <c r="AJ29">
        <v>1344</v>
      </c>
      <c r="AK29">
        <v>39</v>
      </c>
      <c r="AL29">
        <v>0</v>
      </c>
      <c r="AM29">
        <v>52</v>
      </c>
      <c r="AN29">
        <v>0</v>
      </c>
      <c r="AO29">
        <v>467</v>
      </c>
      <c r="AP29">
        <v>13</v>
      </c>
      <c r="AQ29">
        <v>211</v>
      </c>
      <c r="AR29">
        <v>263</v>
      </c>
      <c r="AS29">
        <v>178</v>
      </c>
      <c r="AT29">
        <v>1103</v>
      </c>
      <c r="AU29">
        <v>2074</v>
      </c>
      <c r="AV29">
        <v>276</v>
      </c>
      <c r="AW29">
        <v>262</v>
      </c>
      <c r="AX29">
        <v>993</v>
      </c>
      <c r="AY29">
        <v>0</v>
      </c>
      <c r="AZ29">
        <v>1684</v>
      </c>
      <c r="BA29">
        <v>1164</v>
      </c>
      <c r="BB29">
        <v>2765</v>
      </c>
      <c r="BC29">
        <v>70060</v>
      </c>
      <c r="BD29">
        <v>20050</v>
      </c>
      <c r="BE29">
        <v>0.155</v>
      </c>
    </row>
    <row r="30" spans="1:57" x14ac:dyDescent="0.3">
      <c r="A30" t="s">
        <v>545</v>
      </c>
      <c r="B30">
        <v>628.01</v>
      </c>
      <c r="C30">
        <v>6.36</v>
      </c>
      <c r="D30">
        <v>1</v>
      </c>
      <c r="E30">
        <v>1.0265E-2</v>
      </c>
      <c r="F30">
        <v>-8.8030000000000001E-3</v>
      </c>
      <c r="G30">
        <v>1.0128E-2</v>
      </c>
      <c r="H30">
        <v>7.5074000000000002E-2</v>
      </c>
      <c r="I30">
        <v>90885</v>
      </c>
      <c r="J30">
        <v>1.64</v>
      </c>
      <c r="K30">
        <v>250</v>
      </c>
      <c r="L30">
        <v>1648</v>
      </c>
      <c r="M30">
        <v>61</v>
      </c>
      <c r="N30">
        <v>73</v>
      </c>
      <c r="O30">
        <v>30</v>
      </c>
      <c r="P30">
        <v>1017</v>
      </c>
      <c r="Q30">
        <v>14005</v>
      </c>
      <c r="R30">
        <v>1622</v>
      </c>
      <c r="S30">
        <v>0</v>
      </c>
      <c r="T30">
        <v>10683</v>
      </c>
      <c r="U30">
        <v>511</v>
      </c>
      <c r="V30">
        <v>811</v>
      </c>
      <c r="W30">
        <v>4362</v>
      </c>
      <c r="X30">
        <v>290666</v>
      </c>
      <c r="Y30">
        <v>622</v>
      </c>
      <c r="Z30">
        <v>678</v>
      </c>
      <c r="AA30">
        <v>1293</v>
      </c>
      <c r="AB30">
        <v>461</v>
      </c>
      <c r="AC30">
        <v>71</v>
      </c>
      <c r="AD30">
        <v>104</v>
      </c>
      <c r="AE30">
        <v>157</v>
      </c>
      <c r="AF30">
        <v>0</v>
      </c>
      <c r="AG30">
        <v>4315</v>
      </c>
      <c r="AH30">
        <v>2701</v>
      </c>
      <c r="AI30">
        <v>643</v>
      </c>
      <c r="AJ30">
        <v>1170</v>
      </c>
      <c r="AK30">
        <v>0</v>
      </c>
      <c r="AL30">
        <v>33</v>
      </c>
      <c r="AM30">
        <v>105</v>
      </c>
      <c r="AN30">
        <v>0</v>
      </c>
      <c r="AO30">
        <v>411</v>
      </c>
      <c r="AP30">
        <v>27</v>
      </c>
      <c r="AQ30">
        <v>210</v>
      </c>
      <c r="AR30">
        <v>233</v>
      </c>
      <c r="AS30">
        <v>208</v>
      </c>
      <c r="AT30">
        <v>895</v>
      </c>
      <c r="AU30">
        <v>2047</v>
      </c>
      <c r="AV30">
        <v>323</v>
      </c>
      <c r="AW30">
        <v>450</v>
      </c>
      <c r="AX30">
        <v>614</v>
      </c>
      <c r="AY30">
        <v>0</v>
      </c>
      <c r="AZ30">
        <v>1827</v>
      </c>
      <c r="BA30">
        <v>1202</v>
      </c>
      <c r="BB30">
        <v>2351</v>
      </c>
      <c r="BC30">
        <v>70840</v>
      </c>
      <c r="BD30">
        <v>20133</v>
      </c>
      <c r="BE30">
        <v>0.155</v>
      </c>
    </row>
    <row r="31" spans="1:57" x14ac:dyDescent="0.3">
      <c r="A31" t="s">
        <v>546</v>
      </c>
      <c r="B31">
        <v>630.01</v>
      </c>
      <c r="C31">
        <v>6.36</v>
      </c>
      <c r="D31">
        <v>1</v>
      </c>
      <c r="E31">
        <v>1.0265E-2</v>
      </c>
      <c r="F31">
        <v>-8.8030000000000001E-3</v>
      </c>
      <c r="G31">
        <v>1.0128E-2</v>
      </c>
      <c r="H31">
        <v>7.5074000000000002E-2</v>
      </c>
      <c r="I31">
        <v>90145</v>
      </c>
      <c r="J31">
        <v>1.81</v>
      </c>
      <c r="K31">
        <v>222</v>
      </c>
      <c r="L31">
        <v>1593</v>
      </c>
      <c r="M31">
        <v>35</v>
      </c>
      <c r="N31">
        <v>36</v>
      </c>
      <c r="O31">
        <v>51</v>
      </c>
      <c r="P31">
        <v>1005</v>
      </c>
      <c r="Q31">
        <v>14095</v>
      </c>
      <c r="R31">
        <v>1797</v>
      </c>
      <c r="S31">
        <v>0</v>
      </c>
      <c r="T31">
        <v>10641</v>
      </c>
      <c r="U31">
        <v>405</v>
      </c>
      <c r="V31">
        <v>799</v>
      </c>
      <c r="W31">
        <v>3105</v>
      </c>
      <c r="X31">
        <v>288207</v>
      </c>
      <c r="Y31">
        <v>659</v>
      </c>
      <c r="Z31">
        <v>522</v>
      </c>
      <c r="AA31">
        <v>1301</v>
      </c>
      <c r="AB31">
        <v>442</v>
      </c>
      <c r="AC31">
        <v>104</v>
      </c>
      <c r="AD31">
        <v>124</v>
      </c>
      <c r="AE31">
        <v>112</v>
      </c>
      <c r="AF31">
        <v>37</v>
      </c>
      <c r="AG31">
        <v>4309</v>
      </c>
      <c r="AH31">
        <v>2691</v>
      </c>
      <c r="AI31">
        <v>548</v>
      </c>
      <c r="AJ31">
        <v>1090</v>
      </c>
      <c r="AK31">
        <v>0</v>
      </c>
      <c r="AL31">
        <v>53</v>
      </c>
      <c r="AM31">
        <v>41</v>
      </c>
      <c r="AN31">
        <v>4</v>
      </c>
      <c r="AO31">
        <v>370</v>
      </c>
      <c r="AP31">
        <v>101</v>
      </c>
      <c r="AQ31">
        <v>277</v>
      </c>
      <c r="AR31">
        <v>214</v>
      </c>
      <c r="AS31">
        <v>177</v>
      </c>
      <c r="AT31">
        <v>958</v>
      </c>
      <c r="AU31">
        <v>1932</v>
      </c>
      <c r="AV31">
        <v>356</v>
      </c>
      <c r="AW31">
        <v>348</v>
      </c>
      <c r="AX31">
        <v>858</v>
      </c>
      <c r="AY31">
        <v>0</v>
      </c>
      <c r="AZ31">
        <v>1805</v>
      </c>
      <c r="BA31">
        <v>1098</v>
      </c>
      <c r="BB31">
        <v>2255</v>
      </c>
      <c r="BC31">
        <v>70656</v>
      </c>
      <c r="BD31">
        <v>19771</v>
      </c>
      <c r="BE31">
        <v>0.154</v>
      </c>
    </row>
    <row r="32" spans="1:57" x14ac:dyDescent="0.3">
      <c r="A32" t="s">
        <v>547</v>
      </c>
      <c r="B32">
        <v>632.01</v>
      </c>
      <c r="C32">
        <v>6.36</v>
      </c>
      <c r="D32">
        <v>1</v>
      </c>
      <c r="E32">
        <v>1.0265E-2</v>
      </c>
      <c r="F32">
        <v>-8.8030000000000001E-3</v>
      </c>
      <c r="G32">
        <v>1.0128E-2</v>
      </c>
      <c r="H32">
        <v>7.5074000000000002E-2</v>
      </c>
      <c r="I32">
        <v>94292</v>
      </c>
      <c r="J32">
        <v>1.77</v>
      </c>
      <c r="K32">
        <v>240</v>
      </c>
      <c r="L32">
        <v>1669</v>
      </c>
      <c r="M32">
        <v>73</v>
      </c>
      <c r="N32">
        <v>47</v>
      </c>
      <c r="O32">
        <v>17</v>
      </c>
      <c r="P32">
        <v>946</v>
      </c>
      <c r="Q32">
        <v>13759</v>
      </c>
      <c r="R32">
        <v>1856</v>
      </c>
      <c r="S32">
        <v>56</v>
      </c>
      <c r="T32">
        <v>10356</v>
      </c>
      <c r="U32">
        <v>385</v>
      </c>
      <c r="V32">
        <v>781</v>
      </c>
      <c r="W32">
        <v>2381</v>
      </c>
      <c r="X32">
        <v>319705</v>
      </c>
      <c r="Y32">
        <v>706</v>
      </c>
      <c r="Z32">
        <v>553</v>
      </c>
      <c r="AA32">
        <v>1299</v>
      </c>
      <c r="AB32">
        <v>428</v>
      </c>
      <c r="AC32">
        <v>75</v>
      </c>
      <c r="AD32">
        <v>93</v>
      </c>
      <c r="AE32">
        <v>96</v>
      </c>
      <c r="AF32">
        <v>0</v>
      </c>
      <c r="AG32">
        <v>3997</v>
      </c>
      <c r="AH32">
        <v>2742</v>
      </c>
      <c r="AI32">
        <v>901</v>
      </c>
      <c r="AJ32">
        <v>1280</v>
      </c>
      <c r="AK32">
        <v>19</v>
      </c>
      <c r="AL32">
        <v>178</v>
      </c>
      <c r="AM32">
        <v>0</v>
      </c>
      <c r="AN32">
        <v>25</v>
      </c>
      <c r="AO32">
        <v>529</v>
      </c>
      <c r="AP32">
        <v>0</v>
      </c>
      <c r="AQ32">
        <v>255</v>
      </c>
      <c r="AR32">
        <v>352</v>
      </c>
      <c r="AS32">
        <v>261</v>
      </c>
      <c r="AT32">
        <v>1043</v>
      </c>
      <c r="AU32">
        <v>2006</v>
      </c>
      <c r="AV32">
        <v>357</v>
      </c>
      <c r="AW32">
        <v>315</v>
      </c>
      <c r="AX32">
        <v>1078</v>
      </c>
      <c r="AY32">
        <v>234</v>
      </c>
      <c r="AZ32">
        <v>1990</v>
      </c>
      <c r="BA32">
        <v>1217</v>
      </c>
      <c r="BB32">
        <v>2866</v>
      </c>
      <c r="BC32">
        <v>70750</v>
      </c>
      <c r="BD32">
        <v>19948</v>
      </c>
      <c r="BE32">
        <v>0.155</v>
      </c>
    </row>
    <row r="33" spans="1:57" x14ac:dyDescent="0.3">
      <c r="A33" t="s">
        <v>548</v>
      </c>
      <c r="B33">
        <v>634.01</v>
      </c>
      <c r="C33">
        <v>6.37</v>
      </c>
      <c r="D33">
        <v>1</v>
      </c>
      <c r="E33">
        <v>1.0265E-2</v>
      </c>
      <c r="F33">
        <v>-8.8030000000000001E-3</v>
      </c>
      <c r="G33">
        <v>1.0128E-2</v>
      </c>
      <c r="H33">
        <v>7.5074000000000002E-2</v>
      </c>
      <c r="I33">
        <v>90075</v>
      </c>
      <c r="J33">
        <v>1.61</v>
      </c>
      <c r="K33">
        <v>250</v>
      </c>
      <c r="L33">
        <v>1562</v>
      </c>
      <c r="M33">
        <v>81</v>
      </c>
      <c r="N33">
        <v>42</v>
      </c>
      <c r="O33">
        <v>8</v>
      </c>
      <c r="P33">
        <v>947</v>
      </c>
      <c r="Q33">
        <v>13854</v>
      </c>
      <c r="R33">
        <v>1762</v>
      </c>
      <c r="S33">
        <v>68</v>
      </c>
      <c r="T33">
        <v>10216</v>
      </c>
      <c r="U33">
        <v>342</v>
      </c>
      <c r="V33">
        <v>753</v>
      </c>
      <c r="W33">
        <v>2331</v>
      </c>
      <c r="X33">
        <v>287157</v>
      </c>
      <c r="Y33">
        <v>678</v>
      </c>
      <c r="Z33">
        <v>524</v>
      </c>
      <c r="AA33">
        <v>1321</v>
      </c>
      <c r="AB33">
        <v>439</v>
      </c>
      <c r="AC33">
        <v>12</v>
      </c>
      <c r="AD33">
        <v>58</v>
      </c>
      <c r="AE33">
        <v>69</v>
      </c>
      <c r="AF33">
        <v>18</v>
      </c>
      <c r="AG33">
        <v>4253</v>
      </c>
      <c r="AH33">
        <v>2829</v>
      </c>
      <c r="AI33">
        <v>756</v>
      </c>
      <c r="AJ33">
        <v>1271</v>
      </c>
      <c r="AK33">
        <v>29</v>
      </c>
      <c r="AL33">
        <v>64</v>
      </c>
      <c r="AM33">
        <v>97</v>
      </c>
      <c r="AN33">
        <v>0</v>
      </c>
      <c r="AO33">
        <v>400</v>
      </c>
      <c r="AP33">
        <v>99</v>
      </c>
      <c r="AQ33">
        <v>280</v>
      </c>
      <c r="AR33">
        <v>230</v>
      </c>
      <c r="AS33">
        <v>121</v>
      </c>
      <c r="AT33">
        <v>895</v>
      </c>
      <c r="AU33">
        <v>1907</v>
      </c>
      <c r="AV33">
        <v>454</v>
      </c>
      <c r="AW33">
        <v>273</v>
      </c>
      <c r="AX33">
        <v>712</v>
      </c>
      <c r="AY33">
        <v>63</v>
      </c>
      <c r="AZ33">
        <v>1621</v>
      </c>
      <c r="BA33">
        <v>1205</v>
      </c>
      <c r="BB33">
        <v>2614</v>
      </c>
      <c r="BC33">
        <v>70247</v>
      </c>
      <c r="BD33">
        <v>20304</v>
      </c>
      <c r="BE33">
        <v>0.155</v>
      </c>
    </row>
    <row r="34" spans="1:57" x14ac:dyDescent="0.3">
      <c r="A34" t="s">
        <v>549</v>
      </c>
      <c r="B34">
        <v>636.01</v>
      </c>
      <c r="C34">
        <v>6.38</v>
      </c>
      <c r="D34">
        <v>1</v>
      </c>
      <c r="E34">
        <v>1.0265E-2</v>
      </c>
      <c r="F34">
        <v>-8.8030000000000001E-3</v>
      </c>
      <c r="G34">
        <v>1.0128E-2</v>
      </c>
      <c r="H34">
        <v>7.5074000000000002E-2</v>
      </c>
      <c r="I34">
        <v>91712</v>
      </c>
      <c r="J34">
        <v>1.64</v>
      </c>
      <c r="K34">
        <v>198</v>
      </c>
      <c r="L34">
        <v>1566</v>
      </c>
      <c r="M34">
        <v>50</v>
      </c>
      <c r="N34">
        <v>66</v>
      </c>
      <c r="O34">
        <v>48</v>
      </c>
      <c r="P34">
        <v>988</v>
      </c>
      <c r="Q34">
        <v>13979</v>
      </c>
      <c r="R34">
        <v>1696</v>
      </c>
      <c r="S34">
        <v>26</v>
      </c>
      <c r="T34">
        <v>10470</v>
      </c>
      <c r="U34">
        <v>356</v>
      </c>
      <c r="V34">
        <v>795</v>
      </c>
      <c r="W34">
        <v>2299</v>
      </c>
      <c r="X34">
        <v>298436</v>
      </c>
      <c r="Y34">
        <v>632</v>
      </c>
      <c r="Z34">
        <v>537</v>
      </c>
      <c r="AA34">
        <v>1279</v>
      </c>
      <c r="AB34">
        <v>448</v>
      </c>
      <c r="AC34">
        <v>0</v>
      </c>
      <c r="AD34">
        <v>141</v>
      </c>
      <c r="AE34">
        <v>67</v>
      </c>
      <c r="AF34">
        <v>0</v>
      </c>
      <c r="AG34">
        <v>4258</v>
      </c>
      <c r="AH34">
        <v>2414</v>
      </c>
      <c r="AI34">
        <v>556</v>
      </c>
      <c r="AJ34">
        <v>1088</v>
      </c>
      <c r="AK34">
        <v>19</v>
      </c>
      <c r="AL34">
        <v>75</v>
      </c>
      <c r="AM34">
        <v>57</v>
      </c>
      <c r="AN34">
        <v>41</v>
      </c>
      <c r="AO34">
        <v>467</v>
      </c>
      <c r="AP34">
        <v>93</v>
      </c>
      <c r="AQ34">
        <v>215</v>
      </c>
      <c r="AR34">
        <v>299</v>
      </c>
      <c r="AS34">
        <v>217</v>
      </c>
      <c r="AT34">
        <v>998</v>
      </c>
      <c r="AU34">
        <v>1946</v>
      </c>
      <c r="AV34">
        <v>312</v>
      </c>
      <c r="AW34">
        <v>379</v>
      </c>
      <c r="AX34">
        <v>1120</v>
      </c>
      <c r="AY34">
        <v>23</v>
      </c>
      <c r="AZ34">
        <v>1924</v>
      </c>
      <c r="BA34">
        <v>1303</v>
      </c>
      <c r="BB34">
        <v>2331</v>
      </c>
      <c r="BC34">
        <v>69624</v>
      </c>
      <c r="BD34">
        <v>19988</v>
      </c>
      <c r="BE34">
        <v>0.155</v>
      </c>
    </row>
    <row r="35" spans="1:57" x14ac:dyDescent="0.3">
      <c r="A35" t="s">
        <v>550</v>
      </c>
      <c r="B35">
        <v>638.01</v>
      </c>
      <c r="C35">
        <v>6.36</v>
      </c>
      <c r="D35">
        <v>1</v>
      </c>
      <c r="E35">
        <v>1.0265E-2</v>
      </c>
      <c r="F35">
        <v>-8.8030000000000001E-3</v>
      </c>
      <c r="G35">
        <v>1.0128E-2</v>
      </c>
      <c r="H35">
        <v>7.5074000000000002E-2</v>
      </c>
      <c r="I35">
        <v>93582</v>
      </c>
      <c r="J35">
        <v>1.79</v>
      </c>
      <c r="K35">
        <v>266</v>
      </c>
      <c r="L35">
        <v>1569</v>
      </c>
      <c r="M35">
        <v>77</v>
      </c>
      <c r="N35">
        <v>76</v>
      </c>
      <c r="O35">
        <v>40</v>
      </c>
      <c r="P35">
        <v>948</v>
      </c>
      <c r="Q35">
        <v>13753</v>
      </c>
      <c r="R35">
        <v>1866</v>
      </c>
      <c r="S35">
        <v>16</v>
      </c>
      <c r="T35">
        <v>10480</v>
      </c>
      <c r="U35">
        <v>476</v>
      </c>
      <c r="V35">
        <v>783</v>
      </c>
      <c r="W35">
        <v>2382</v>
      </c>
      <c r="X35">
        <v>305829</v>
      </c>
      <c r="Y35">
        <v>662</v>
      </c>
      <c r="Z35">
        <v>634</v>
      </c>
      <c r="AA35">
        <v>1295</v>
      </c>
      <c r="AB35">
        <v>531</v>
      </c>
      <c r="AC35">
        <v>0</v>
      </c>
      <c r="AD35">
        <v>148</v>
      </c>
      <c r="AE35">
        <v>119</v>
      </c>
      <c r="AF35">
        <v>7</v>
      </c>
      <c r="AG35">
        <v>4546</v>
      </c>
      <c r="AH35">
        <v>2858</v>
      </c>
      <c r="AI35">
        <v>626</v>
      </c>
      <c r="AJ35">
        <v>1068</v>
      </c>
      <c r="AK35">
        <v>20</v>
      </c>
      <c r="AL35">
        <v>108</v>
      </c>
      <c r="AM35">
        <v>23</v>
      </c>
      <c r="AN35">
        <v>14</v>
      </c>
      <c r="AO35">
        <v>484</v>
      </c>
      <c r="AP35">
        <v>51</v>
      </c>
      <c r="AQ35">
        <v>197</v>
      </c>
      <c r="AR35">
        <v>219</v>
      </c>
      <c r="AS35">
        <v>264</v>
      </c>
      <c r="AT35">
        <v>780</v>
      </c>
      <c r="AU35">
        <v>2066</v>
      </c>
      <c r="AV35">
        <v>385</v>
      </c>
      <c r="AW35">
        <v>383</v>
      </c>
      <c r="AX35">
        <v>1322</v>
      </c>
      <c r="AY35">
        <v>0</v>
      </c>
      <c r="AZ35">
        <v>1699</v>
      </c>
      <c r="BA35">
        <v>1308</v>
      </c>
      <c r="BB35">
        <v>2756</v>
      </c>
      <c r="BC35">
        <v>71958</v>
      </c>
      <c r="BD35">
        <v>20021</v>
      </c>
      <c r="BE35">
        <v>0.156</v>
      </c>
    </row>
    <row r="36" spans="1:57" x14ac:dyDescent="0.3">
      <c r="A36" t="s">
        <v>551</v>
      </c>
      <c r="B36">
        <v>640.01</v>
      </c>
      <c r="C36">
        <v>6.37</v>
      </c>
      <c r="D36">
        <v>1</v>
      </c>
      <c r="E36">
        <v>1.0265E-2</v>
      </c>
      <c r="F36">
        <v>-8.8030000000000001E-3</v>
      </c>
      <c r="G36">
        <v>1.0128E-2</v>
      </c>
      <c r="H36">
        <v>7.5074000000000002E-2</v>
      </c>
      <c r="I36">
        <v>90576</v>
      </c>
      <c r="J36">
        <v>1.71</v>
      </c>
      <c r="K36">
        <v>285</v>
      </c>
      <c r="L36">
        <v>1593</v>
      </c>
      <c r="M36">
        <v>78</v>
      </c>
      <c r="N36">
        <v>60</v>
      </c>
      <c r="O36">
        <v>37</v>
      </c>
      <c r="P36">
        <v>950</v>
      </c>
      <c r="Q36">
        <v>13859</v>
      </c>
      <c r="R36">
        <v>1869</v>
      </c>
      <c r="S36">
        <v>0</v>
      </c>
      <c r="T36">
        <v>10863</v>
      </c>
      <c r="U36">
        <v>356</v>
      </c>
      <c r="V36">
        <v>802</v>
      </c>
      <c r="W36">
        <v>2368</v>
      </c>
      <c r="X36">
        <v>286085</v>
      </c>
      <c r="Y36">
        <v>713</v>
      </c>
      <c r="Z36">
        <v>629</v>
      </c>
      <c r="AA36">
        <v>1365</v>
      </c>
      <c r="AB36">
        <v>593</v>
      </c>
      <c r="AC36">
        <v>73</v>
      </c>
      <c r="AD36">
        <v>263</v>
      </c>
      <c r="AE36">
        <v>23</v>
      </c>
      <c r="AF36">
        <v>79</v>
      </c>
      <c r="AG36">
        <v>4359</v>
      </c>
      <c r="AH36">
        <v>2698</v>
      </c>
      <c r="AI36">
        <v>796</v>
      </c>
      <c r="AJ36">
        <v>1252</v>
      </c>
      <c r="AK36">
        <v>13</v>
      </c>
      <c r="AL36">
        <v>142</v>
      </c>
      <c r="AM36">
        <v>35</v>
      </c>
      <c r="AN36">
        <v>9</v>
      </c>
      <c r="AO36">
        <v>487</v>
      </c>
      <c r="AP36">
        <v>57</v>
      </c>
      <c r="AQ36">
        <v>185</v>
      </c>
      <c r="AR36">
        <v>259</v>
      </c>
      <c r="AS36">
        <v>249</v>
      </c>
      <c r="AT36">
        <v>921</v>
      </c>
      <c r="AU36">
        <v>2168</v>
      </c>
      <c r="AV36">
        <v>310</v>
      </c>
      <c r="AW36">
        <v>254</v>
      </c>
      <c r="AX36">
        <v>1030</v>
      </c>
      <c r="AY36">
        <v>0</v>
      </c>
      <c r="AZ36">
        <v>1681</v>
      </c>
      <c r="BA36">
        <v>1186</v>
      </c>
      <c r="BB36">
        <v>2589</v>
      </c>
      <c r="BC36">
        <v>72107</v>
      </c>
      <c r="BD36">
        <v>20258</v>
      </c>
      <c r="BE36">
        <v>0.156</v>
      </c>
    </row>
    <row r="37" spans="1:57" x14ac:dyDescent="0.3">
      <c r="A37" t="s">
        <v>552</v>
      </c>
      <c r="B37">
        <v>642.01</v>
      </c>
      <c r="C37">
        <v>6.37</v>
      </c>
      <c r="D37">
        <v>1</v>
      </c>
      <c r="E37">
        <v>1.0265E-2</v>
      </c>
      <c r="F37">
        <v>-8.8030000000000001E-3</v>
      </c>
      <c r="G37">
        <v>1.0128E-2</v>
      </c>
      <c r="H37">
        <v>7.5074000000000002E-2</v>
      </c>
      <c r="I37">
        <v>89270</v>
      </c>
      <c r="J37">
        <v>1.61</v>
      </c>
      <c r="K37">
        <v>258</v>
      </c>
      <c r="L37">
        <v>1518</v>
      </c>
      <c r="M37">
        <v>64</v>
      </c>
      <c r="N37">
        <v>74</v>
      </c>
      <c r="O37">
        <v>54</v>
      </c>
      <c r="P37">
        <v>1006</v>
      </c>
      <c r="Q37">
        <v>13800</v>
      </c>
      <c r="R37">
        <v>1806</v>
      </c>
      <c r="S37">
        <v>23</v>
      </c>
      <c r="T37">
        <v>10571</v>
      </c>
      <c r="U37">
        <v>415</v>
      </c>
      <c r="V37">
        <v>780</v>
      </c>
      <c r="W37">
        <v>2279</v>
      </c>
      <c r="X37">
        <v>283367</v>
      </c>
      <c r="Y37">
        <v>688</v>
      </c>
      <c r="Z37">
        <v>505</v>
      </c>
      <c r="AA37">
        <v>1281</v>
      </c>
      <c r="AB37">
        <v>468</v>
      </c>
      <c r="AC37">
        <v>30</v>
      </c>
      <c r="AD37">
        <v>72</v>
      </c>
      <c r="AE37">
        <v>20</v>
      </c>
      <c r="AF37">
        <v>67</v>
      </c>
      <c r="AG37">
        <v>4274</v>
      </c>
      <c r="AH37">
        <v>2627</v>
      </c>
      <c r="AI37">
        <v>544</v>
      </c>
      <c r="AJ37">
        <v>1347</v>
      </c>
      <c r="AK37">
        <v>0</v>
      </c>
      <c r="AL37">
        <v>55</v>
      </c>
      <c r="AM37">
        <v>61</v>
      </c>
      <c r="AN37">
        <v>37</v>
      </c>
      <c r="AO37">
        <v>307</v>
      </c>
      <c r="AP37">
        <v>59</v>
      </c>
      <c r="AQ37">
        <v>263</v>
      </c>
      <c r="AR37">
        <v>284</v>
      </c>
      <c r="AS37">
        <v>227</v>
      </c>
      <c r="AT37">
        <v>957</v>
      </c>
      <c r="AU37">
        <v>2051</v>
      </c>
      <c r="AV37">
        <v>449</v>
      </c>
      <c r="AW37">
        <v>407</v>
      </c>
      <c r="AX37">
        <v>716</v>
      </c>
      <c r="AY37">
        <v>0</v>
      </c>
      <c r="AZ37">
        <v>1494</v>
      </c>
      <c r="BA37">
        <v>1099</v>
      </c>
      <c r="BB37">
        <v>2597</v>
      </c>
      <c r="BC37">
        <v>69932</v>
      </c>
      <c r="BD37">
        <v>20044</v>
      </c>
      <c r="BE37">
        <v>0.154</v>
      </c>
    </row>
    <row r="38" spans="1:57" x14ac:dyDescent="0.3">
      <c r="A38" t="s">
        <v>553</v>
      </c>
      <c r="B38">
        <v>644.01</v>
      </c>
      <c r="C38">
        <v>6.37</v>
      </c>
      <c r="D38">
        <v>1</v>
      </c>
      <c r="E38">
        <v>1.0265E-2</v>
      </c>
      <c r="F38">
        <v>-8.8030000000000001E-3</v>
      </c>
      <c r="G38">
        <v>1.0128E-2</v>
      </c>
      <c r="H38">
        <v>7.5074000000000002E-2</v>
      </c>
      <c r="I38">
        <v>91923</v>
      </c>
      <c r="J38">
        <v>1.6</v>
      </c>
      <c r="K38">
        <v>166</v>
      </c>
      <c r="L38">
        <v>1578</v>
      </c>
      <c r="M38">
        <v>0</v>
      </c>
      <c r="N38">
        <v>33</v>
      </c>
      <c r="O38">
        <v>17</v>
      </c>
      <c r="P38">
        <v>905</v>
      </c>
      <c r="Q38">
        <v>14039</v>
      </c>
      <c r="R38">
        <v>1886</v>
      </c>
      <c r="S38">
        <v>10</v>
      </c>
      <c r="T38">
        <v>10860</v>
      </c>
      <c r="U38">
        <v>374</v>
      </c>
      <c r="V38">
        <v>816</v>
      </c>
      <c r="W38">
        <v>2568</v>
      </c>
      <c r="X38">
        <v>296547</v>
      </c>
      <c r="Y38">
        <v>714</v>
      </c>
      <c r="Z38">
        <v>596</v>
      </c>
      <c r="AA38">
        <v>1301</v>
      </c>
      <c r="AB38">
        <v>381</v>
      </c>
      <c r="AC38">
        <v>0</v>
      </c>
      <c r="AD38">
        <v>158</v>
      </c>
      <c r="AE38">
        <v>86</v>
      </c>
      <c r="AF38">
        <v>0</v>
      </c>
      <c r="AG38">
        <v>4461</v>
      </c>
      <c r="AH38">
        <v>2544</v>
      </c>
      <c r="AI38">
        <v>448</v>
      </c>
      <c r="AJ38">
        <v>1430</v>
      </c>
      <c r="AK38">
        <v>0</v>
      </c>
      <c r="AL38">
        <v>29</v>
      </c>
      <c r="AM38">
        <v>54</v>
      </c>
      <c r="AN38">
        <v>18</v>
      </c>
      <c r="AO38">
        <v>348</v>
      </c>
      <c r="AP38">
        <v>0</v>
      </c>
      <c r="AQ38">
        <v>252</v>
      </c>
      <c r="AR38">
        <v>308</v>
      </c>
      <c r="AS38">
        <v>204</v>
      </c>
      <c r="AT38">
        <v>1062</v>
      </c>
      <c r="AU38">
        <v>2120</v>
      </c>
      <c r="AV38">
        <v>374</v>
      </c>
      <c r="AW38">
        <v>340</v>
      </c>
      <c r="AX38">
        <v>1043</v>
      </c>
      <c r="AY38">
        <v>0</v>
      </c>
      <c r="AZ38">
        <v>1891</v>
      </c>
      <c r="BA38">
        <v>1282</v>
      </c>
      <c r="BB38">
        <v>2501</v>
      </c>
      <c r="BC38">
        <v>70735</v>
      </c>
      <c r="BD38">
        <v>20589</v>
      </c>
      <c r="BE38">
        <v>0.156</v>
      </c>
    </row>
    <row r="39" spans="1:57" x14ac:dyDescent="0.3">
      <c r="A39" t="s">
        <v>554</v>
      </c>
      <c r="B39">
        <v>646.01</v>
      </c>
      <c r="C39">
        <v>6.37</v>
      </c>
      <c r="D39">
        <v>1</v>
      </c>
      <c r="E39">
        <v>1.0265E-2</v>
      </c>
      <c r="F39">
        <v>-8.8030000000000001E-3</v>
      </c>
      <c r="G39">
        <v>1.0128E-2</v>
      </c>
      <c r="H39">
        <v>7.5074000000000002E-2</v>
      </c>
      <c r="I39">
        <v>90933</v>
      </c>
      <c r="J39">
        <v>1.75</v>
      </c>
      <c r="K39">
        <v>218</v>
      </c>
      <c r="L39">
        <v>1530</v>
      </c>
      <c r="M39">
        <v>42</v>
      </c>
      <c r="N39">
        <v>66</v>
      </c>
      <c r="O39">
        <v>41</v>
      </c>
      <c r="P39">
        <v>1002</v>
      </c>
      <c r="Q39">
        <v>14173</v>
      </c>
      <c r="R39">
        <v>1869</v>
      </c>
      <c r="S39">
        <v>7</v>
      </c>
      <c r="T39">
        <v>10855</v>
      </c>
      <c r="U39">
        <v>311</v>
      </c>
      <c r="V39">
        <v>905</v>
      </c>
      <c r="W39">
        <v>2333</v>
      </c>
      <c r="X39">
        <v>288247</v>
      </c>
      <c r="Y39">
        <v>764</v>
      </c>
      <c r="Z39">
        <v>636</v>
      </c>
      <c r="AA39">
        <v>1380</v>
      </c>
      <c r="AB39">
        <v>551</v>
      </c>
      <c r="AC39">
        <v>88</v>
      </c>
      <c r="AD39">
        <v>211</v>
      </c>
      <c r="AE39">
        <v>27</v>
      </c>
      <c r="AF39">
        <v>11</v>
      </c>
      <c r="AG39">
        <v>4511</v>
      </c>
      <c r="AH39">
        <v>2927</v>
      </c>
      <c r="AI39">
        <v>766</v>
      </c>
      <c r="AJ39">
        <v>1019</v>
      </c>
      <c r="AK39">
        <v>25</v>
      </c>
      <c r="AL39">
        <v>110</v>
      </c>
      <c r="AM39">
        <v>16</v>
      </c>
      <c r="AN39">
        <v>51</v>
      </c>
      <c r="AO39">
        <v>482</v>
      </c>
      <c r="AP39">
        <v>98</v>
      </c>
      <c r="AQ39">
        <v>256</v>
      </c>
      <c r="AR39">
        <v>259</v>
      </c>
      <c r="AS39">
        <v>219</v>
      </c>
      <c r="AT39">
        <v>857</v>
      </c>
      <c r="AU39">
        <v>2138</v>
      </c>
      <c r="AV39">
        <v>366</v>
      </c>
      <c r="AW39">
        <v>405</v>
      </c>
      <c r="AX39">
        <v>819</v>
      </c>
      <c r="AY39">
        <v>0</v>
      </c>
      <c r="AZ39">
        <v>1642</v>
      </c>
      <c r="BA39">
        <v>1201</v>
      </c>
      <c r="BB39">
        <v>2876</v>
      </c>
      <c r="BC39">
        <v>71886</v>
      </c>
      <c r="BD39">
        <v>19906</v>
      </c>
      <c r="BE39">
        <v>0.156</v>
      </c>
    </row>
    <row r="40" spans="1:57" x14ac:dyDescent="0.3">
      <c r="A40" t="s">
        <v>555</v>
      </c>
      <c r="B40">
        <v>648.01</v>
      </c>
      <c r="C40">
        <v>6.37</v>
      </c>
      <c r="D40">
        <v>1</v>
      </c>
      <c r="E40">
        <v>1.0265E-2</v>
      </c>
      <c r="F40">
        <v>-8.8030000000000001E-3</v>
      </c>
      <c r="G40">
        <v>1.0128E-2</v>
      </c>
      <c r="H40">
        <v>7.5074000000000002E-2</v>
      </c>
      <c r="I40">
        <v>90819</v>
      </c>
      <c r="J40">
        <v>1.68</v>
      </c>
      <c r="K40">
        <v>208</v>
      </c>
      <c r="L40">
        <v>1578</v>
      </c>
      <c r="M40">
        <v>39</v>
      </c>
      <c r="N40">
        <v>48</v>
      </c>
      <c r="O40">
        <v>7</v>
      </c>
      <c r="P40">
        <v>955</v>
      </c>
      <c r="Q40">
        <v>14246</v>
      </c>
      <c r="R40">
        <v>1733</v>
      </c>
      <c r="S40">
        <v>0</v>
      </c>
      <c r="T40">
        <v>10603</v>
      </c>
      <c r="U40">
        <v>433</v>
      </c>
      <c r="V40">
        <v>816</v>
      </c>
      <c r="W40">
        <v>2379</v>
      </c>
      <c r="X40">
        <v>287546</v>
      </c>
      <c r="Y40">
        <v>737</v>
      </c>
      <c r="Z40">
        <v>481</v>
      </c>
      <c r="AA40">
        <v>1311</v>
      </c>
      <c r="AB40">
        <v>486</v>
      </c>
      <c r="AC40">
        <v>0</v>
      </c>
      <c r="AD40">
        <v>121</v>
      </c>
      <c r="AE40">
        <v>0</v>
      </c>
      <c r="AF40">
        <v>0</v>
      </c>
      <c r="AG40">
        <v>4510</v>
      </c>
      <c r="AH40">
        <v>2598</v>
      </c>
      <c r="AI40">
        <v>587</v>
      </c>
      <c r="AJ40">
        <v>1247</v>
      </c>
      <c r="AK40">
        <v>8</v>
      </c>
      <c r="AL40">
        <v>35</v>
      </c>
      <c r="AM40">
        <v>68</v>
      </c>
      <c r="AN40">
        <v>13</v>
      </c>
      <c r="AO40">
        <v>489</v>
      </c>
      <c r="AP40">
        <v>63</v>
      </c>
      <c r="AQ40">
        <v>226</v>
      </c>
      <c r="AR40">
        <v>247</v>
      </c>
      <c r="AS40">
        <v>232</v>
      </c>
      <c r="AT40">
        <v>973</v>
      </c>
      <c r="AU40">
        <v>2008</v>
      </c>
      <c r="AV40">
        <v>311</v>
      </c>
      <c r="AW40">
        <v>284</v>
      </c>
      <c r="AX40">
        <v>877</v>
      </c>
      <c r="AY40">
        <v>0</v>
      </c>
      <c r="AZ40">
        <v>1843</v>
      </c>
      <c r="BA40">
        <v>1112</v>
      </c>
      <c r="BB40">
        <v>2332</v>
      </c>
      <c r="BC40">
        <v>70731</v>
      </c>
      <c r="BD40">
        <v>20159</v>
      </c>
      <c r="BE40">
        <v>0.155</v>
      </c>
    </row>
    <row r="41" spans="1:57" x14ac:dyDescent="0.3">
      <c r="A41" t="s">
        <v>556</v>
      </c>
      <c r="B41">
        <v>650.01</v>
      </c>
      <c r="C41">
        <v>6.38</v>
      </c>
      <c r="D41">
        <v>1</v>
      </c>
      <c r="E41">
        <v>1.0265E-2</v>
      </c>
      <c r="F41">
        <v>-8.8030000000000001E-3</v>
      </c>
      <c r="G41">
        <v>1.0128E-2</v>
      </c>
      <c r="H41">
        <v>7.5074000000000002E-2</v>
      </c>
      <c r="I41">
        <v>90161</v>
      </c>
      <c r="J41">
        <v>1.7</v>
      </c>
      <c r="K41">
        <v>236</v>
      </c>
      <c r="L41">
        <v>1514</v>
      </c>
      <c r="M41">
        <v>74</v>
      </c>
      <c r="N41">
        <v>36</v>
      </c>
      <c r="O41">
        <v>8</v>
      </c>
      <c r="P41">
        <v>1008</v>
      </c>
      <c r="Q41">
        <v>14091</v>
      </c>
      <c r="R41">
        <v>1829</v>
      </c>
      <c r="S41">
        <v>0</v>
      </c>
      <c r="T41">
        <v>10589</v>
      </c>
      <c r="U41">
        <v>419</v>
      </c>
      <c r="V41">
        <v>808</v>
      </c>
      <c r="W41">
        <v>2288</v>
      </c>
      <c r="X41">
        <v>285948</v>
      </c>
      <c r="Y41">
        <v>642</v>
      </c>
      <c r="Z41">
        <v>524</v>
      </c>
      <c r="AA41">
        <v>1211</v>
      </c>
      <c r="AB41">
        <v>469</v>
      </c>
      <c r="AC41">
        <v>56</v>
      </c>
      <c r="AD41">
        <v>55</v>
      </c>
      <c r="AE41">
        <v>114</v>
      </c>
      <c r="AF41">
        <v>12</v>
      </c>
      <c r="AG41">
        <v>4585</v>
      </c>
      <c r="AH41">
        <v>2792</v>
      </c>
      <c r="AI41">
        <v>661</v>
      </c>
      <c r="AJ41">
        <v>1206</v>
      </c>
      <c r="AK41">
        <v>42</v>
      </c>
      <c r="AL41">
        <v>130</v>
      </c>
      <c r="AM41">
        <v>54</v>
      </c>
      <c r="AN41">
        <v>57</v>
      </c>
      <c r="AO41">
        <v>510</v>
      </c>
      <c r="AP41">
        <v>90</v>
      </c>
      <c r="AQ41">
        <v>199</v>
      </c>
      <c r="AR41">
        <v>248</v>
      </c>
      <c r="AS41">
        <v>192</v>
      </c>
      <c r="AT41">
        <v>914</v>
      </c>
      <c r="AU41">
        <v>2013</v>
      </c>
      <c r="AV41">
        <v>353</v>
      </c>
      <c r="AW41">
        <v>291</v>
      </c>
      <c r="AX41">
        <v>1061</v>
      </c>
      <c r="AY41">
        <v>0</v>
      </c>
      <c r="AZ41">
        <v>1807</v>
      </c>
      <c r="BA41">
        <v>1171</v>
      </c>
      <c r="BB41">
        <v>2396</v>
      </c>
      <c r="BC41">
        <v>71793</v>
      </c>
      <c r="BD41">
        <v>19957</v>
      </c>
      <c r="BE41">
        <v>0.155</v>
      </c>
    </row>
    <row r="42" spans="1:57" x14ac:dyDescent="0.3">
      <c r="A42" t="s">
        <v>557</v>
      </c>
      <c r="B42">
        <v>652.01</v>
      </c>
      <c r="C42">
        <v>6.37</v>
      </c>
      <c r="D42">
        <v>1</v>
      </c>
      <c r="E42">
        <v>1.0265E-2</v>
      </c>
      <c r="F42">
        <v>-8.8030000000000001E-3</v>
      </c>
      <c r="G42">
        <v>1.0128E-2</v>
      </c>
      <c r="H42">
        <v>7.5074000000000002E-2</v>
      </c>
      <c r="I42">
        <v>89919</v>
      </c>
      <c r="J42">
        <v>1.63</v>
      </c>
      <c r="K42">
        <v>203</v>
      </c>
      <c r="L42">
        <v>1588</v>
      </c>
      <c r="M42">
        <v>71</v>
      </c>
      <c r="N42">
        <v>56</v>
      </c>
      <c r="O42">
        <v>13</v>
      </c>
      <c r="P42">
        <v>924</v>
      </c>
      <c r="Q42">
        <v>14015</v>
      </c>
      <c r="R42">
        <v>1668</v>
      </c>
      <c r="S42">
        <v>0</v>
      </c>
      <c r="T42">
        <v>10533</v>
      </c>
      <c r="U42">
        <v>394</v>
      </c>
      <c r="V42">
        <v>746</v>
      </c>
      <c r="W42">
        <v>2330</v>
      </c>
      <c r="X42">
        <v>282339</v>
      </c>
      <c r="Y42">
        <v>697</v>
      </c>
      <c r="Z42">
        <v>592</v>
      </c>
      <c r="AA42">
        <v>1431</v>
      </c>
      <c r="AB42">
        <v>581</v>
      </c>
      <c r="AC42">
        <v>42</v>
      </c>
      <c r="AD42">
        <v>258</v>
      </c>
      <c r="AE42">
        <v>87</v>
      </c>
      <c r="AF42">
        <v>50</v>
      </c>
      <c r="AG42">
        <v>4386</v>
      </c>
      <c r="AH42">
        <v>2702</v>
      </c>
      <c r="AI42">
        <v>648</v>
      </c>
      <c r="AJ42">
        <v>1105</v>
      </c>
      <c r="AK42">
        <v>28</v>
      </c>
      <c r="AL42">
        <v>81</v>
      </c>
      <c r="AM42">
        <v>70</v>
      </c>
      <c r="AN42">
        <v>46</v>
      </c>
      <c r="AO42">
        <v>385</v>
      </c>
      <c r="AP42">
        <v>41</v>
      </c>
      <c r="AQ42">
        <v>239</v>
      </c>
      <c r="AR42">
        <v>298</v>
      </c>
      <c r="AS42">
        <v>214</v>
      </c>
      <c r="AT42">
        <v>1005</v>
      </c>
      <c r="AU42">
        <v>1992</v>
      </c>
      <c r="AV42">
        <v>116</v>
      </c>
      <c r="AW42">
        <v>338</v>
      </c>
      <c r="AX42">
        <v>887</v>
      </c>
      <c r="AY42">
        <v>8</v>
      </c>
      <c r="AZ42">
        <v>1768</v>
      </c>
      <c r="BA42">
        <v>1147</v>
      </c>
      <c r="BB42">
        <v>2132</v>
      </c>
      <c r="BC42">
        <v>72145</v>
      </c>
      <c r="BD42">
        <v>20190</v>
      </c>
      <c r="BE42">
        <v>0.156</v>
      </c>
    </row>
    <row r="43" spans="1:57" x14ac:dyDescent="0.3">
      <c r="A43" t="s">
        <v>558</v>
      </c>
      <c r="B43">
        <v>654.01</v>
      </c>
      <c r="C43">
        <v>6.36</v>
      </c>
      <c r="D43">
        <v>1</v>
      </c>
      <c r="E43">
        <v>1.0265E-2</v>
      </c>
      <c r="F43">
        <v>-8.8030000000000001E-3</v>
      </c>
      <c r="G43">
        <v>1.0128E-2</v>
      </c>
      <c r="H43">
        <v>7.5074000000000002E-2</v>
      </c>
      <c r="I43">
        <v>91516</v>
      </c>
      <c r="J43">
        <v>1.7</v>
      </c>
      <c r="K43">
        <v>265</v>
      </c>
      <c r="L43">
        <v>1605</v>
      </c>
      <c r="M43">
        <v>54</v>
      </c>
      <c r="N43">
        <v>81</v>
      </c>
      <c r="O43">
        <v>36</v>
      </c>
      <c r="P43">
        <v>878</v>
      </c>
      <c r="Q43">
        <v>14206</v>
      </c>
      <c r="R43">
        <v>1784</v>
      </c>
      <c r="S43">
        <v>11</v>
      </c>
      <c r="T43">
        <v>10681</v>
      </c>
      <c r="U43">
        <v>454</v>
      </c>
      <c r="V43">
        <v>789</v>
      </c>
      <c r="W43">
        <v>2340</v>
      </c>
      <c r="X43">
        <v>288077</v>
      </c>
      <c r="Y43">
        <v>633</v>
      </c>
      <c r="Z43">
        <v>597</v>
      </c>
      <c r="AA43">
        <v>1422</v>
      </c>
      <c r="AB43">
        <v>524</v>
      </c>
      <c r="AC43">
        <v>21</v>
      </c>
      <c r="AD43">
        <v>231</v>
      </c>
      <c r="AE43">
        <v>60</v>
      </c>
      <c r="AF43">
        <v>39</v>
      </c>
      <c r="AG43">
        <v>4526</v>
      </c>
      <c r="AH43">
        <v>2887</v>
      </c>
      <c r="AI43">
        <v>681</v>
      </c>
      <c r="AJ43">
        <v>1184</v>
      </c>
      <c r="AK43">
        <v>18</v>
      </c>
      <c r="AL43">
        <v>96</v>
      </c>
      <c r="AM43">
        <v>78</v>
      </c>
      <c r="AN43">
        <v>12</v>
      </c>
      <c r="AO43">
        <v>462</v>
      </c>
      <c r="AP43">
        <v>59</v>
      </c>
      <c r="AQ43">
        <v>245</v>
      </c>
      <c r="AR43">
        <v>260</v>
      </c>
      <c r="AS43">
        <v>266</v>
      </c>
      <c r="AT43">
        <v>1020</v>
      </c>
      <c r="AU43">
        <v>2118</v>
      </c>
      <c r="AV43">
        <v>356</v>
      </c>
      <c r="AW43">
        <v>372</v>
      </c>
      <c r="AX43">
        <v>934</v>
      </c>
      <c r="AY43">
        <v>0</v>
      </c>
      <c r="AZ43">
        <v>1857</v>
      </c>
      <c r="BA43">
        <v>1172</v>
      </c>
      <c r="BB43">
        <v>2526</v>
      </c>
      <c r="BC43">
        <v>72253</v>
      </c>
      <c r="BD43">
        <v>20356</v>
      </c>
      <c r="BE43">
        <v>0.156</v>
      </c>
    </row>
    <row r="44" spans="1:57" x14ac:dyDescent="0.3">
      <c r="A44" t="s">
        <v>559</v>
      </c>
      <c r="B44">
        <v>656.01</v>
      </c>
      <c r="C44">
        <v>6.37</v>
      </c>
      <c r="D44">
        <v>1</v>
      </c>
      <c r="E44">
        <v>1.0265E-2</v>
      </c>
      <c r="F44">
        <v>-8.8030000000000001E-3</v>
      </c>
      <c r="G44">
        <v>1.0128E-2</v>
      </c>
      <c r="H44">
        <v>7.5074000000000002E-2</v>
      </c>
      <c r="I44">
        <v>91048</v>
      </c>
      <c r="J44">
        <v>1.61</v>
      </c>
      <c r="K44">
        <v>230</v>
      </c>
      <c r="L44">
        <v>1572</v>
      </c>
      <c r="M44">
        <v>46</v>
      </c>
      <c r="N44">
        <v>45</v>
      </c>
      <c r="O44">
        <v>23</v>
      </c>
      <c r="P44">
        <v>978</v>
      </c>
      <c r="Q44">
        <v>14132</v>
      </c>
      <c r="R44">
        <v>1764</v>
      </c>
      <c r="S44">
        <v>0</v>
      </c>
      <c r="T44">
        <v>10372</v>
      </c>
      <c r="U44">
        <v>307</v>
      </c>
      <c r="V44">
        <v>782</v>
      </c>
      <c r="W44">
        <v>2302</v>
      </c>
      <c r="X44">
        <v>287171</v>
      </c>
      <c r="Y44">
        <v>609</v>
      </c>
      <c r="Z44">
        <v>435</v>
      </c>
      <c r="AA44">
        <v>1275</v>
      </c>
      <c r="AB44">
        <v>277</v>
      </c>
      <c r="AC44">
        <v>22</v>
      </c>
      <c r="AD44">
        <v>6</v>
      </c>
      <c r="AE44">
        <v>18</v>
      </c>
      <c r="AF44">
        <v>91</v>
      </c>
      <c r="AG44">
        <v>4389</v>
      </c>
      <c r="AH44">
        <v>2828</v>
      </c>
      <c r="AI44">
        <v>804</v>
      </c>
      <c r="AJ44">
        <v>1259</v>
      </c>
      <c r="AK44">
        <v>0</v>
      </c>
      <c r="AL44">
        <v>45</v>
      </c>
      <c r="AM44">
        <v>76</v>
      </c>
      <c r="AN44">
        <v>5</v>
      </c>
      <c r="AO44">
        <v>645</v>
      </c>
      <c r="AP44">
        <v>0</v>
      </c>
      <c r="AQ44">
        <v>174</v>
      </c>
      <c r="AR44">
        <v>281</v>
      </c>
      <c r="AS44">
        <v>211</v>
      </c>
      <c r="AT44">
        <v>1001</v>
      </c>
      <c r="AU44">
        <v>2002</v>
      </c>
      <c r="AV44">
        <v>369</v>
      </c>
      <c r="AW44">
        <v>297</v>
      </c>
      <c r="AX44">
        <v>722</v>
      </c>
      <c r="AY44">
        <v>0</v>
      </c>
      <c r="AZ44">
        <v>1783</v>
      </c>
      <c r="BA44">
        <v>1200</v>
      </c>
      <c r="BB44">
        <v>2311</v>
      </c>
      <c r="BC44">
        <v>72050</v>
      </c>
      <c r="BD44">
        <v>20051</v>
      </c>
      <c r="BE44">
        <v>0.156</v>
      </c>
    </row>
    <row r="45" spans="1:57" x14ac:dyDescent="0.3">
      <c r="A45" t="s">
        <v>560</v>
      </c>
      <c r="B45">
        <v>658.01</v>
      </c>
      <c r="C45">
        <v>6.37</v>
      </c>
      <c r="D45">
        <v>1</v>
      </c>
      <c r="E45">
        <v>1.0265E-2</v>
      </c>
      <c r="F45">
        <v>-8.8030000000000001E-3</v>
      </c>
      <c r="G45">
        <v>1.0128E-2</v>
      </c>
      <c r="H45">
        <v>7.5074000000000002E-2</v>
      </c>
      <c r="I45">
        <v>91026</v>
      </c>
      <c r="J45">
        <v>1.73</v>
      </c>
      <c r="K45">
        <v>238</v>
      </c>
      <c r="L45">
        <v>1518</v>
      </c>
      <c r="M45">
        <v>37</v>
      </c>
      <c r="N45">
        <v>28</v>
      </c>
      <c r="O45">
        <v>29</v>
      </c>
      <c r="P45">
        <v>982</v>
      </c>
      <c r="Q45">
        <v>13934</v>
      </c>
      <c r="R45">
        <v>1830</v>
      </c>
      <c r="S45">
        <v>66</v>
      </c>
      <c r="T45">
        <v>10682</v>
      </c>
      <c r="U45">
        <v>358</v>
      </c>
      <c r="V45">
        <v>703</v>
      </c>
      <c r="W45">
        <v>2352</v>
      </c>
      <c r="X45">
        <v>287514</v>
      </c>
      <c r="Y45">
        <v>644</v>
      </c>
      <c r="Z45">
        <v>576</v>
      </c>
      <c r="AA45">
        <v>1213</v>
      </c>
      <c r="AB45">
        <v>450</v>
      </c>
      <c r="AC45">
        <v>0</v>
      </c>
      <c r="AD45">
        <v>0</v>
      </c>
      <c r="AE45">
        <v>0</v>
      </c>
      <c r="AF45">
        <v>0</v>
      </c>
      <c r="AG45">
        <v>4249</v>
      </c>
      <c r="AH45">
        <v>2898</v>
      </c>
      <c r="AI45">
        <v>831</v>
      </c>
      <c r="AJ45">
        <v>1314</v>
      </c>
      <c r="AK45">
        <v>13</v>
      </c>
      <c r="AL45">
        <v>95</v>
      </c>
      <c r="AM45">
        <v>27</v>
      </c>
      <c r="AN45">
        <v>53</v>
      </c>
      <c r="AO45">
        <v>366</v>
      </c>
      <c r="AP45">
        <v>51</v>
      </c>
      <c r="AQ45">
        <v>262</v>
      </c>
      <c r="AR45">
        <v>303</v>
      </c>
      <c r="AS45">
        <v>219</v>
      </c>
      <c r="AT45">
        <v>957</v>
      </c>
      <c r="AU45">
        <v>2039</v>
      </c>
      <c r="AV45">
        <v>492</v>
      </c>
      <c r="AW45">
        <v>283</v>
      </c>
      <c r="AX45">
        <v>641</v>
      </c>
      <c r="AY45">
        <v>436</v>
      </c>
      <c r="AZ45">
        <v>1978</v>
      </c>
      <c r="BA45">
        <v>1155</v>
      </c>
      <c r="BB45">
        <v>2214</v>
      </c>
      <c r="BC45">
        <v>72539</v>
      </c>
      <c r="BD45">
        <v>20338</v>
      </c>
      <c r="BE45">
        <v>0.156</v>
      </c>
    </row>
    <row r="46" spans="1:57" x14ac:dyDescent="0.3">
      <c r="A46" t="s">
        <v>561</v>
      </c>
      <c r="B46">
        <v>660.01</v>
      </c>
      <c r="C46">
        <v>6.37</v>
      </c>
      <c r="D46">
        <v>1</v>
      </c>
      <c r="E46">
        <v>1.0265E-2</v>
      </c>
      <c r="F46">
        <v>-8.8030000000000001E-3</v>
      </c>
      <c r="G46">
        <v>1.0128E-2</v>
      </c>
      <c r="H46">
        <v>7.5074000000000002E-2</v>
      </c>
      <c r="I46">
        <v>89813</v>
      </c>
      <c r="J46">
        <v>1.62</v>
      </c>
      <c r="K46">
        <v>246</v>
      </c>
      <c r="L46">
        <v>1552</v>
      </c>
      <c r="M46">
        <v>56</v>
      </c>
      <c r="N46">
        <v>67</v>
      </c>
      <c r="O46">
        <v>17</v>
      </c>
      <c r="P46">
        <v>1061</v>
      </c>
      <c r="Q46">
        <v>13791</v>
      </c>
      <c r="R46">
        <v>1738</v>
      </c>
      <c r="S46">
        <v>32</v>
      </c>
      <c r="T46">
        <v>10701</v>
      </c>
      <c r="U46">
        <v>374</v>
      </c>
      <c r="V46">
        <v>788</v>
      </c>
      <c r="W46">
        <v>2316</v>
      </c>
      <c r="X46">
        <v>277921</v>
      </c>
      <c r="Y46">
        <v>664</v>
      </c>
      <c r="Z46">
        <v>480</v>
      </c>
      <c r="AA46">
        <v>1242</v>
      </c>
      <c r="AB46">
        <v>539</v>
      </c>
      <c r="AC46">
        <v>41</v>
      </c>
      <c r="AD46">
        <v>199</v>
      </c>
      <c r="AE46">
        <v>34</v>
      </c>
      <c r="AF46">
        <v>0</v>
      </c>
      <c r="AG46">
        <v>4544</v>
      </c>
      <c r="AH46">
        <v>2903</v>
      </c>
      <c r="AI46">
        <v>714</v>
      </c>
      <c r="AJ46">
        <v>1193</v>
      </c>
      <c r="AK46">
        <v>10</v>
      </c>
      <c r="AL46">
        <v>117</v>
      </c>
      <c r="AM46">
        <v>18</v>
      </c>
      <c r="AN46">
        <v>42</v>
      </c>
      <c r="AO46">
        <v>389</v>
      </c>
      <c r="AP46">
        <v>0</v>
      </c>
      <c r="AQ46">
        <v>340</v>
      </c>
      <c r="AR46">
        <v>277</v>
      </c>
      <c r="AS46">
        <v>147</v>
      </c>
      <c r="AT46">
        <v>963</v>
      </c>
      <c r="AU46">
        <v>1988</v>
      </c>
      <c r="AV46">
        <v>355</v>
      </c>
      <c r="AW46">
        <v>313</v>
      </c>
      <c r="AX46">
        <v>1009</v>
      </c>
      <c r="AY46">
        <v>0</v>
      </c>
      <c r="AZ46">
        <v>1741</v>
      </c>
      <c r="BA46">
        <v>975</v>
      </c>
      <c r="BB46">
        <v>2695</v>
      </c>
      <c r="BC46">
        <v>72776</v>
      </c>
      <c r="BD46">
        <v>20107</v>
      </c>
      <c r="BE46">
        <v>0.157</v>
      </c>
    </row>
    <row r="47" spans="1:57" x14ac:dyDescent="0.3">
      <c r="A47" t="s">
        <v>562</v>
      </c>
      <c r="B47">
        <v>662.01</v>
      </c>
      <c r="C47">
        <v>6.36</v>
      </c>
      <c r="D47">
        <v>1</v>
      </c>
      <c r="E47">
        <v>1.0265E-2</v>
      </c>
      <c r="F47">
        <v>-8.8030000000000001E-3</v>
      </c>
      <c r="G47">
        <v>1.0128E-2</v>
      </c>
      <c r="H47">
        <v>7.5074000000000002E-2</v>
      </c>
      <c r="I47">
        <v>89451</v>
      </c>
      <c r="J47">
        <v>1.69</v>
      </c>
      <c r="K47">
        <v>224</v>
      </c>
      <c r="L47">
        <v>1555</v>
      </c>
      <c r="M47">
        <v>43</v>
      </c>
      <c r="N47">
        <v>42</v>
      </c>
      <c r="O47">
        <v>67</v>
      </c>
      <c r="P47">
        <v>958</v>
      </c>
      <c r="Q47">
        <v>13817</v>
      </c>
      <c r="R47">
        <v>1857</v>
      </c>
      <c r="S47">
        <v>46</v>
      </c>
      <c r="T47">
        <v>10840</v>
      </c>
      <c r="U47">
        <v>335</v>
      </c>
      <c r="V47">
        <v>777</v>
      </c>
      <c r="W47">
        <v>2364</v>
      </c>
      <c r="X47">
        <v>272320</v>
      </c>
      <c r="Y47">
        <v>696</v>
      </c>
      <c r="Z47">
        <v>627</v>
      </c>
      <c r="AA47">
        <v>1326</v>
      </c>
      <c r="AB47">
        <v>621</v>
      </c>
      <c r="AC47">
        <v>0</v>
      </c>
      <c r="AD47">
        <v>171</v>
      </c>
      <c r="AE47">
        <v>76</v>
      </c>
      <c r="AF47">
        <v>0</v>
      </c>
      <c r="AG47">
        <v>4421</v>
      </c>
      <c r="AH47">
        <v>2809</v>
      </c>
      <c r="AI47">
        <v>733</v>
      </c>
      <c r="AJ47">
        <v>1149</v>
      </c>
      <c r="AK47">
        <v>31</v>
      </c>
      <c r="AL47">
        <v>141</v>
      </c>
      <c r="AM47">
        <v>34</v>
      </c>
      <c r="AN47">
        <v>50</v>
      </c>
      <c r="AO47">
        <v>477</v>
      </c>
      <c r="AP47">
        <v>73</v>
      </c>
      <c r="AQ47">
        <v>266</v>
      </c>
      <c r="AR47">
        <v>268</v>
      </c>
      <c r="AS47">
        <v>187</v>
      </c>
      <c r="AT47">
        <v>1081</v>
      </c>
      <c r="AU47">
        <v>2140</v>
      </c>
      <c r="AV47">
        <v>371</v>
      </c>
      <c r="AW47">
        <v>368</v>
      </c>
      <c r="AX47">
        <v>730</v>
      </c>
      <c r="AY47">
        <v>69</v>
      </c>
      <c r="AZ47">
        <v>1637</v>
      </c>
      <c r="BA47">
        <v>1203</v>
      </c>
      <c r="BB47">
        <v>2545</v>
      </c>
      <c r="BC47">
        <v>73411</v>
      </c>
      <c r="BD47">
        <v>20313</v>
      </c>
      <c r="BE47">
        <v>0.157</v>
      </c>
    </row>
    <row r="48" spans="1:57" x14ac:dyDescent="0.3">
      <c r="A48" t="s">
        <v>563</v>
      </c>
      <c r="B48">
        <v>664.01</v>
      </c>
      <c r="C48">
        <v>6.36</v>
      </c>
      <c r="D48">
        <v>1</v>
      </c>
      <c r="E48">
        <v>1.0265E-2</v>
      </c>
      <c r="F48">
        <v>-8.8030000000000001E-3</v>
      </c>
      <c r="G48">
        <v>1.0128E-2</v>
      </c>
      <c r="H48">
        <v>7.5074000000000002E-2</v>
      </c>
      <c r="I48">
        <v>89808</v>
      </c>
      <c r="J48">
        <v>1.66</v>
      </c>
      <c r="K48">
        <v>165</v>
      </c>
      <c r="L48">
        <v>1529</v>
      </c>
      <c r="M48">
        <v>34</v>
      </c>
      <c r="N48">
        <v>58</v>
      </c>
      <c r="O48">
        <v>25</v>
      </c>
      <c r="P48">
        <v>1041</v>
      </c>
      <c r="Q48">
        <v>14337</v>
      </c>
      <c r="R48">
        <v>1782</v>
      </c>
      <c r="S48">
        <v>17</v>
      </c>
      <c r="T48">
        <v>11064</v>
      </c>
      <c r="U48">
        <v>392</v>
      </c>
      <c r="V48">
        <v>800</v>
      </c>
      <c r="W48">
        <v>2384</v>
      </c>
      <c r="X48">
        <v>273388</v>
      </c>
      <c r="Y48">
        <v>679</v>
      </c>
      <c r="Z48">
        <v>573</v>
      </c>
      <c r="AA48">
        <v>1403</v>
      </c>
      <c r="AB48">
        <v>606</v>
      </c>
      <c r="AC48">
        <v>7</v>
      </c>
      <c r="AD48">
        <v>244</v>
      </c>
      <c r="AE48">
        <v>0</v>
      </c>
      <c r="AF48">
        <v>0</v>
      </c>
      <c r="AG48">
        <v>4381</v>
      </c>
      <c r="AH48">
        <v>3018</v>
      </c>
      <c r="AI48">
        <v>808</v>
      </c>
      <c r="AJ48">
        <v>1030</v>
      </c>
      <c r="AK48">
        <v>15</v>
      </c>
      <c r="AL48">
        <v>0</v>
      </c>
      <c r="AM48">
        <v>128</v>
      </c>
      <c r="AN48">
        <v>0</v>
      </c>
      <c r="AO48">
        <v>479</v>
      </c>
      <c r="AP48">
        <v>97</v>
      </c>
      <c r="AQ48">
        <v>269</v>
      </c>
      <c r="AR48">
        <v>216</v>
      </c>
      <c r="AS48">
        <v>181</v>
      </c>
      <c r="AT48">
        <v>991</v>
      </c>
      <c r="AU48">
        <v>2084</v>
      </c>
      <c r="AV48">
        <v>165</v>
      </c>
      <c r="AW48">
        <v>293</v>
      </c>
      <c r="AX48">
        <v>955</v>
      </c>
      <c r="AY48">
        <v>15</v>
      </c>
      <c r="AZ48">
        <v>1813</v>
      </c>
      <c r="BA48">
        <v>1119</v>
      </c>
      <c r="BB48">
        <v>1992</v>
      </c>
      <c r="BC48">
        <v>73129</v>
      </c>
      <c r="BD48">
        <v>20841</v>
      </c>
      <c r="BE48">
        <v>0.158</v>
      </c>
    </row>
    <row r="49" spans="1:57" x14ac:dyDescent="0.3">
      <c r="A49" t="s">
        <v>564</v>
      </c>
      <c r="B49">
        <v>666.01</v>
      </c>
      <c r="C49">
        <v>6.35</v>
      </c>
      <c r="D49">
        <v>1</v>
      </c>
      <c r="E49">
        <v>1.0265E-2</v>
      </c>
      <c r="F49">
        <v>-8.8030000000000001E-3</v>
      </c>
      <c r="G49">
        <v>1.0128E-2</v>
      </c>
      <c r="H49">
        <v>7.5074000000000002E-2</v>
      </c>
      <c r="I49">
        <v>90344</v>
      </c>
      <c r="J49">
        <v>1.62</v>
      </c>
      <c r="K49">
        <v>272</v>
      </c>
      <c r="L49">
        <v>1562</v>
      </c>
      <c r="M49">
        <v>44</v>
      </c>
      <c r="N49">
        <v>65</v>
      </c>
      <c r="O49">
        <v>29</v>
      </c>
      <c r="P49">
        <v>918</v>
      </c>
      <c r="Q49">
        <v>14500</v>
      </c>
      <c r="R49">
        <v>1800</v>
      </c>
      <c r="S49">
        <v>12</v>
      </c>
      <c r="T49">
        <v>11057</v>
      </c>
      <c r="U49">
        <v>278</v>
      </c>
      <c r="V49">
        <v>818</v>
      </c>
      <c r="W49">
        <v>2418</v>
      </c>
      <c r="X49">
        <v>277028</v>
      </c>
      <c r="Y49">
        <v>697</v>
      </c>
      <c r="Z49">
        <v>641</v>
      </c>
      <c r="AA49">
        <v>1311</v>
      </c>
      <c r="AB49">
        <v>554</v>
      </c>
      <c r="AC49">
        <v>0</v>
      </c>
      <c r="AD49">
        <v>0</v>
      </c>
      <c r="AE49">
        <v>108</v>
      </c>
      <c r="AF49">
        <v>0</v>
      </c>
      <c r="AG49">
        <v>4660</v>
      </c>
      <c r="AH49">
        <v>2823</v>
      </c>
      <c r="AI49">
        <v>801</v>
      </c>
      <c r="AJ49">
        <v>1159</v>
      </c>
      <c r="AK49">
        <v>14</v>
      </c>
      <c r="AL49">
        <v>0</v>
      </c>
      <c r="AM49">
        <v>83</v>
      </c>
      <c r="AN49">
        <v>4</v>
      </c>
      <c r="AO49">
        <v>406</v>
      </c>
      <c r="AP49">
        <v>69</v>
      </c>
      <c r="AQ49">
        <v>261</v>
      </c>
      <c r="AR49">
        <v>295</v>
      </c>
      <c r="AS49">
        <v>146</v>
      </c>
      <c r="AT49">
        <v>896</v>
      </c>
      <c r="AU49">
        <v>2098</v>
      </c>
      <c r="AV49">
        <v>521</v>
      </c>
      <c r="AW49">
        <v>378</v>
      </c>
      <c r="AX49">
        <v>918</v>
      </c>
      <c r="AY49">
        <v>0</v>
      </c>
      <c r="AZ49">
        <v>1664</v>
      </c>
      <c r="BA49">
        <v>1110</v>
      </c>
      <c r="BB49">
        <v>2461</v>
      </c>
      <c r="BC49">
        <v>74537</v>
      </c>
      <c r="BD49">
        <v>20253</v>
      </c>
      <c r="BE49">
        <v>0.157</v>
      </c>
    </row>
    <row r="50" spans="1:57" x14ac:dyDescent="0.3">
      <c r="A50" t="s">
        <v>565</v>
      </c>
      <c r="B50">
        <v>668.01</v>
      </c>
      <c r="C50">
        <v>6.34</v>
      </c>
      <c r="D50">
        <v>1</v>
      </c>
      <c r="E50">
        <v>1.0265E-2</v>
      </c>
      <c r="F50">
        <v>-8.8030000000000001E-3</v>
      </c>
      <c r="G50">
        <v>1.0128E-2</v>
      </c>
      <c r="H50">
        <v>7.5074000000000002E-2</v>
      </c>
      <c r="I50">
        <v>89148</v>
      </c>
      <c r="J50">
        <v>1.71</v>
      </c>
      <c r="K50">
        <v>188</v>
      </c>
      <c r="L50">
        <v>1546</v>
      </c>
      <c r="M50">
        <v>72</v>
      </c>
      <c r="N50">
        <v>59</v>
      </c>
      <c r="O50">
        <v>15</v>
      </c>
      <c r="P50">
        <v>996</v>
      </c>
      <c r="Q50">
        <v>14304</v>
      </c>
      <c r="R50">
        <v>1695</v>
      </c>
      <c r="S50">
        <v>24</v>
      </c>
      <c r="T50">
        <v>11179</v>
      </c>
      <c r="U50">
        <v>353</v>
      </c>
      <c r="V50">
        <v>804</v>
      </c>
      <c r="W50">
        <v>2410</v>
      </c>
      <c r="X50">
        <v>270050</v>
      </c>
      <c r="Y50">
        <v>641</v>
      </c>
      <c r="Z50">
        <v>574</v>
      </c>
      <c r="AA50">
        <v>1285</v>
      </c>
      <c r="AB50">
        <v>537</v>
      </c>
      <c r="AC50">
        <v>0</v>
      </c>
      <c r="AD50">
        <v>181</v>
      </c>
      <c r="AE50">
        <v>24</v>
      </c>
      <c r="AF50">
        <v>64</v>
      </c>
      <c r="AG50">
        <v>4301</v>
      </c>
      <c r="AH50">
        <v>3021</v>
      </c>
      <c r="AI50">
        <v>931</v>
      </c>
      <c r="AJ50">
        <v>1076</v>
      </c>
      <c r="AK50">
        <v>22</v>
      </c>
      <c r="AL50">
        <v>17</v>
      </c>
      <c r="AM50">
        <v>85</v>
      </c>
      <c r="AN50">
        <v>25</v>
      </c>
      <c r="AO50">
        <v>397</v>
      </c>
      <c r="AP50">
        <v>0</v>
      </c>
      <c r="AQ50">
        <v>276</v>
      </c>
      <c r="AR50">
        <v>285</v>
      </c>
      <c r="AS50">
        <v>151</v>
      </c>
      <c r="AT50">
        <v>946</v>
      </c>
      <c r="AU50">
        <v>2066</v>
      </c>
      <c r="AV50">
        <v>276</v>
      </c>
      <c r="AW50">
        <v>299</v>
      </c>
      <c r="AX50">
        <v>869</v>
      </c>
      <c r="AY50">
        <v>260</v>
      </c>
      <c r="AZ50">
        <v>1599</v>
      </c>
      <c r="BA50">
        <v>1121</v>
      </c>
      <c r="BB50">
        <v>2384</v>
      </c>
      <c r="BC50">
        <v>73943</v>
      </c>
      <c r="BD50">
        <v>20410</v>
      </c>
      <c r="BE50">
        <v>0.157</v>
      </c>
    </row>
    <row r="51" spans="1:57" x14ac:dyDescent="0.3">
      <c r="A51" t="s">
        <v>566</v>
      </c>
      <c r="B51">
        <v>670.01</v>
      </c>
      <c r="C51">
        <v>6.34</v>
      </c>
      <c r="D51">
        <v>1</v>
      </c>
      <c r="E51">
        <v>1.0265E-2</v>
      </c>
      <c r="F51">
        <v>-8.8030000000000001E-3</v>
      </c>
      <c r="G51">
        <v>1.0128E-2</v>
      </c>
      <c r="H51">
        <v>7.5074000000000002E-2</v>
      </c>
      <c r="I51">
        <v>89056</v>
      </c>
      <c r="J51">
        <v>1.68</v>
      </c>
      <c r="K51">
        <v>204</v>
      </c>
      <c r="L51">
        <v>1602</v>
      </c>
      <c r="M51">
        <v>21</v>
      </c>
      <c r="N51">
        <v>39</v>
      </c>
      <c r="O51">
        <v>48</v>
      </c>
      <c r="P51">
        <v>949</v>
      </c>
      <c r="Q51">
        <v>14335</v>
      </c>
      <c r="R51">
        <v>1790</v>
      </c>
      <c r="S51">
        <v>11</v>
      </c>
      <c r="T51">
        <v>11197</v>
      </c>
      <c r="U51">
        <v>303</v>
      </c>
      <c r="V51">
        <v>771</v>
      </c>
      <c r="W51">
        <v>2384</v>
      </c>
      <c r="X51">
        <v>269529</v>
      </c>
      <c r="Y51">
        <v>684</v>
      </c>
      <c r="Z51">
        <v>595</v>
      </c>
      <c r="AA51">
        <v>1266</v>
      </c>
      <c r="AB51">
        <v>572</v>
      </c>
      <c r="AC51">
        <v>62</v>
      </c>
      <c r="AD51">
        <v>64</v>
      </c>
      <c r="AE51">
        <v>22</v>
      </c>
      <c r="AF51">
        <v>0</v>
      </c>
      <c r="AG51">
        <v>4428</v>
      </c>
      <c r="AH51">
        <v>2962</v>
      </c>
      <c r="AI51">
        <v>679</v>
      </c>
      <c r="AJ51">
        <v>1143</v>
      </c>
      <c r="AK51">
        <v>22</v>
      </c>
      <c r="AL51">
        <v>116</v>
      </c>
      <c r="AM51">
        <v>30</v>
      </c>
      <c r="AN51">
        <v>0</v>
      </c>
      <c r="AO51">
        <v>414</v>
      </c>
      <c r="AP51">
        <v>57</v>
      </c>
      <c r="AQ51">
        <v>326</v>
      </c>
      <c r="AR51">
        <v>286</v>
      </c>
      <c r="AS51">
        <v>137</v>
      </c>
      <c r="AT51">
        <v>929</v>
      </c>
      <c r="AU51">
        <v>2097</v>
      </c>
      <c r="AV51">
        <v>350</v>
      </c>
      <c r="AW51">
        <v>383</v>
      </c>
      <c r="AX51">
        <v>545</v>
      </c>
      <c r="AY51">
        <v>0</v>
      </c>
      <c r="AZ51">
        <v>1743</v>
      </c>
      <c r="BA51">
        <v>1103</v>
      </c>
      <c r="BB51">
        <v>2269</v>
      </c>
      <c r="BC51">
        <v>73001</v>
      </c>
      <c r="BD51">
        <v>20315</v>
      </c>
      <c r="BE51">
        <v>0.157</v>
      </c>
    </row>
    <row r="52" spans="1:57" x14ac:dyDescent="0.3">
      <c r="A52" t="s">
        <v>567</v>
      </c>
      <c r="B52">
        <v>672.01</v>
      </c>
      <c r="C52">
        <v>6.33</v>
      </c>
      <c r="D52">
        <v>1</v>
      </c>
      <c r="E52">
        <v>1.0265E-2</v>
      </c>
      <c r="F52">
        <v>-8.8030000000000001E-3</v>
      </c>
      <c r="G52">
        <v>1.0128E-2</v>
      </c>
      <c r="H52">
        <v>7.5074000000000002E-2</v>
      </c>
      <c r="I52">
        <v>89256</v>
      </c>
      <c r="J52">
        <v>1.7</v>
      </c>
      <c r="K52">
        <v>175</v>
      </c>
      <c r="L52">
        <v>1663</v>
      </c>
      <c r="M52">
        <v>44</v>
      </c>
      <c r="N52">
        <v>32</v>
      </c>
      <c r="O52">
        <v>41</v>
      </c>
      <c r="P52">
        <v>999</v>
      </c>
      <c r="Q52">
        <v>14320</v>
      </c>
      <c r="R52">
        <v>1801</v>
      </c>
      <c r="S52">
        <v>24</v>
      </c>
      <c r="T52">
        <v>11130</v>
      </c>
      <c r="U52">
        <v>468</v>
      </c>
      <c r="V52">
        <v>739</v>
      </c>
      <c r="W52">
        <v>2361</v>
      </c>
      <c r="X52">
        <v>268888</v>
      </c>
      <c r="Y52">
        <v>699</v>
      </c>
      <c r="Z52">
        <v>605</v>
      </c>
      <c r="AA52">
        <v>1383</v>
      </c>
      <c r="AB52">
        <v>464</v>
      </c>
      <c r="AC52">
        <v>17</v>
      </c>
      <c r="AD52">
        <v>121</v>
      </c>
      <c r="AE52">
        <v>0</v>
      </c>
      <c r="AF52">
        <v>77</v>
      </c>
      <c r="AG52">
        <v>4460</v>
      </c>
      <c r="AH52">
        <v>2966</v>
      </c>
      <c r="AI52">
        <v>739</v>
      </c>
      <c r="AJ52">
        <v>1339</v>
      </c>
      <c r="AK52">
        <v>0</v>
      </c>
      <c r="AL52">
        <v>48</v>
      </c>
      <c r="AM52">
        <v>78</v>
      </c>
      <c r="AN52">
        <v>13</v>
      </c>
      <c r="AO52">
        <v>426</v>
      </c>
      <c r="AP52">
        <v>55</v>
      </c>
      <c r="AQ52">
        <v>247</v>
      </c>
      <c r="AR52">
        <v>237</v>
      </c>
      <c r="AS52">
        <v>174</v>
      </c>
      <c r="AT52">
        <v>976</v>
      </c>
      <c r="AU52">
        <v>2121</v>
      </c>
      <c r="AV52">
        <v>291</v>
      </c>
      <c r="AW52">
        <v>215</v>
      </c>
      <c r="AX52">
        <v>773</v>
      </c>
      <c r="AY52">
        <v>13</v>
      </c>
      <c r="AZ52">
        <v>1620</v>
      </c>
      <c r="BA52">
        <v>1156</v>
      </c>
      <c r="BB52">
        <v>2553</v>
      </c>
      <c r="BC52">
        <v>73208</v>
      </c>
      <c r="BD52">
        <v>20379</v>
      </c>
      <c r="BE52">
        <v>0.157</v>
      </c>
    </row>
    <row r="53" spans="1:57" x14ac:dyDescent="0.3">
      <c r="A53" t="s">
        <v>568</v>
      </c>
      <c r="B53">
        <v>674.01</v>
      </c>
      <c r="C53">
        <v>6.32</v>
      </c>
      <c r="D53">
        <v>1</v>
      </c>
      <c r="E53">
        <v>1.0265E-2</v>
      </c>
      <c r="F53">
        <v>-8.8030000000000001E-3</v>
      </c>
      <c r="G53">
        <v>1.0128E-2</v>
      </c>
      <c r="H53">
        <v>7.5074000000000002E-2</v>
      </c>
      <c r="I53">
        <v>90938</v>
      </c>
      <c r="J53">
        <v>1.69</v>
      </c>
      <c r="K53">
        <v>201</v>
      </c>
      <c r="L53">
        <v>1646</v>
      </c>
      <c r="M53">
        <v>37</v>
      </c>
      <c r="N53">
        <v>39</v>
      </c>
      <c r="O53">
        <v>46</v>
      </c>
      <c r="P53">
        <v>975</v>
      </c>
      <c r="Q53">
        <v>14615</v>
      </c>
      <c r="R53">
        <v>1919</v>
      </c>
      <c r="S53">
        <v>0</v>
      </c>
      <c r="T53">
        <v>11314</v>
      </c>
      <c r="U53">
        <v>506</v>
      </c>
      <c r="V53">
        <v>867</v>
      </c>
      <c r="W53">
        <v>2412</v>
      </c>
      <c r="X53">
        <v>275544</v>
      </c>
      <c r="Y53">
        <v>721</v>
      </c>
      <c r="Z53">
        <v>618</v>
      </c>
      <c r="AA53">
        <v>1367</v>
      </c>
      <c r="AB53">
        <v>706</v>
      </c>
      <c r="AC53">
        <v>9</v>
      </c>
      <c r="AD53">
        <v>18</v>
      </c>
      <c r="AE53">
        <v>0</v>
      </c>
      <c r="AF53">
        <v>118</v>
      </c>
      <c r="AG53">
        <v>4764</v>
      </c>
      <c r="AH53">
        <v>2768</v>
      </c>
      <c r="AI53">
        <v>753</v>
      </c>
      <c r="AJ53">
        <v>1342</v>
      </c>
      <c r="AK53">
        <v>9</v>
      </c>
      <c r="AL53">
        <v>67</v>
      </c>
      <c r="AM53">
        <v>30</v>
      </c>
      <c r="AN53">
        <v>27</v>
      </c>
      <c r="AO53">
        <v>417</v>
      </c>
      <c r="AP53">
        <v>93</v>
      </c>
      <c r="AQ53">
        <v>191</v>
      </c>
      <c r="AR53">
        <v>201</v>
      </c>
      <c r="AS53">
        <v>220</v>
      </c>
      <c r="AT53">
        <v>856</v>
      </c>
      <c r="AU53">
        <v>2245</v>
      </c>
      <c r="AV53">
        <v>516</v>
      </c>
      <c r="AW53">
        <v>317</v>
      </c>
      <c r="AX53">
        <v>854</v>
      </c>
      <c r="AY53">
        <v>0</v>
      </c>
      <c r="AZ53">
        <v>1639</v>
      </c>
      <c r="BA53">
        <v>970</v>
      </c>
      <c r="BB53">
        <v>2525</v>
      </c>
      <c r="BC53">
        <v>74418</v>
      </c>
      <c r="BD53">
        <v>20566</v>
      </c>
      <c r="BE53">
        <v>0.158</v>
      </c>
    </row>
    <row r="54" spans="1:57" x14ac:dyDescent="0.3">
      <c r="A54" t="s">
        <v>569</v>
      </c>
      <c r="B54">
        <v>676.01</v>
      </c>
      <c r="C54">
        <v>6.3</v>
      </c>
      <c r="D54">
        <v>1</v>
      </c>
      <c r="E54">
        <v>1.0265E-2</v>
      </c>
      <c r="F54">
        <v>-8.8030000000000001E-3</v>
      </c>
      <c r="G54">
        <v>1.0128E-2</v>
      </c>
      <c r="H54">
        <v>7.5074000000000002E-2</v>
      </c>
      <c r="I54">
        <v>91650</v>
      </c>
      <c r="J54">
        <v>1.64</v>
      </c>
      <c r="K54">
        <v>215</v>
      </c>
      <c r="L54">
        <v>1766</v>
      </c>
      <c r="M54">
        <v>36</v>
      </c>
      <c r="N54">
        <v>26</v>
      </c>
      <c r="O54">
        <v>26</v>
      </c>
      <c r="P54">
        <v>922</v>
      </c>
      <c r="Q54">
        <v>14999</v>
      </c>
      <c r="R54">
        <v>1897</v>
      </c>
      <c r="S54">
        <v>21</v>
      </c>
      <c r="T54">
        <v>11189</v>
      </c>
      <c r="U54">
        <v>332</v>
      </c>
      <c r="V54">
        <v>815</v>
      </c>
      <c r="W54">
        <v>2378</v>
      </c>
      <c r="X54">
        <v>277612</v>
      </c>
      <c r="Y54">
        <v>703</v>
      </c>
      <c r="Z54">
        <v>518</v>
      </c>
      <c r="AA54">
        <v>1364</v>
      </c>
      <c r="AB54">
        <v>505</v>
      </c>
      <c r="AC54">
        <v>0</v>
      </c>
      <c r="AD54">
        <v>0</v>
      </c>
      <c r="AE54">
        <v>37</v>
      </c>
      <c r="AF54">
        <v>0</v>
      </c>
      <c r="AG54">
        <v>4939</v>
      </c>
      <c r="AH54">
        <v>3104</v>
      </c>
      <c r="AI54">
        <v>659</v>
      </c>
      <c r="AJ54">
        <v>1167</v>
      </c>
      <c r="AK54">
        <v>12</v>
      </c>
      <c r="AL54">
        <v>0</v>
      </c>
      <c r="AM54">
        <v>62</v>
      </c>
      <c r="AN54">
        <v>8</v>
      </c>
      <c r="AO54">
        <v>456</v>
      </c>
      <c r="AP54">
        <v>88</v>
      </c>
      <c r="AQ54">
        <v>298</v>
      </c>
      <c r="AR54">
        <v>312</v>
      </c>
      <c r="AS54">
        <v>180</v>
      </c>
      <c r="AT54">
        <v>1077</v>
      </c>
      <c r="AU54">
        <v>2138</v>
      </c>
      <c r="AV54">
        <v>567</v>
      </c>
      <c r="AW54">
        <v>339</v>
      </c>
      <c r="AX54">
        <v>944</v>
      </c>
      <c r="AY54">
        <v>0</v>
      </c>
      <c r="AZ54">
        <v>1693</v>
      </c>
      <c r="BA54">
        <v>1043</v>
      </c>
      <c r="BB54">
        <v>2555</v>
      </c>
      <c r="BC54">
        <v>74516</v>
      </c>
      <c r="BD54">
        <v>20694</v>
      </c>
      <c r="BE54">
        <v>0.159</v>
      </c>
    </row>
    <row r="55" spans="1:57" x14ac:dyDescent="0.3">
      <c r="A55" t="s">
        <v>570</v>
      </c>
      <c r="B55">
        <v>678.01</v>
      </c>
      <c r="C55">
        <v>6.3</v>
      </c>
      <c r="D55">
        <v>1</v>
      </c>
      <c r="E55">
        <v>1.0265E-2</v>
      </c>
      <c r="F55">
        <v>-8.8030000000000001E-3</v>
      </c>
      <c r="G55">
        <v>1.0128E-2</v>
      </c>
      <c r="H55">
        <v>7.5074000000000002E-2</v>
      </c>
      <c r="I55">
        <v>91641</v>
      </c>
      <c r="J55">
        <v>1.69</v>
      </c>
      <c r="K55">
        <v>255</v>
      </c>
      <c r="L55">
        <v>1694</v>
      </c>
      <c r="M55">
        <v>29</v>
      </c>
      <c r="N55">
        <v>43</v>
      </c>
      <c r="O55">
        <v>20</v>
      </c>
      <c r="P55">
        <v>988</v>
      </c>
      <c r="Q55">
        <v>14377</v>
      </c>
      <c r="R55">
        <v>1831</v>
      </c>
      <c r="S55">
        <v>13</v>
      </c>
      <c r="T55">
        <v>11437</v>
      </c>
      <c r="U55">
        <v>482</v>
      </c>
      <c r="V55">
        <v>758</v>
      </c>
      <c r="W55">
        <v>2798</v>
      </c>
      <c r="X55">
        <v>279641</v>
      </c>
      <c r="Y55">
        <v>705</v>
      </c>
      <c r="Z55">
        <v>569</v>
      </c>
      <c r="AA55">
        <v>1328</v>
      </c>
      <c r="AB55">
        <v>597</v>
      </c>
      <c r="AC55">
        <v>0</v>
      </c>
      <c r="AD55">
        <v>0</v>
      </c>
      <c r="AE55">
        <v>61</v>
      </c>
      <c r="AF55">
        <v>134</v>
      </c>
      <c r="AG55">
        <v>4468</v>
      </c>
      <c r="AH55">
        <v>2940</v>
      </c>
      <c r="AI55">
        <v>687</v>
      </c>
      <c r="AJ55">
        <v>1364</v>
      </c>
      <c r="AK55">
        <v>12</v>
      </c>
      <c r="AL55">
        <v>148</v>
      </c>
      <c r="AM55">
        <v>13</v>
      </c>
      <c r="AN55">
        <v>17</v>
      </c>
      <c r="AO55">
        <v>411</v>
      </c>
      <c r="AP55">
        <v>81</v>
      </c>
      <c r="AQ55">
        <v>219</v>
      </c>
      <c r="AR55">
        <v>277</v>
      </c>
      <c r="AS55">
        <v>196</v>
      </c>
      <c r="AT55">
        <v>887</v>
      </c>
      <c r="AU55">
        <v>2119</v>
      </c>
      <c r="AV55">
        <v>599</v>
      </c>
      <c r="AW55">
        <v>316</v>
      </c>
      <c r="AX55">
        <v>884</v>
      </c>
      <c r="AY55">
        <v>0</v>
      </c>
      <c r="AZ55">
        <v>1641</v>
      </c>
      <c r="BA55">
        <v>1051</v>
      </c>
      <c r="BB55">
        <v>2368</v>
      </c>
      <c r="BC55">
        <v>74259</v>
      </c>
      <c r="BD55">
        <v>20766</v>
      </c>
      <c r="BE55">
        <v>0.158</v>
      </c>
    </row>
    <row r="56" spans="1:57" x14ac:dyDescent="0.3">
      <c r="A56" t="s">
        <v>571</v>
      </c>
      <c r="B56">
        <v>680.01</v>
      </c>
      <c r="C56">
        <v>6.3</v>
      </c>
      <c r="D56">
        <v>1</v>
      </c>
      <c r="E56">
        <v>1.0265E-2</v>
      </c>
      <c r="F56">
        <v>-8.8030000000000001E-3</v>
      </c>
      <c r="G56">
        <v>1.0128E-2</v>
      </c>
      <c r="H56">
        <v>7.5074000000000002E-2</v>
      </c>
      <c r="I56">
        <v>92202</v>
      </c>
      <c r="J56">
        <v>1.85</v>
      </c>
      <c r="K56">
        <v>216</v>
      </c>
      <c r="L56">
        <v>1598</v>
      </c>
      <c r="M56">
        <v>45</v>
      </c>
      <c r="N56">
        <v>8</v>
      </c>
      <c r="O56">
        <v>18</v>
      </c>
      <c r="P56">
        <v>1027</v>
      </c>
      <c r="Q56">
        <v>14138</v>
      </c>
      <c r="R56">
        <v>1801</v>
      </c>
      <c r="S56">
        <v>10</v>
      </c>
      <c r="T56">
        <v>10944</v>
      </c>
      <c r="U56">
        <v>410</v>
      </c>
      <c r="V56">
        <v>792</v>
      </c>
      <c r="W56">
        <v>2713</v>
      </c>
      <c r="X56">
        <v>285334</v>
      </c>
      <c r="Y56">
        <v>675</v>
      </c>
      <c r="Z56">
        <v>509</v>
      </c>
      <c r="AA56">
        <v>1216</v>
      </c>
      <c r="AB56">
        <v>555</v>
      </c>
      <c r="AC56">
        <v>0</v>
      </c>
      <c r="AD56">
        <v>154</v>
      </c>
      <c r="AE56">
        <v>132</v>
      </c>
      <c r="AF56">
        <v>0</v>
      </c>
      <c r="AG56">
        <v>4479</v>
      </c>
      <c r="AH56">
        <v>2882</v>
      </c>
      <c r="AI56">
        <v>799</v>
      </c>
      <c r="AJ56">
        <v>1097</v>
      </c>
      <c r="AK56">
        <v>8</v>
      </c>
      <c r="AL56">
        <v>187</v>
      </c>
      <c r="AM56">
        <v>0</v>
      </c>
      <c r="AN56">
        <v>38</v>
      </c>
      <c r="AO56">
        <v>500</v>
      </c>
      <c r="AP56">
        <v>32</v>
      </c>
      <c r="AQ56">
        <v>296</v>
      </c>
      <c r="AR56">
        <v>314</v>
      </c>
      <c r="AS56">
        <v>198</v>
      </c>
      <c r="AT56">
        <v>974</v>
      </c>
      <c r="AU56">
        <v>2107</v>
      </c>
      <c r="AV56">
        <v>390</v>
      </c>
      <c r="AW56">
        <v>322</v>
      </c>
      <c r="AX56">
        <v>1125</v>
      </c>
      <c r="AY56">
        <v>100</v>
      </c>
      <c r="AZ56">
        <v>1641</v>
      </c>
      <c r="BA56">
        <v>1187</v>
      </c>
      <c r="BB56">
        <v>2413</v>
      </c>
      <c r="BC56">
        <v>73916</v>
      </c>
      <c r="BD56">
        <v>20771</v>
      </c>
      <c r="BE56">
        <v>0.159</v>
      </c>
    </row>
    <row r="57" spans="1:57" x14ac:dyDescent="0.3">
      <c r="A57" t="s">
        <v>572</v>
      </c>
      <c r="B57">
        <v>682.01</v>
      </c>
      <c r="C57">
        <v>6.28</v>
      </c>
      <c r="D57">
        <v>1</v>
      </c>
      <c r="E57">
        <v>1.0265E-2</v>
      </c>
      <c r="F57">
        <v>-8.8030000000000001E-3</v>
      </c>
      <c r="G57">
        <v>1.0128E-2</v>
      </c>
      <c r="H57">
        <v>7.5074000000000002E-2</v>
      </c>
      <c r="I57">
        <v>91712</v>
      </c>
      <c r="J57">
        <v>1.75</v>
      </c>
      <c r="K57">
        <v>249</v>
      </c>
      <c r="L57">
        <v>1583</v>
      </c>
      <c r="M57">
        <v>24</v>
      </c>
      <c r="N57">
        <v>41</v>
      </c>
      <c r="O57">
        <v>7</v>
      </c>
      <c r="P57">
        <v>1033</v>
      </c>
      <c r="Q57">
        <v>14119</v>
      </c>
      <c r="R57">
        <v>1784</v>
      </c>
      <c r="S57">
        <v>21</v>
      </c>
      <c r="T57">
        <v>11091</v>
      </c>
      <c r="U57">
        <v>336</v>
      </c>
      <c r="V57">
        <v>815</v>
      </c>
      <c r="W57">
        <v>2390</v>
      </c>
      <c r="X57">
        <v>282242</v>
      </c>
      <c r="Y57">
        <v>673</v>
      </c>
      <c r="Z57">
        <v>539</v>
      </c>
      <c r="AA57">
        <v>1346</v>
      </c>
      <c r="AB57">
        <v>569</v>
      </c>
      <c r="AC57">
        <v>67</v>
      </c>
      <c r="AD57">
        <v>18</v>
      </c>
      <c r="AE57">
        <v>59</v>
      </c>
      <c r="AF57">
        <v>13</v>
      </c>
      <c r="AG57">
        <v>4693</v>
      </c>
      <c r="AH57">
        <v>2710</v>
      </c>
      <c r="AI57">
        <v>641</v>
      </c>
      <c r="AJ57">
        <v>1264</v>
      </c>
      <c r="AK57">
        <v>39</v>
      </c>
      <c r="AL57">
        <v>71</v>
      </c>
      <c r="AM57">
        <v>36</v>
      </c>
      <c r="AN57">
        <v>0</v>
      </c>
      <c r="AO57">
        <v>415</v>
      </c>
      <c r="AP57">
        <v>49</v>
      </c>
      <c r="AQ57">
        <v>237</v>
      </c>
      <c r="AR57">
        <v>218</v>
      </c>
      <c r="AS57">
        <v>198</v>
      </c>
      <c r="AT57">
        <v>949</v>
      </c>
      <c r="AU57">
        <v>2052</v>
      </c>
      <c r="AV57">
        <v>400</v>
      </c>
      <c r="AW57">
        <v>278</v>
      </c>
      <c r="AX57">
        <v>658</v>
      </c>
      <c r="AY57">
        <v>0</v>
      </c>
      <c r="AZ57">
        <v>1708</v>
      </c>
      <c r="BA57">
        <v>1161</v>
      </c>
      <c r="BB57">
        <v>2504</v>
      </c>
      <c r="BC57">
        <v>73564</v>
      </c>
      <c r="BD57">
        <v>20657</v>
      </c>
      <c r="BE57">
        <v>0.158</v>
      </c>
    </row>
    <row r="58" spans="1:57" x14ac:dyDescent="0.3">
      <c r="A58" t="s">
        <v>573</v>
      </c>
      <c r="B58">
        <v>684.01</v>
      </c>
      <c r="C58">
        <v>6.28</v>
      </c>
      <c r="D58">
        <v>1</v>
      </c>
      <c r="E58">
        <v>1.0265E-2</v>
      </c>
      <c r="F58">
        <v>-8.8030000000000001E-3</v>
      </c>
      <c r="G58">
        <v>1.0128E-2</v>
      </c>
      <c r="H58">
        <v>7.5074000000000002E-2</v>
      </c>
      <c r="I58">
        <v>92416</v>
      </c>
      <c r="J58">
        <v>1.71</v>
      </c>
      <c r="K58">
        <v>257</v>
      </c>
      <c r="L58">
        <v>1688</v>
      </c>
      <c r="M58">
        <v>36</v>
      </c>
      <c r="N58">
        <v>55</v>
      </c>
      <c r="O58">
        <v>37</v>
      </c>
      <c r="P58">
        <v>1025</v>
      </c>
      <c r="Q58">
        <v>14128</v>
      </c>
      <c r="R58">
        <v>1851</v>
      </c>
      <c r="S58">
        <v>0</v>
      </c>
      <c r="T58">
        <v>11054</v>
      </c>
      <c r="U58">
        <v>458</v>
      </c>
      <c r="V58">
        <v>760</v>
      </c>
      <c r="W58">
        <v>2437</v>
      </c>
      <c r="X58">
        <v>282952</v>
      </c>
      <c r="Y58">
        <v>774</v>
      </c>
      <c r="Z58">
        <v>669</v>
      </c>
      <c r="AA58">
        <v>1285</v>
      </c>
      <c r="AB58">
        <v>611</v>
      </c>
      <c r="AC58">
        <v>21</v>
      </c>
      <c r="AD58">
        <v>0</v>
      </c>
      <c r="AE58">
        <v>101</v>
      </c>
      <c r="AF58">
        <v>61</v>
      </c>
      <c r="AG58">
        <v>4567</v>
      </c>
      <c r="AH58">
        <v>2918</v>
      </c>
      <c r="AI58">
        <v>958</v>
      </c>
      <c r="AJ58">
        <v>1425</v>
      </c>
      <c r="AK58">
        <v>9</v>
      </c>
      <c r="AL58">
        <v>61</v>
      </c>
      <c r="AM58">
        <v>46</v>
      </c>
      <c r="AN58">
        <v>41</v>
      </c>
      <c r="AO58">
        <v>399</v>
      </c>
      <c r="AP58">
        <v>70</v>
      </c>
      <c r="AQ58">
        <v>265</v>
      </c>
      <c r="AR58">
        <v>221</v>
      </c>
      <c r="AS58">
        <v>192</v>
      </c>
      <c r="AT58">
        <v>907</v>
      </c>
      <c r="AU58">
        <v>2200</v>
      </c>
      <c r="AV58">
        <v>414</v>
      </c>
      <c r="AW58">
        <v>289</v>
      </c>
      <c r="AX58">
        <v>914</v>
      </c>
      <c r="AY58">
        <v>0</v>
      </c>
      <c r="AZ58">
        <v>1731</v>
      </c>
      <c r="BA58">
        <v>1122</v>
      </c>
      <c r="BB58">
        <v>2400</v>
      </c>
      <c r="BC58">
        <v>75436</v>
      </c>
      <c r="BD58">
        <v>20943</v>
      </c>
      <c r="BE58">
        <v>0.159</v>
      </c>
    </row>
    <row r="59" spans="1:57" x14ac:dyDescent="0.3">
      <c r="A59" t="s">
        <v>574</v>
      </c>
      <c r="B59">
        <v>686.01</v>
      </c>
      <c r="C59">
        <v>6.26</v>
      </c>
      <c r="D59">
        <v>1</v>
      </c>
      <c r="E59">
        <v>1.0265E-2</v>
      </c>
      <c r="F59">
        <v>-8.8030000000000001E-3</v>
      </c>
      <c r="G59">
        <v>1.0128E-2</v>
      </c>
      <c r="H59">
        <v>7.5074000000000002E-2</v>
      </c>
      <c r="I59">
        <v>94670</v>
      </c>
      <c r="J59">
        <v>1.81</v>
      </c>
      <c r="K59">
        <v>278</v>
      </c>
      <c r="L59">
        <v>1515</v>
      </c>
      <c r="M59">
        <v>8</v>
      </c>
      <c r="N59">
        <v>55</v>
      </c>
      <c r="O59">
        <v>11</v>
      </c>
      <c r="P59">
        <v>1013</v>
      </c>
      <c r="Q59">
        <v>14213</v>
      </c>
      <c r="R59">
        <v>1689</v>
      </c>
      <c r="S59">
        <v>4</v>
      </c>
      <c r="T59">
        <v>11009</v>
      </c>
      <c r="U59">
        <v>349</v>
      </c>
      <c r="V59">
        <v>768</v>
      </c>
      <c r="W59">
        <v>2255</v>
      </c>
      <c r="X59">
        <v>294264</v>
      </c>
      <c r="Y59">
        <v>682</v>
      </c>
      <c r="Z59">
        <v>592</v>
      </c>
      <c r="AA59">
        <v>1327</v>
      </c>
      <c r="AB59">
        <v>557</v>
      </c>
      <c r="AC59">
        <v>87</v>
      </c>
      <c r="AD59">
        <v>0</v>
      </c>
      <c r="AE59">
        <v>196</v>
      </c>
      <c r="AF59">
        <v>25</v>
      </c>
      <c r="AG59">
        <v>4897</v>
      </c>
      <c r="AH59">
        <v>2974</v>
      </c>
      <c r="AI59">
        <v>780</v>
      </c>
      <c r="AJ59">
        <v>1365</v>
      </c>
      <c r="AK59">
        <v>16</v>
      </c>
      <c r="AL59">
        <v>0</v>
      </c>
      <c r="AM59">
        <v>155</v>
      </c>
      <c r="AN59">
        <v>0</v>
      </c>
      <c r="AO59">
        <v>384</v>
      </c>
      <c r="AP59">
        <v>98</v>
      </c>
      <c r="AQ59">
        <v>293</v>
      </c>
      <c r="AR59">
        <v>217</v>
      </c>
      <c r="AS59">
        <v>165</v>
      </c>
      <c r="AT59">
        <v>990</v>
      </c>
      <c r="AU59">
        <v>2137</v>
      </c>
      <c r="AV59">
        <v>468</v>
      </c>
      <c r="AW59">
        <v>372</v>
      </c>
      <c r="AX59">
        <v>1065</v>
      </c>
      <c r="AY59">
        <v>0</v>
      </c>
      <c r="AZ59">
        <v>1682</v>
      </c>
      <c r="BA59">
        <v>1335</v>
      </c>
      <c r="BB59">
        <v>2499</v>
      </c>
      <c r="BC59">
        <v>74929</v>
      </c>
      <c r="BD59">
        <v>20415</v>
      </c>
      <c r="BE59">
        <v>0.161</v>
      </c>
    </row>
    <row r="60" spans="1:57" x14ac:dyDescent="0.3">
      <c r="A60" t="s">
        <v>575</v>
      </c>
      <c r="B60">
        <v>688.01</v>
      </c>
      <c r="C60">
        <v>6.25</v>
      </c>
      <c r="D60">
        <v>1</v>
      </c>
      <c r="E60">
        <v>1.0265E-2</v>
      </c>
      <c r="F60">
        <v>-8.8030000000000001E-3</v>
      </c>
      <c r="G60">
        <v>1.0128E-2</v>
      </c>
      <c r="H60">
        <v>7.5074000000000002E-2</v>
      </c>
      <c r="I60">
        <v>89935</v>
      </c>
      <c r="J60">
        <v>1.63</v>
      </c>
      <c r="K60">
        <v>216</v>
      </c>
      <c r="L60">
        <v>1556</v>
      </c>
      <c r="M60">
        <v>51</v>
      </c>
      <c r="N60">
        <v>45</v>
      </c>
      <c r="O60">
        <v>0</v>
      </c>
      <c r="P60">
        <v>1062</v>
      </c>
      <c r="Q60">
        <v>13522</v>
      </c>
      <c r="R60">
        <v>1650</v>
      </c>
      <c r="S60">
        <v>20</v>
      </c>
      <c r="T60">
        <v>10794</v>
      </c>
      <c r="U60">
        <v>502</v>
      </c>
      <c r="V60">
        <v>709</v>
      </c>
      <c r="W60">
        <v>2119</v>
      </c>
      <c r="X60">
        <v>273330</v>
      </c>
      <c r="Y60">
        <v>670</v>
      </c>
      <c r="Z60">
        <v>620</v>
      </c>
      <c r="AA60">
        <v>1246</v>
      </c>
      <c r="AB60">
        <v>480</v>
      </c>
      <c r="AC60">
        <v>98</v>
      </c>
      <c r="AD60">
        <v>211</v>
      </c>
      <c r="AE60">
        <v>108</v>
      </c>
      <c r="AF60">
        <v>0</v>
      </c>
      <c r="AG60">
        <v>4530</v>
      </c>
      <c r="AH60">
        <v>2765</v>
      </c>
      <c r="AI60">
        <v>854</v>
      </c>
      <c r="AJ60">
        <v>1115</v>
      </c>
      <c r="AK60">
        <v>8</v>
      </c>
      <c r="AL60">
        <v>7</v>
      </c>
      <c r="AM60">
        <v>118</v>
      </c>
      <c r="AN60">
        <v>0</v>
      </c>
      <c r="AO60">
        <v>317</v>
      </c>
      <c r="AP60">
        <v>0</v>
      </c>
      <c r="AQ60">
        <v>305</v>
      </c>
      <c r="AR60">
        <v>222</v>
      </c>
      <c r="AS60">
        <v>136</v>
      </c>
      <c r="AT60">
        <v>880</v>
      </c>
      <c r="AU60">
        <v>1946</v>
      </c>
      <c r="AV60">
        <v>187</v>
      </c>
      <c r="AW60">
        <v>369</v>
      </c>
      <c r="AX60">
        <v>861</v>
      </c>
      <c r="AY60">
        <v>0</v>
      </c>
      <c r="AZ60">
        <v>1623</v>
      </c>
      <c r="BA60">
        <v>1158</v>
      </c>
      <c r="BB60">
        <v>2626</v>
      </c>
      <c r="BC60">
        <v>73998</v>
      </c>
      <c r="BD60">
        <v>20448</v>
      </c>
      <c r="BE60">
        <v>0.158</v>
      </c>
    </row>
    <row r="61" spans="1:57" x14ac:dyDescent="0.3">
      <c r="A61" t="s">
        <v>576</v>
      </c>
      <c r="B61">
        <v>690.01</v>
      </c>
      <c r="C61">
        <v>6.22</v>
      </c>
      <c r="D61">
        <v>1</v>
      </c>
      <c r="E61">
        <v>1.0265E-2</v>
      </c>
      <c r="F61">
        <v>-8.8030000000000001E-3</v>
      </c>
      <c r="G61">
        <v>1.0128E-2</v>
      </c>
      <c r="H61">
        <v>7.5074000000000002E-2</v>
      </c>
      <c r="I61">
        <v>90564</v>
      </c>
      <c r="J61">
        <v>1.6</v>
      </c>
      <c r="K61">
        <v>288</v>
      </c>
      <c r="L61">
        <v>1600</v>
      </c>
      <c r="M61">
        <v>35</v>
      </c>
      <c r="N61">
        <v>47</v>
      </c>
      <c r="O61">
        <v>47</v>
      </c>
      <c r="P61">
        <v>962</v>
      </c>
      <c r="Q61">
        <v>13652</v>
      </c>
      <c r="R61">
        <v>1746</v>
      </c>
      <c r="S61">
        <v>24</v>
      </c>
      <c r="T61">
        <v>10836</v>
      </c>
      <c r="U61">
        <v>427</v>
      </c>
      <c r="V61">
        <v>814</v>
      </c>
      <c r="W61">
        <v>2412</v>
      </c>
      <c r="X61">
        <v>275146</v>
      </c>
      <c r="Y61">
        <v>741</v>
      </c>
      <c r="Z61">
        <v>566</v>
      </c>
      <c r="AA61">
        <v>1244</v>
      </c>
      <c r="AB61">
        <v>387</v>
      </c>
      <c r="AC61">
        <v>82</v>
      </c>
      <c r="AD61">
        <v>104</v>
      </c>
      <c r="AE61">
        <v>0</v>
      </c>
      <c r="AF61">
        <v>0</v>
      </c>
      <c r="AG61">
        <v>4170</v>
      </c>
      <c r="AH61">
        <v>2735</v>
      </c>
      <c r="AI61">
        <v>846</v>
      </c>
      <c r="AJ61">
        <v>1179</v>
      </c>
      <c r="AK61">
        <v>30</v>
      </c>
      <c r="AL61">
        <v>142</v>
      </c>
      <c r="AM61">
        <v>45</v>
      </c>
      <c r="AN61">
        <v>34</v>
      </c>
      <c r="AO61">
        <v>358</v>
      </c>
      <c r="AP61">
        <v>39</v>
      </c>
      <c r="AQ61">
        <v>266</v>
      </c>
      <c r="AR61">
        <v>218</v>
      </c>
      <c r="AS61">
        <v>219</v>
      </c>
      <c r="AT61">
        <v>1188</v>
      </c>
      <c r="AU61">
        <v>1955</v>
      </c>
      <c r="AV61">
        <v>264</v>
      </c>
      <c r="AW61">
        <v>217</v>
      </c>
      <c r="AX61">
        <v>778</v>
      </c>
      <c r="AY61">
        <v>23</v>
      </c>
      <c r="AZ61">
        <v>1706</v>
      </c>
      <c r="BA61">
        <v>1136</v>
      </c>
      <c r="BB61">
        <v>2313</v>
      </c>
      <c r="BC61">
        <v>74218</v>
      </c>
      <c r="BD61">
        <v>20299</v>
      </c>
      <c r="BE61">
        <v>0.158</v>
      </c>
    </row>
    <row r="62" spans="1:57" x14ac:dyDescent="0.3">
      <c r="A62" t="s">
        <v>577</v>
      </c>
      <c r="B62">
        <v>692.01</v>
      </c>
      <c r="C62">
        <v>6.2</v>
      </c>
      <c r="D62">
        <v>1</v>
      </c>
      <c r="E62">
        <v>1.0265E-2</v>
      </c>
      <c r="F62">
        <v>-8.8030000000000001E-3</v>
      </c>
      <c r="G62">
        <v>1.0128E-2</v>
      </c>
      <c r="H62">
        <v>7.5074000000000002E-2</v>
      </c>
      <c r="I62">
        <v>91755</v>
      </c>
      <c r="J62">
        <v>1.7</v>
      </c>
      <c r="K62">
        <v>280</v>
      </c>
      <c r="L62">
        <v>1686</v>
      </c>
      <c r="M62">
        <v>19</v>
      </c>
      <c r="N62">
        <v>33</v>
      </c>
      <c r="O62">
        <v>0</v>
      </c>
      <c r="P62">
        <v>957</v>
      </c>
      <c r="Q62">
        <v>14275</v>
      </c>
      <c r="R62">
        <v>1872</v>
      </c>
      <c r="S62">
        <v>0</v>
      </c>
      <c r="T62">
        <v>11456</v>
      </c>
      <c r="U62">
        <v>443</v>
      </c>
      <c r="V62">
        <v>785</v>
      </c>
      <c r="W62">
        <v>2333</v>
      </c>
      <c r="X62">
        <v>278549</v>
      </c>
      <c r="Y62">
        <v>671</v>
      </c>
      <c r="Z62">
        <v>573</v>
      </c>
      <c r="AA62">
        <v>1376</v>
      </c>
      <c r="AB62">
        <v>483</v>
      </c>
      <c r="AC62">
        <v>4</v>
      </c>
      <c r="AD62">
        <v>18</v>
      </c>
      <c r="AE62">
        <v>71</v>
      </c>
      <c r="AF62">
        <v>0</v>
      </c>
      <c r="AG62">
        <v>4665</v>
      </c>
      <c r="AH62">
        <v>2959</v>
      </c>
      <c r="AI62">
        <v>835</v>
      </c>
      <c r="AJ62">
        <v>1410</v>
      </c>
      <c r="AK62">
        <v>21</v>
      </c>
      <c r="AL62">
        <v>127</v>
      </c>
      <c r="AM62">
        <v>0</v>
      </c>
      <c r="AN62">
        <v>25</v>
      </c>
      <c r="AO62">
        <v>406</v>
      </c>
      <c r="AP62">
        <v>34</v>
      </c>
      <c r="AQ62">
        <v>212</v>
      </c>
      <c r="AR62">
        <v>256</v>
      </c>
      <c r="AS62">
        <v>198</v>
      </c>
      <c r="AT62">
        <v>951</v>
      </c>
      <c r="AU62">
        <v>2147</v>
      </c>
      <c r="AV62">
        <v>389</v>
      </c>
      <c r="AW62">
        <v>342</v>
      </c>
      <c r="AX62">
        <v>966</v>
      </c>
      <c r="AY62">
        <v>30</v>
      </c>
      <c r="AZ62">
        <v>1409</v>
      </c>
      <c r="BA62">
        <v>1057</v>
      </c>
      <c r="BB62">
        <v>2622</v>
      </c>
      <c r="BC62">
        <v>74435</v>
      </c>
      <c r="BD62">
        <v>20838</v>
      </c>
      <c r="BE62">
        <v>0.159</v>
      </c>
    </row>
    <row r="63" spans="1:57" x14ac:dyDescent="0.3">
      <c r="A63" t="s">
        <v>578</v>
      </c>
      <c r="B63">
        <v>694.01</v>
      </c>
      <c r="C63">
        <v>6.2</v>
      </c>
      <c r="D63">
        <v>1</v>
      </c>
      <c r="E63">
        <v>1.0265E-2</v>
      </c>
      <c r="F63">
        <v>-8.8030000000000001E-3</v>
      </c>
      <c r="G63">
        <v>1.0128E-2</v>
      </c>
      <c r="H63">
        <v>7.5074000000000002E-2</v>
      </c>
      <c r="I63">
        <v>91343</v>
      </c>
      <c r="J63">
        <v>1.63</v>
      </c>
      <c r="K63">
        <v>258</v>
      </c>
      <c r="L63">
        <v>1652</v>
      </c>
      <c r="M63">
        <v>36</v>
      </c>
      <c r="N63">
        <v>69</v>
      </c>
      <c r="O63">
        <v>38</v>
      </c>
      <c r="P63">
        <v>961</v>
      </c>
      <c r="Q63">
        <v>14078</v>
      </c>
      <c r="R63">
        <v>1860</v>
      </c>
      <c r="S63">
        <v>37</v>
      </c>
      <c r="T63">
        <v>11086</v>
      </c>
      <c r="U63">
        <v>262</v>
      </c>
      <c r="V63">
        <v>806</v>
      </c>
      <c r="W63">
        <v>2338</v>
      </c>
      <c r="X63">
        <v>278450</v>
      </c>
      <c r="Y63">
        <v>756</v>
      </c>
      <c r="Z63">
        <v>569</v>
      </c>
      <c r="AA63">
        <v>1358</v>
      </c>
      <c r="AB63">
        <v>473</v>
      </c>
      <c r="AC63">
        <v>73</v>
      </c>
      <c r="AD63">
        <v>81</v>
      </c>
      <c r="AE63">
        <v>225</v>
      </c>
      <c r="AF63">
        <v>0</v>
      </c>
      <c r="AG63">
        <v>4625</v>
      </c>
      <c r="AH63">
        <v>2973</v>
      </c>
      <c r="AI63">
        <v>772</v>
      </c>
      <c r="AJ63">
        <v>1225</v>
      </c>
      <c r="AK63">
        <v>9</v>
      </c>
      <c r="AL63">
        <v>69</v>
      </c>
      <c r="AM63">
        <v>50</v>
      </c>
      <c r="AN63">
        <v>58</v>
      </c>
      <c r="AO63">
        <v>413</v>
      </c>
      <c r="AP63">
        <v>82</v>
      </c>
      <c r="AQ63">
        <v>262</v>
      </c>
      <c r="AR63">
        <v>259</v>
      </c>
      <c r="AS63">
        <v>222</v>
      </c>
      <c r="AT63">
        <v>888</v>
      </c>
      <c r="AU63">
        <v>2054</v>
      </c>
      <c r="AV63">
        <v>422</v>
      </c>
      <c r="AW63">
        <v>291</v>
      </c>
      <c r="AX63">
        <v>737</v>
      </c>
      <c r="AY63">
        <v>0</v>
      </c>
      <c r="AZ63">
        <v>1678</v>
      </c>
      <c r="BA63">
        <v>1103</v>
      </c>
      <c r="BB63">
        <v>2465</v>
      </c>
      <c r="BC63">
        <v>74720</v>
      </c>
      <c r="BD63">
        <v>21014</v>
      </c>
      <c r="BE63">
        <v>0.158</v>
      </c>
    </row>
    <row r="64" spans="1:57" x14ac:dyDescent="0.3">
      <c r="A64" t="s">
        <v>579</v>
      </c>
      <c r="B64">
        <v>696.01</v>
      </c>
      <c r="C64">
        <v>6.18</v>
      </c>
      <c r="D64">
        <v>1</v>
      </c>
      <c r="E64">
        <v>1.0265E-2</v>
      </c>
      <c r="F64">
        <v>-8.8030000000000001E-3</v>
      </c>
      <c r="G64">
        <v>1.0128E-2</v>
      </c>
      <c r="H64">
        <v>7.5074000000000002E-2</v>
      </c>
      <c r="I64">
        <v>93973</v>
      </c>
      <c r="J64">
        <v>1.67</v>
      </c>
      <c r="K64">
        <v>308</v>
      </c>
      <c r="L64">
        <v>1676</v>
      </c>
      <c r="M64">
        <v>67</v>
      </c>
      <c r="N64">
        <v>59</v>
      </c>
      <c r="O64">
        <v>84</v>
      </c>
      <c r="P64">
        <v>855</v>
      </c>
      <c r="Q64">
        <v>14582</v>
      </c>
      <c r="R64">
        <v>1822</v>
      </c>
      <c r="S64">
        <v>25</v>
      </c>
      <c r="T64">
        <v>11687</v>
      </c>
      <c r="U64">
        <v>493</v>
      </c>
      <c r="V64">
        <v>749</v>
      </c>
      <c r="W64">
        <v>2413</v>
      </c>
      <c r="X64">
        <v>286587</v>
      </c>
      <c r="Y64">
        <v>743</v>
      </c>
      <c r="Z64">
        <v>609</v>
      </c>
      <c r="AA64">
        <v>1352</v>
      </c>
      <c r="AB64">
        <v>600</v>
      </c>
      <c r="AC64">
        <v>37</v>
      </c>
      <c r="AD64">
        <v>131</v>
      </c>
      <c r="AE64">
        <v>114</v>
      </c>
      <c r="AF64">
        <v>0</v>
      </c>
      <c r="AG64">
        <v>4814</v>
      </c>
      <c r="AH64">
        <v>3114</v>
      </c>
      <c r="AI64">
        <v>951</v>
      </c>
      <c r="AJ64">
        <v>1140</v>
      </c>
      <c r="AK64">
        <v>5</v>
      </c>
      <c r="AL64">
        <v>51</v>
      </c>
      <c r="AM64">
        <v>62</v>
      </c>
      <c r="AN64">
        <v>27</v>
      </c>
      <c r="AO64">
        <v>408</v>
      </c>
      <c r="AP64">
        <v>32</v>
      </c>
      <c r="AQ64">
        <v>318</v>
      </c>
      <c r="AR64">
        <v>288</v>
      </c>
      <c r="AS64">
        <v>187</v>
      </c>
      <c r="AT64">
        <v>951</v>
      </c>
      <c r="AU64">
        <v>2185</v>
      </c>
      <c r="AV64">
        <v>358</v>
      </c>
      <c r="AW64">
        <v>278</v>
      </c>
      <c r="AX64">
        <v>1060</v>
      </c>
      <c r="AY64">
        <v>0</v>
      </c>
      <c r="AZ64">
        <v>1590</v>
      </c>
      <c r="BA64">
        <v>1154</v>
      </c>
      <c r="BB64">
        <v>2674</v>
      </c>
      <c r="BC64">
        <v>76603</v>
      </c>
      <c r="BD64">
        <v>20758</v>
      </c>
      <c r="BE64">
        <v>0.161</v>
      </c>
    </row>
    <row r="65" spans="1:57" x14ac:dyDescent="0.3">
      <c r="A65" t="s">
        <v>580</v>
      </c>
      <c r="B65">
        <v>698.01</v>
      </c>
      <c r="C65">
        <v>6.18</v>
      </c>
      <c r="D65">
        <v>1</v>
      </c>
      <c r="E65">
        <v>1.0265E-2</v>
      </c>
      <c r="F65">
        <v>-8.8030000000000001E-3</v>
      </c>
      <c r="G65">
        <v>1.0128E-2</v>
      </c>
      <c r="H65">
        <v>7.5074000000000002E-2</v>
      </c>
      <c r="I65">
        <v>88388</v>
      </c>
      <c r="J65">
        <v>1.66</v>
      </c>
      <c r="K65">
        <v>153</v>
      </c>
      <c r="L65">
        <v>1525</v>
      </c>
      <c r="M65">
        <v>23</v>
      </c>
      <c r="N65">
        <v>58</v>
      </c>
      <c r="O65">
        <v>27</v>
      </c>
      <c r="P65">
        <v>999</v>
      </c>
      <c r="Q65">
        <v>13661</v>
      </c>
      <c r="R65">
        <v>1769</v>
      </c>
      <c r="S65">
        <v>24</v>
      </c>
      <c r="T65">
        <v>10959</v>
      </c>
      <c r="U65">
        <v>272</v>
      </c>
      <c r="V65">
        <v>799</v>
      </c>
      <c r="W65">
        <v>2326</v>
      </c>
      <c r="X65">
        <v>263002</v>
      </c>
      <c r="Y65">
        <v>668</v>
      </c>
      <c r="Z65">
        <v>605</v>
      </c>
      <c r="AA65">
        <v>1342</v>
      </c>
      <c r="AB65">
        <v>701</v>
      </c>
      <c r="AC65">
        <v>6</v>
      </c>
      <c r="AD65">
        <v>32</v>
      </c>
      <c r="AE65">
        <v>0</v>
      </c>
      <c r="AF65">
        <v>62</v>
      </c>
      <c r="AG65">
        <v>4311</v>
      </c>
      <c r="AH65">
        <v>2997</v>
      </c>
      <c r="AI65">
        <v>922</v>
      </c>
      <c r="AJ65">
        <v>1508</v>
      </c>
      <c r="AK65">
        <v>24</v>
      </c>
      <c r="AL65">
        <v>83</v>
      </c>
      <c r="AM65">
        <v>76</v>
      </c>
      <c r="AN65">
        <v>0</v>
      </c>
      <c r="AO65">
        <v>440</v>
      </c>
      <c r="AP65">
        <v>97</v>
      </c>
      <c r="AQ65">
        <v>231</v>
      </c>
      <c r="AR65">
        <v>263</v>
      </c>
      <c r="AS65">
        <v>147</v>
      </c>
      <c r="AT65">
        <v>931</v>
      </c>
      <c r="AU65">
        <v>2163</v>
      </c>
      <c r="AV65">
        <v>442</v>
      </c>
      <c r="AW65">
        <v>164</v>
      </c>
      <c r="AX65">
        <v>685</v>
      </c>
      <c r="AY65">
        <v>160</v>
      </c>
      <c r="AZ65">
        <v>1812</v>
      </c>
      <c r="BA65">
        <v>1165</v>
      </c>
      <c r="BB65">
        <v>1846</v>
      </c>
      <c r="BC65">
        <v>73180</v>
      </c>
      <c r="BD65">
        <v>20105</v>
      </c>
      <c r="BE65">
        <v>0.157</v>
      </c>
    </row>
    <row r="66" spans="1:57" x14ac:dyDescent="0.3">
      <c r="A66" t="s">
        <v>581</v>
      </c>
      <c r="B66">
        <v>700.01</v>
      </c>
      <c r="C66">
        <v>6.16</v>
      </c>
      <c r="D66">
        <v>1</v>
      </c>
      <c r="E66">
        <v>1.0265E-2</v>
      </c>
      <c r="F66">
        <v>-8.8030000000000001E-3</v>
      </c>
      <c r="G66">
        <v>1.0128E-2</v>
      </c>
      <c r="H66">
        <v>7.5074000000000002E-2</v>
      </c>
      <c r="I66">
        <v>89728</v>
      </c>
      <c r="J66">
        <v>1.69</v>
      </c>
      <c r="K66">
        <v>150</v>
      </c>
      <c r="L66">
        <v>1574</v>
      </c>
      <c r="M66">
        <v>17</v>
      </c>
      <c r="N66">
        <v>57</v>
      </c>
      <c r="O66">
        <v>18</v>
      </c>
      <c r="P66">
        <v>1002</v>
      </c>
      <c r="Q66">
        <v>13730</v>
      </c>
      <c r="R66">
        <v>1873</v>
      </c>
      <c r="S66">
        <v>33</v>
      </c>
      <c r="T66">
        <v>10928</v>
      </c>
      <c r="U66">
        <v>471</v>
      </c>
      <c r="V66">
        <v>744</v>
      </c>
      <c r="W66">
        <v>2453</v>
      </c>
      <c r="X66">
        <v>266277</v>
      </c>
      <c r="Y66">
        <v>677</v>
      </c>
      <c r="Z66">
        <v>605</v>
      </c>
      <c r="AA66">
        <v>1465</v>
      </c>
      <c r="AB66">
        <v>571</v>
      </c>
      <c r="AC66">
        <v>0</v>
      </c>
      <c r="AD66">
        <v>70</v>
      </c>
      <c r="AE66">
        <v>103</v>
      </c>
      <c r="AF66">
        <v>73</v>
      </c>
      <c r="AG66">
        <v>4624</v>
      </c>
      <c r="AH66">
        <v>3032</v>
      </c>
      <c r="AI66">
        <v>774</v>
      </c>
      <c r="AJ66">
        <v>1343</v>
      </c>
      <c r="AK66">
        <v>27</v>
      </c>
      <c r="AL66">
        <v>118</v>
      </c>
      <c r="AM66">
        <v>0</v>
      </c>
      <c r="AN66">
        <v>15</v>
      </c>
      <c r="AO66">
        <v>462</v>
      </c>
      <c r="AP66">
        <v>84</v>
      </c>
      <c r="AQ66">
        <v>265</v>
      </c>
      <c r="AR66">
        <v>236</v>
      </c>
      <c r="AS66">
        <v>173</v>
      </c>
      <c r="AT66">
        <v>1011</v>
      </c>
      <c r="AU66">
        <v>2166</v>
      </c>
      <c r="AV66">
        <v>509</v>
      </c>
      <c r="AW66">
        <v>420</v>
      </c>
      <c r="AX66">
        <v>798</v>
      </c>
      <c r="AY66">
        <v>0</v>
      </c>
      <c r="AZ66">
        <v>1644</v>
      </c>
      <c r="BA66">
        <v>1079</v>
      </c>
      <c r="BB66">
        <v>2311</v>
      </c>
      <c r="BC66">
        <v>74316</v>
      </c>
      <c r="BD66">
        <v>20613</v>
      </c>
      <c r="BE66">
        <v>0.158</v>
      </c>
    </row>
    <row r="67" spans="1:57" x14ac:dyDescent="0.3">
      <c r="A67" t="s">
        <v>582</v>
      </c>
      <c r="B67">
        <v>702.01</v>
      </c>
      <c r="C67">
        <v>6.15</v>
      </c>
      <c r="D67">
        <v>1</v>
      </c>
      <c r="E67">
        <v>1.0265E-2</v>
      </c>
      <c r="F67">
        <v>-8.8030000000000001E-3</v>
      </c>
      <c r="G67">
        <v>1.0128E-2</v>
      </c>
      <c r="H67">
        <v>7.5074000000000002E-2</v>
      </c>
      <c r="I67">
        <v>91814</v>
      </c>
      <c r="J67">
        <v>1.77</v>
      </c>
      <c r="K67">
        <v>222</v>
      </c>
      <c r="L67">
        <v>1651</v>
      </c>
      <c r="M67">
        <v>44</v>
      </c>
      <c r="N67">
        <v>36</v>
      </c>
      <c r="O67">
        <v>38</v>
      </c>
      <c r="P67">
        <v>884</v>
      </c>
      <c r="Q67">
        <v>14458</v>
      </c>
      <c r="R67">
        <v>1809</v>
      </c>
      <c r="S67">
        <v>41</v>
      </c>
      <c r="T67">
        <v>11506</v>
      </c>
      <c r="U67">
        <v>444</v>
      </c>
      <c r="V67">
        <v>784</v>
      </c>
      <c r="W67">
        <v>2356</v>
      </c>
      <c r="X67">
        <v>288656</v>
      </c>
      <c r="Y67">
        <v>657</v>
      </c>
      <c r="Z67">
        <v>550</v>
      </c>
      <c r="AA67">
        <v>1451</v>
      </c>
      <c r="AB67">
        <v>633</v>
      </c>
      <c r="AC67">
        <v>203</v>
      </c>
      <c r="AD67">
        <v>76</v>
      </c>
      <c r="AE67">
        <v>78</v>
      </c>
      <c r="AF67">
        <v>15</v>
      </c>
      <c r="AG67">
        <v>4682</v>
      </c>
      <c r="AH67">
        <v>2960</v>
      </c>
      <c r="AI67">
        <v>749</v>
      </c>
      <c r="AJ67">
        <v>1454</v>
      </c>
      <c r="AK67">
        <v>51</v>
      </c>
      <c r="AL67">
        <v>26</v>
      </c>
      <c r="AM67">
        <v>119</v>
      </c>
      <c r="AN67">
        <v>27</v>
      </c>
      <c r="AO67">
        <v>404</v>
      </c>
      <c r="AP67">
        <v>74</v>
      </c>
      <c r="AQ67">
        <v>331</v>
      </c>
      <c r="AR67">
        <v>321</v>
      </c>
      <c r="AS67">
        <v>193</v>
      </c>
      <c r="AT67">
        <v>972</v>
      </c>
      <c r="AU67">
        <v>2112</v>
      </c>
      <c r="AV67">
        <v>383</v>
      </c>
      <c r="AW67">
        <v>317</v>
      </c>
      <c r="AX67">
        <v>950</v>
      </c>
      <c r="AY67">
        <v>0</v>
      </c>
      <c r="AZ67">
        <v>1842</v>
      </c>
      <c r="BA67">
        <v>1131</v>
      </c>
      <c r="BB67">
        <v>2298</v>
      </c>
      <c r="BC67">
        <v>72410</v>
      </c>
      <c r="BD67">
        <v>20514</v>
      </c>
      <c r="BE67">
        <v>0.155</v>
      </c>
    </row>
    <row r="68" spans="1:57" x14ac:dyDescent="0.3">
      <c r="A68" t="s">
        <v>583</v>
      </c>
      <c r="B68">
        <v>704.01</v>
      </c>
      <c r="C68">
        <v>6.14</v>
      </c>
      <c r="D68">
        <v>1</v>
      </c>
      <c r="E68">
        <v>1.0265E-2</v>
      </c>
      <c r="F68">
        <v>-8.8030000000000001E-3</v>
      </c>
      <c r="G68">
        <v>1.0128E-2</v>
      </c>
      <c r="H68">
        <v>7.5074000000000002E-2</v>
      </c>
      <c r="I68">
        <v>94090</v>
      </c>
      <c r="J68">
        <v>1.67</v>
      </c>
      <c r="K68">
        <v>294</v>
      </c>
      <c r="L68">
        <v>1607</v>
      </c>
      <c r="M68">
        <v>51</v>
      </c>
      <c r="N68">
        <v>68</v>
      </c>
      <c r="O68">
        <v>23</v>
      </c>
      <c r="P68">
        <v>851</v>
      </c>
      <c r="Q68">
        <v>14181</v>
      </c>
      <c r="R68">
        <v>1825</v>
      </c>
      <c r="S68">
        <v>0</v>
      </c>
      <c r="T68">
        <v>11313</v>
      </c>
      <c r="U68">
        <v>424</v>
      </c>
      <c r="V68">
        <v>766</v>
      </c>
      <c r="W68">
        <v>2521</v>
      </c>
      <c r="X68">
        <v>292029</v>
      </c>
      <c r="Y68">
        <v>709</v>
      </c>
      <c r="Z68">
        <v>643</v>
      </c>
      <c r="AA68">
        <v>1477</v>
      </c>
      <c r="AB68">
        <v>504</v>
      </c>
      <c r="AC68">
        <v>22</v>
      </c>
      <c r="AD68">
        <v>113</v>
      </c>
      <c r="AE68">
        <v>140</v>
      </c>
      <c r="AF68">
        <v>0</v>
      </c>
      <c r="AG68">
        <v>4544</v>
      </c>
      <c r="AH68">
        <v>2807</v>
      </c>
      <c r="AI68">
        <v>703</v>
      </c>
      <c r="AJ68">
        <v>1285</v>
      </c>
      <c r="AK68">
        <v>18</v>
      </c>
      <c r="AL68">
        <v>76</v>
      </c>
      <c r="AM68">
        <v>45</v>
      </c>
      <c r="AN68">
        <v>31</v>
      </c>
      <c r="AO68">
        <v>434</v>
      </c>
      <c r="AP68">
        <v>37</v>
      </c>
      <c r="AQ68">
        <v>248</v>
      </c>
      <c r="AR68">
        <v>233</v>
      </c>
      <c r="AS68">
        <v>184</v>
      </c>
      <c r="AT68">
        <v>1046</v>
      </c>
      <c r="AU68">
        <v>2050</v>
      </c>
      <c r="AV68">
        <v>339</v>
      </c>
      <c r="AW68">
        <v>209</v>
      </c>
      <c r="AX68">
        <v>988</v>
      </c>
      <c r="AY68">
        <v>189</v>
      </c>
      <c r="AZ68">
        <v>1681</v>
      </c>
      <c r="BA68">
        <v>1151</v>
      </c>
      <c r="BB68">
        <v>2506</v>
      </c>
      <c r="BC68">
        <v>75289</v>
      </c>
      <c r="BD68">
        <v>20653</v>
      </c>
      <c r="BE68">
        <v>0.16</v>
      </c>
    </row>
    <row r="69" spans="1:57" x14ac:dyDescent="0.3">
      <c r="A69" t="s">
        <v>584</v>
      </c>
      <c r="B69">
        <v>706.01</v>
      </c>
      <c r="C69">
        <v>6.13</v>
      </c>
      <c r="D69">
        <v>1</v>
      </c>
      <c r="E69">
        <v>1.0265E-2</v>
      </c>
      <c r="F69">
        <v>-8.8030000000000001E-3</v>
      </c>
      <c r="G69">
        <v>1.0128E-2</v>
      </c>
      <c r="H69">
        <v>7.5074000000000002E-2</v>
      </c>
      <c r="I69">
        <v>91626</v>
      </c>
      <c r="J69">
        <v>1.65</v>
      </c>
      <c r="K69">
        <v>218</v>
      </c>
      <c r="L69">
        <v>1545</v>
      </c>
      <c r="M69">
        <v>75</v>
      </c>
      <c r="N69">
        <v>38</v>
      </c>
      <c r="O69">
        <v>24</v>
      </c>
      <c r="P69">
        <v>806</v>
      </c>
      <c r="Q69">
        <v>14100</v>
      </c>
      <c r="R69">
        <v>1770</v>
      </c>
      <c r="S69">
        <v>15</v>
      </c>
      <c r="T69">
        <v>10998</v>
      </c>
      <c r="U69">
        <v>504</v>
      </c>
      <c r="V69">
        <v>798</v>
      </c>
      <c r="W69">
        <v>2193</v>
      </c>
      <c r="X69">
        <v>278481</v>
      </c>
      <c r="Y69">
        <v>727</v>
      </c>
      <c r="Z69">
        <v>748</v>
      </c>
      <c r="AA69">
        <v>1351</v>
      </c>
      <c r="AB69">
        <v>687</v>
      </c>
      <c r="AC69">
        <v>0</v>
      </c>
      <c r="AD69">
        <v>109</v>
      </c>
      <c r="AE69">
        <v>79</v>
      </c>
      <c r="AF69">
        <v>73</v>
      </c>
      <c r="AG69">
        <v>4485</v>
      </c>
      <c r="AH69">
        <v>2767</v>
      </c>
      <c r="AI69">
        <v>805</v>
      </c>
      <c r="AJ69">
        <v>1481</v>
      </c>
      <c r="AK69">
        <v>27</v>
      </c>
      <c r="AL69">
        <v>18</v>
      </c>
      <c r="AM69">
        <v>71</v>
      </c>
      <c r="AN69">
        <v>27</v>
      </c>
      <c r="AO69">
        <v>490</v>
      </c>
      <c r="AP69">
        <v>0</v>
      </c>
      <c r="AQ69">
        <v>267</v>
      </c>
      <c r="AR69">
        <v>257</v>
      </c>
      <c r="AS69">
        <v>249</v>
      </c>
      <c r="AT69">
        <v>957</v>
      </c>
      <c r="AU69">
        <v>2182</v>
      </c>
      <c r="AV69">
        <v>486</v>
      </c>
      <c r="AW69">
        <v>445</v>
      </c>
      <c r="AX69">
        <v>610</v>
      </c>
      <c r="AY69">
        <v>8</v>
      </c>
      <c r="AZ69">
        <v>1715</v>
      </c>
      <c r="BA69">
        <v>1190</v>
      </c>
      <c r="BB69">
        <v>2570</v>
      </c>
      <c r="BC69">
        <v>74045</v>
      </c>
      <c r="BD69">
        <v>20577</v>
      </c>
      <c r="BE69">
        <v>0.159</v>
      </c>
    </row>
    <row r="70" spans="1:57" x14ac:dyDescent="0.3">
      <c r="A70" t="s">
        <v>585</v>
      </c>
      <c r="B70">
        <v>708.01</v>
      </c>
      <c r="C70">
        <v>6.12</v>
      </c>
      <c r="D70">
        <v>1</v>
      </c>
      <c r="E70">
        <v>1.0265E-2</v>
      </c>
      <c r="F70">
        <v>-8.8030000000000001E-3</v>
      </c>
      <c r="G70">
        <v>1.0128E-2</v>
      </c>
      <c r="H70">
        <v>7.5074000000000002E-2</v>
      </c>
      <c r="I70">
        <v>93917</v>
      </c>
      <c r="J70">
        <v>1.61</v>
      </c>
      <c r="K70">
        <v>215</v>
      </c>
      <c r="L70">
        <v>1599</v>
      </c>
      <c r="M70">
        <v>47</v>
      </c>
      <c r="N70">
        <v>62</v>
      </c>
      <c r="O70">
        <v>34</v>
      </c>
      <c r="P70">
        <v>803</v>
      </c>
      <c r="Q70">
        <v>13771</v>
      </c>
      <c r="R70">
        <v>1748</v>
      </c>
      <c r="S70">
        <v>11</v>
      </c>
      <c r="T70">
        <v>11104</v>
      </c>
      <c r="U70">
        <v>385</v>
      </c>
      <c r="V70">
        <v>836</v>
      </c>
      <c r="W70">
        <v>2247</v>
      </c>
      <c r="X70">
        <v>288884</v>
      </c>
      <c r="Y70">
        <v>650</v>
      </c>
      <c r="Z70">
        <v>623</v>
      </c>
      <c r="AA70">
        <v>1264</v>
      </c>
      <c r="AB70">
        <v>623</v>
      </c>
      <c r="AC70">
        <v>126</v>
      </c>
      <c r="AD70">
        <v>52</v>
      </c>
      <c r="AE70">
        <v>226</v>
      </c>
      <c r="AF70">
        <v>102</v>
      </c>
      <c r="AG70">
        <v>4724</v>
      </c>
      <c r="AH70">
        <v>2896</v>
      </c>
      <c r="AI70">
        <v>788</v>
      </c>
      <c r="AJ70">
        <v>1415</v>
      </c>
      <c r="AK70">
        <v>11</v>
      </c>
      <c r="AL70">
        <v>109</v>
      </c>
      <c r="AM70">
        <v>38</v>
      </c>
      <c r="AN70">
        <v>0</v>
      </c>
      <c r="AO70">
        <v>478</v>
      </c>
      <c r="AP70">
        <v>93</v>
      </c>
      <c r="AQ70">
        <v>240</v>
      </c>
      <c r="AR70">
        <v>215</v>
      </c>
      <c r="AS70">
        <v>189</v>
      </c>
      <c r="AT70">
        <v>1023</v>
      </c>
      <c r="AU70">
        <v>2100</v>
      </c>
      <c r="AV70">
        <v>404</v>
      </c>
      <c r="AW70">
        <v>454</v>
      </c>
      <c r="AX70">
        <v>917</v>
      </c>
      <c r="AY70">
        <v>5</v>
      </c>
      <c r="AZ70">
        <v>1776</v>
      </c>
      <c r="BA70">
        <v>1159</v>
      </c>
      <c r="BB70">
        <v>2520</v>
      </c>
      <c r="BC70">
        <v>75900</v>
      </c>
      <c r="BD70">
        <v>20840</v>
      </c>
      <c r="BE70">
        <v>0.161</v>
      </c>
    </row>
    <row r="71" spans="1:57" x14ac:dyDescent="0.3">
      <c r="A71" t="s">
        <v>586</v>
      </c>
      <c r="B71">
        <v>710.01</v>
      </c>
      <c r="C71">
        <v>6.12</v>
      </c>
      <c r="D71">
        <v>1</v>
      </c>
      <c r="E71">
        <v>1.0265E-2</v>
      </c>
      <c r="F71">
        <v>-8.8030000000000001E-3</v>
      </c>
      <c r="G71">
        <v>1.0128E-2</v>
      </c>
      <c r="H71">
        <v>7.5074000000000002E-2</v>
      </c>
      <c r="I71">
        <v>87594</v>
      </c>
      <c r="J71">
        <v>1.66</v>
      </c>
      <c r="K71">
        <v>221</v>
      </c>
      <c r="L71">
        <v>1444</v>
      </c>
      <c r="M71">
        <v>35</v>
      </c>
      <c r="N71">
        <v>25</v>
      </c>
      <c r="O71">
        <v>26</v>
      </c>
      <c r="P71">
        <v>894</v>
      </c>
      <c r="Q71">
        <v>14028</v>
      </c>
      <c r="R71">
        <v>1681</v>
      </c>
      <c r="S71">
        <v>18</v>
      </c>
      <c r="T71">
        <v>10415</v>
      </c>
      <c r="U71">
        <v>299</v>
      </c>
      <c r="V71">
        <v>802</v>
      </c>
      <c r="W71">
        <v>2186</v>
      </c>
      <c r="X71">
        <v>270195</v>
      </c>
      <c r="Y71">
        <v>669</v>
      </c>
      <c r="Z71">
        <v>419</v>
      </c>
      <c r="AA71">
        <v>1252</v>
      </c>
      <c r="AB71">
        <v>463</v>
      </c>
      <c r="AC71">
        <v>33</v>
      </c>
      <c r="AD71">
        <v>155</v>
      </c>
      <c r="AE71">
        <v>61</v>
      </c>
      <c r="AF71">
        <v>0</v>
      </c>
      <c r="AG71">
        <v>4356</v>
      </c>
      <c r="AH71">
        <v>2535</v>
      </c>
      <c r="AI71">
        <v>660</v>
      </c>
      <c r="AJ71">
        <v>1335</v>
      </c>
      <c r="AK71">
        <v>8</v>
      </c>
      <c r="AL71">
        <v>0</v>
      </c>
      <c r="AM71">
        <v>47</v>
      </c>
      <c r="AN71">
        <v>52</v>
      </c>
      <c r="AO71">
        <v>370</v>
      </c>
      <c r="AP71">
        <v>83</v>
      </c>
      <c r="AQ71">
        <v>272</v>
      </c>
      <c r="AR71">
        <v>218</v>
      </c>
      <c r="AS71">
        <v>193</v>
      </c>
      <c r="AT71">
        <v>1016</v>
      </c>
      <c r="AU71">
        <v>1993</v>
      </c>
      <c r="AV71">
        <v>331</v>
      </c>
      <c r="AW71">
        <v>243</v>
      </c>
      <c r="AX71">
        <v>683</v>
      </c>
      <c r="AY71">
        <v>0</v>
      </c>
      <c r="AZ71">
        <v>1748</v>
      </c>
      <c r="BA71">
        <v>1129</v>
      </c>
      <c r="BB71">
        <v>2328</v>
      </c>
      <c r="BC71">
        <v>70321</v>
      </c>
      <c r="BD71">
        <v>19671</v>
      </c>
      <c r="BE71">
        <v>0.155</v>
      </c>
    </row>
    <row r="72" spans="1:57" x14ac:dyDescent="0.3">
      <c r="A72" t="s">
        <v>587</v>
      </c>
      <c r="B72">
        <v>712.01</v>
      </c>
      <c r="C72">
        <v>6.1</v>
      </c>
      <c r="D72">
        <v>1</v>
      </c>
      <c r="E72">
        <v>1.0265E-2</v>
      </c>
      <c r="F72">
        <v>-8.8030000000000001E-3</v>
      </c>
      <c r="G72">
        <v>1.0128E-2</v>
      </c>
      <c r="H72">
        <v>7.5074000000000002E-2</v>
      </c>
      <c r="I72">
        <v>87432</v>
      </c>
      <c r="J72">
        <v>1.59</v>
      </c>
      <c r="K72">
        <v>230</v>
      </c>
      <c r="L72">
        <v>1500</v>
      </c>
      <c r="M72">
        <v>57</v>
      </c>
      <c r="N72">
        <v>11</v>
      </c>
      <c r="O72">
        <v>31</v>
      </c>
      <c r="P72">
        <v>805</v>
      </c>
      <c r="Q72">
        <v>13618</v>
      </c>
      <c r="R72">
        <v>1657</v>
      </c>
      <c r="S72">
        <v>24</v>
      </c>
      <c r="T72">
        <v>10682</v>
      </c>
      <c r="U72">
        <v>341</v>
      </c>
      <c r="V72">
        <v>717</v>
      </c>
      <c r="W72">
        <v>2183</v>
      </c>
      <c r="X72">
        <v>266363</v>
      </c>
      <c r="Y72">
        <v>704</v>
      </c>
      <c r="Z72">
        <v>476</v>
      </c>
      <c r="AA72">
        <v>1244</v>
      </c>
      <c r="AB72">
        <v>441</v>
      </c>
      <c r="AC72">
        <v>59</v>
      </c>
      <c r="AD72">
        <v>29</v>
      </c>
      <c r="AE72">
        <v>0</v>
      </c>
      <c r="AF72">
        <v>0</v>
      </c>
      <c r="AG72">
        <v>4242</v>
      </c>
      <c r="AH72">
        <v>2747</v>
      </c>
      <c r="AI72">
        <v>679</v>
      </c>
      <c r="AJ72">
        <v>1175</v>
      </c>
      <c r="AK72">
        <v>25</v>
      </c>
      <c r="AL72">
        <v>74</v>
      </c>
      <c r="AM72">
        <v>40</v>
      </c>
      <c r="AN72">
        <v>60</v>
      </c>
      <c r="AO72">
        <v>387</v>
      </c>
      <c r="AP72">
        <v>91</v>
      </c>
      <c r="AQ72">
        <v>235</v>
      </c>
      <c r="AR72">
        <v>275</v>
      </c>
      <c r="AS72">
        <v>247</v>
      </c>
      <c r="AT72">
        <v>932</v>
      </c>
      <c r="AU72">
        <v>1955</v>
      </c>
      <c r="AV72">
        <v>243</v>
      </c>
      <c r="AW72">
        <v>343</v>
      </c>
      <c r="AX72">
        <v>583</v>
      </c>
      <c r="AY72">
        <v>0</v>
      </c>
      <c r="AZ72">
        <v>1611</v>
      </c>
      <c r="BA72">
        <v>1100</v>
      </c>
      <c r="BB72">
        <v>2506</v>
      </c>
      <c r="BC72">
        <v>70864</v>
      </c>
      <c r="BD72">
        <v>19975</v>
      </c>
      <c r="BE72">
        <v>0.156</v>
      </c>
    </row>
    <row r="73" spans="1:57" x14ac:dyDescent="0.3">
      <c r="A73" t="s">
        <v>588</v>
      </c>
      <c r="B73">
        <v>714.01</v>
      </c>
      <c r="C73">
        <v>6.11</v>
      </c>
      <c r="D73">
        <v>1</v>
      </c>
      <c r="E73">
        <v>1.0265E-2</v>
      </c>
      <c r="F73">
        <v>-8.8030000000000001E-3</v>
      </c>
      <c r="G73">
        <v>1.0128E-2</v>
      </c>
      <c r="H73">
        <v>7.5074000000000002E-2</v>
      </c>
      <c r="I73">
        <v>85640</v>
      </c>
      <c r="J73">
        <v>1.63</v>
      </c>
      <c r="K73">
        <v>229</v>
      </c>
      <c r="L73">
        <v>1355</v>
      </c>
      <c r="M73">
        <v>38</v>
      </c>
      <c r="N73">
        <v>39</v>
      </c>
      <c r="O73">
        <v>37</v>
      </c>
      <c r="P73">
        <v>789</v>
      </c>
      <c r="Q73">
        <v>12862</v>
      </c>
      <c r="R73">
        <v>1683</v>
      </c>
      <c r="S73">
        <v>23</v>
      </c>
      <c r="T73">
        <v>10081</v>
      </c>
      <c r="U73">
        <v>450</v>
      </c>
      <c r="V73">
        <v>788</v>
      </c>
      <c r="W73">
        <v>2134</v>
      </c>
      <c r="X73">
        <v>260157</v>
      </c>
      <c r="Y73">
        <v>669</v>
      </c>
      <c r="Z73">
        <v>451</v>
      </c>
      <c r="AA73">
        <v>1213</v>
      </c>
      <c r="AB73">
        <v>457</v>
      </c>
      <c r="AC73">
        <v>26</v>
      </c>
      <c r="AD73">
        <v>71</v>
      </c>
      <c r="AE73">
        <v>126</v>
      </c>
      <c r="AF73">
        <v>0</v>
      </c>
      <c r="AG73">
        <v>4212</v>
      </c>
      <c r="AH73">
        <v>2934</v>
      </c>
      <c r="AI73">
        <v>649</v>
      </c>
      <c r="AJ73">
        <v>1279</v>
      </c>
      <c r="AK73">
        <v>24</v>
      </c>
      <c r="AL73">
        <v>127</v>
      </c>
      <c r="AM73">
        <v>19</v>
      </c>
      <c r="AN73">
        <v>43</v>
      </c>
      <c r="AO73">
        <v>494</v>
      </c>
      <c r="AP73">
        <v>68</v>
      </c>
      <c r="AQ73">
        <v>122</v>
      </c>
      <c r="AR73">
        <v>192</v>
      </c>
      <c r="AS73">
        <v>249</v>
      </c>
      <c r="AT73">
        <v>848</v>
      </c>
      <c r="AU73">
        <v>2070</v>
      </c>
      <c r="AV73">
        <v>233</v>
      </c>
      <c r="AW73">
        <v>318</v>
      </c>
      <c r="AX73">
        <v>806</v>
      </c>
      <c r="AY73">
        <v>0</v>
      </c>
      <c r="AZ73">
        <v>1422</v>
      </c>
      <c r="BA73">
        <v>1164</v>
      </c>
      <c r="BB73">
        <v>2389</v>
      </c>
      <c r="BC73">
        <v>69727</v>
      </c>
      <c r="BD73">
        <v>19718</v>
      </c>
      <c r="BE73">
        <v>0.155</v>
      </c>
    </row>
    <row r="74" spans="1:57" x14ac:dyDescent="0.3">
      <c r="A74" t="s">
        <v>589</v>
      </c>
      <c r="B74">
        <v>716.01</v>
      </c>
      <c r="C74">
        <v>6.12</v>
      </c>
      <c r="D74">
        <v>1</v>
      </c>
      <c r="E74">
        <v>1.0265E-2</v>
      </c>
      <c r="F74">
        <v>-8.8030000000000001E-3</v>
      </c>
      <c r="G74">
        <v>1.0128E-2</v>
      </c>
      <c r="H74">
        <v>7.5074000000000002E-2</v>
      </c>
      <c r="I74">
        <v>90525</v>
      </c>
      <c r="J74">
        <v>1.65</v>
      </c>
      <c r="K74">
        <v>190</v>
      </c>
      <c r="L74">
        <v>1434</v>
      </c>
      <c r="M74">
        <v>0</v>
      </c>
      <c r="N74">
        <v>11</v>
      </c>
      <c r="O74">
        <v>21</v>
      </c>
      <c r="P74">
        <v>824</v>
      </c>
      <c r="Q74">
        <v>13666</v>
      </c>
      <c r="R74">
        <v>1743</v>
      </c>
      <c r="S74">
        <v>0</v>
      </c>
      <c r="T74">
        <v>10982</v>
      </c>
      <c r="U74">
        <v>327</v>
      </c>
      <c r="V74">
        <v>745</v>
      </c>
      <c r="W74">
        <v>2210</v>
      </c>
      <c r="X74">
        <v>279491</v>
      </c>
      <c r="Y74">
        <v>659</v>
      </c>
      <c r="Z74">
        <v>507</v>
      </c>
      <c r="AA74">
        <v>1264</v>
      </c>
      <c r="AB74">
        <v>532</v>
      </c>
      <c r="AC74">
        <v>66</v>
      </c>
      <c r="AD74">
        <v>229</v>
      </c>
      <c r="AE74">
        <v>119</v>
      </c>
      <c r="AF74">
        <v>0</v>
      </c>
      <c r="AG74">
        <v>4692</v>
      </c>
      <c r="AH74">
        <v>2771</v>
      </c>
      <c r="AI74">
        <v>738</v>
      </c>
      <c r="AJ74">
        <v>1463</v>
      </c>
      <c r="AK74">
        <v>0</v>
      </c>
      <c r="AL74">
        <v>96</v>
      </c>
      <c r="AM74">
        <v>46</v>
      </c>
      <c r="AN74">
        <v>0</v>
      </c>
      <c r="AO74">
        <v>427</v>
      </c>
      <c r="AP74">
        <v>0</v>
      </c>
      <c r="AQ74">
        <v>245</v>
      </c>
      <c r="AR74">
        <v>314</v>
      </c>
      <c r="AS74">
        <v>183</v>
      </c>
      <c r="AT74">
        <v>872</v>
      </c>
      <c r="AU74">
        <v>2169</v>
      </c>
      <c r="AV74">
        <v>223</v>
      </c>
      <c r="AW74">
        <v>344</v>
      </c>
      <c r="AX74">
        <v>813</v>
      </c>
      <c r="AY74">
        <v>0</v>
      </c>
      <c r="AZ74">
        <v>1794</v>
      </c>
      <c r="BA74">
        <v>1134</v>
      </c>
      <c r="BB74">
        <v>2379</v>
      </c>
      <c r="BC74">
        <v>71346</v>
      </c>
      <c r="BD74">
        <v>20594</v>
      </c>
      <c r="BE74">
        <v>0.157</v>
      </c>
    </row>
    <row r="75" spans="1:57" x14ac:dyDescent="0.3">
      <c r="A75" t="s">
        <v>590</v>
      </c>
      <c r="B75">
        <v>718.01</v>
      </c>
      <c r="C75">
        <v>6.14</v>
      </c>
      <c r="D75">
        <v>1</v>
      </c>
      <c r="E75">
        <v>1.0265E-2</v>
      </c>
      <c r="F75">
        <v>-8.8030000000000001E-3</v>
      </c>
      <c r="G75">
        <v>1.0128E-2</v>
      </c>
      <c r="H75">
        <v>7.5074000000000002E-2</v>
      </c>
      <c r="I75">
        <v>89644</v>
      </c>
      <c r="J75">
        <v>1.6</v>
      </c>
      <c r="K75">
        <v>193</v>
      </c>
      <c r="L75">
        <v>1482</v>
      </c>
      <c r="M75">
        <v>33</v>
      </c>
      <c r="N75">
        <v>108</v>
      </c>
      <c r="O75">
        <v>39</v>
      </c>
      <c r="P75">
        <v>819</v>
      </c>
      <c r="Q75">
        <v>13695</v>
      </c>
      <c r="R75">
        <v>1740</v>
      </c>
      <c r="S75">
        <v>23</v>
      </c>
      <c r="T75">
        <v>10752</v>
      </c>
      <c r="U75">
        <v>325</v>
      </c>
      <c r="V75">
        <v>773</v>
      </c>
      <c r="W75">
        <v>2159</v>
      </c>
      <c r="X75">
        <v>276602</v>
      </c>
      <c r="Y75">
        <v>656</v>
      </c>
      <c r="Z75">
        <v>521</v>
      </c>
      <c r="AA75">
        <v>1314</v>
      </c>
      <c r="AB75">
        <v>431</v>
      </c>
      <c r="AC75">
        <v>0</v>
      </c>
      <c r="AD75">
        <v>119</v>
      </c>
      <c r="AE75">
        <v>26</v>
      </c>
      <c r="AF75">
        <v>0</v>
      </c>
      <c r="AG75">
        <v>4382</v>
      </c>
      <c r="AH75">
        <v>2673</v>
      </c>
      <c r="AI75">
        <v>638</v>
      </c>
      <c r="AJ75">
        <v>1292</v>
      </c>
      <c r="AK75">
        <v>13</v>
      </c>
      <c r="AL75">
        <v>47</v>
      </c>
      <c r="AM75">
        <v>30</v>
      </c>
      <c r="AN75">
        <v>25</v>
      </c>
      <c r="AO75">
        <v>467</v>
      </c>
      <c r="AP75">
        <v>23</v>
      </c>
      <c r="AQ75">
        <v>232</v>
      </c>
      <c r="AR75">
        <v>260</v>
      </c>
      <c r="AS75">
        <v>173</v>
      </c>
      <c r="AT75">
        <v>982</v>
      </c>
      <c r="AU75">
        <v>2013</v>
      </c>
      <c r="AV75">
        <v>399</v>
      </c>
      <c r="AW75">
        <v>305</v>
      </c>
      <c r="AX75">
        <v>830</v>
      </c>
      <c r="AY75">
        <v>0</v>
      </c>
      <c r="AZ75">
        <v>1839</v>
      </c>
      <c r="BA75">
        <v>974</v>
      </c>
      <c r="BB75">
        <v>2284</v>
      </c>
      <c r="BC75">
        <v>72481</v>
      </c>
      <c r="BD75">
        <v>20112</v>
      </c>
      <c r="BE75">
        <v>0.156</v>
      </c>
    </row>
    <row r="76" spans="1:57" x14ac:dyDescent="0.3">
      <c r="A76" t="s">
        <v>591</v>
      </c>
      <c r="B76">
        <v>720.01</v>
      </c>
      <c r="C76">
        <v>6.13</v>
      </c>
      <c r="D76">
        <v>1</v>
      </c>
      <c r="E76">
        <v>1.0265E-2</v>
      </c>
      <c r="F76">
        <v>-8.8030000000000001E-3</v>
      </c>
      <c r="G76">
        <v>1.0128E-2</v>
      </c>
      <c r="H76">
        <v>7.5074000000000002E-2</v>
      </c>
      <c r="I76">
        <v>88471</v>
      </c>
      <c r="J76">
        <v>1.61</v>
      </c>
      <c r="K76">
        <v>201</v>
      </c>
      <c r="L76">
        <v>1448</v>
      </c>
      <c r="M76">
        <v>72</v>
      </c>
      <c r="N76">
        <v>40</v>
      </c>
      <c r="O76">
        <v>48</v>
      </c>
      <c r="P76">
        <v>832</v>
      </c>
      <c r="Q76">
        <v>12944</v>
      </c>
      <c r="R76">
        <v>1692</v>
      </c>
      <c r="S76">
        <v>0</v>
      </c>
      <c r="T76">
        <v>10565</v>
      </c>
      <c r="U76">
        <v>429</v>
      </c>
      <c r="V76">
        <v>682</v>
      </c>
      <c r="W76">
        <v>2132</v>
      </c>
      <c r="X76">
        <v>273879</v>
      </c>
      <c r="Y76">
        <v>621</v>
      </c>
      <c r="Z76">
        <v>582</v>
      </c>
      <c r="AA76">
        <v>1274</v>
      </c>
      <c r="AB76">
        <v>453</v>
      </c>
      <c r="AC76">
        <v>0</v>
      </c>
      <c r="AD76">
        <v>116</v>
      </c>
      <c r="AE76">
        <v>0</v>
      </c>
      <c r="AF76">
        <v>17</v>
      </c>
      <c r="AG76">
        <v>4437</v>
      </c>
      <c r="AH76">
        <v>2526</v>
      </c>
      <c r="AI76">
        <v>581</v>
      </c>
      <c r="AJ76">
        <v>1415</v>
      </c>
      <c r="AK76">
        <v>7</v>
      </c>
      <c r="AL76">
        <v>244</v>
      </c>
      <c r="AM76">
        <v>0</v>
      </c>
      <c r="AN76">
        <v>63</v>
      </c>
      <c r="AO76">
        <v>352</v>
      </c>
      <c r="AP76">
        <v>30</v>
      </c>
      <c r="AQ76">
        <v>236</v>
      </c>
      <c r="AR76">
        <v>306</v>
      </c>
      <c r="AS76">
        <v>288</v>
      </c>
      <c r="AT76">
        <v>991</v>
      </c>
      <c r="AU76">
        <v>2096</v>
      </c>
      <c r="AV76">
        <v>370</v>
      </c>
      <c r="AW76">
        <v>369</v>
      </c>
      <c r="AX76">
        <v>834</v>
      </c>
      <c r="AY76">
        <v>0</v>
      </c>
      <c r="AZ76">
        <v>1570</v>
      </c>
      <c r="BA76">
        <v>1141</v>
      </c>
      <c r="BB76">
        <v>2460</v>
      </c>
      <c r="BC76">
        <v>71391</v>
      </c>
      <c r="BD76">
        <v>19928</v>
      </c>
      <c r="BE76">
        <v>0.156</v>
      </c>
    </row>
    <row r="77" spans="1:57" x14ac:dyDescent="0.3">
      <c r="A77" t="s">
        <v>592</v>
      </c>
      <c r="B77">
        <v>722.01</v>
      </c>
      <c r="C77">
        <v>6.16</v>
      </c>
      <c r="D77">
        <v>1</v>
      </c>
      <c r="E77">
        <v>1.0265E-2</v>
      </c>
      <c r="F77">
        <v>-8.8030000000000001E-3</v>
      </c>
      <c r="G77">
        <v>1.0128E-2</v>
      </c>
      <c r="H77">
        <v>7.5074000000000002E-2</v>
      </c>
      <c r="I77">
        <v>88549</v>
      </c>
      <c r="J77">
        <v>1.73</v>
      </c>
      <c r="K77">
        <v>250</v>
      </c>
      <c r="L77">
        <v>1414</v>
      </c>
      <c r="M77">
        <v>64</v>
      </c>
      <c r="N77">
        <v>16</v>
      </c>
      <c r="O77">
        <v>9</v>
      </c>
      <c r="P77">
        <v>709</v>
      </c>
      <c r="Q77">
        <v>12670</v>
      </c>
      <c r="R77">
        <v>1689</v>
      </c>
      <c r="S77">
        <v>7</v>
      </c>
      <c r="T77">
        <v>10428</v>
      </c>
      <c r="U77">
        <v>380</v>
      </c>
      <c r="V77">
        <v>808</v>
      </c>
      <c r="W77">
        <v>2264</v>
      </c>
      <c r="X77">
        <v>269081</v>
      </c>
      <c r="Y77">
        <v>617</v>
      </c>
      <c r="Z77">
        <v>550</v>
      </c>
      <c r="AA77">
        <v>1161</v>
      </c>
      <c r="AB77">
        <v>458</v>
      </c>
      <c r="AC77">
        <v>0</v>
      </c>
      <c r="AD77">
        <v>0</v>
      </c>
      <c r="AE77">
        <v>19</v>
      </c>
      <c r="AF77">
        <v>48</v>
      </c>
      <c r="AG77">
        <v>4124</v>
      </c>
      <c r="AH77">
        <v>2421</v>
      </c>
      <c r="AI77">
        <v>612</v>
      </c>
      <c r="AJ77">
        <v>1238</v>
      </c>
      <c r="AK77">
        <v>16</v>
      </c>
      <c r="AL77">
        <v>62</v>
      </c>
      <c r="AM77">
        <v>36</v>
      </c>
      <c r="AN77">
        <v>27</v>
      </c>
      <c r="AO77">
        <v>428</v>
      </c>
      <c r="AP77">
        <v>58</v>
      </c>
      <c r="AQ77">
        <v>201</v>
      </c>
      <c r="AR77">
        <v>227</v>
      </c>
      <c r="AS77">
        <v>165</v>
      </c>
      <c r="AT77">
        <v>955</v>
      </c>
      <c r="AU77">
        <v>2051</v>
      </c>
      <c r="AV77">
        <v>423</v>
      </c>
      <c r="AW77">
        <v>363</v>
      </c>
      <c r="AX77">
        <v>699</v>
      </c>
      <c r="AY77">
        <v>129</v>
      </c>
      <c r="AZ77">
        <v>1621</v>
      </c>
      <c r="BA77">
        <v>1098</v>
      </c>
      <c r="BB77">
        <v>2415</v>
      </c>
      <c r="BC77">
        <v>72631</v>
      </c>
      <c r="BD77">
        <v>19979</v>
      </c>
      <c r="BE77">
        <v>0.157</v>
      </c>
    </row>
    <row r="78" spans="1:57" x14ac:dyDescent="0.3">
      <c r="A78" t="s">
        <v>593</v>
      </c>
      <c r="B78">
        <v>724.01</v>
      </c>
      <c r="C78">
        <v>6.17</v>
      </c>
      <c r="D78">
        <v>1</v>
      </c>
      <c r="E78">
        <v>1.0265E-2</v>
      </c>
      <c r="F78">
        <v>-8.8030000000000001E-3</v>
      </c>
      <c r="G78">
        <v>1.0128E-2</v>
      </c>
      <c r="H78">
        <v>7.5074000000000002E-2</v>
      </c>
      <c r="I78">
        <v>90332</v>
      </c>
      <c r="J78">
        <v>1.59</v>
      </c>
      <c r="K78">
        <v>224</v>
      </c>
      <c r="L78">
        <v>1389</v>
      </c>
      <c r="M78">
        <v>34</v>
      </c>
      <c r="N78">
        <v>50</v>
      </c>
      <c r="O78">
        <v>33</v>
      </c>
      <c r="P78">
        <v>838</v>
      </c>
      <c r="Q78">
        <v>12970</v>
      </c>
      <c r="R78">
        <v>1714</v>
      </c>
      <c r="S78">
        <v>47</v>
      </c>
      <c r="T78">
        <v>11085</v>
      </c>
      <c r="U78">
        <v>444</v>
      </c>
      <c r="V78">
        <v>831</v>
      </c>
      <c r="W78">
        <v>2444</v>
      </c>
      <c r="X78">
        <v>274787</v>
      </c>
      <c r="Y78">
        <v>633</v>
      </c>
      <c r="Z78">
        <v>597</v>
      </c>
      <c r="AA78">
        <v>1201</v>
      </c>
      <c r="AB78">
        <v>626</v>
      </c>
      <c r="AC78">
        <v>27</v>
      </c>
      <c r="AD78">
        <v>97</v>
      </c>
      <c r="AE78">
        <v>41</v>
      </c>
      <c r="AF78">
        <v>64</v>
      </c>
      <c r="AG78">
        <v>4385</v>
      </c>
      <c r="AH78">
        <v>2859</v>
      </c>
      <c r="AI78">
        <v>755</v>
      </c>
      <c r="AJ78">
        <v>1339</v>
      </c>
      <c r="AK78">
        <v>51</v>
      </c>
      <c r="AL78">
        <v>132</v>
      </c>
      <c r="AM78">
        <v>53</v>
      </c>
      <c r="AN78">
        <v>22</v>
      </c>
      <c r="AO78">
        <v>492</v>
      </c>
      <c r="AP78">
        <v>77</v>
      </c>
      <c r="AQ78">
        <v>247</v>
      </c>
      <c r="AR78">
        <v>281</v>
      </c>
      <c r="AS78">
        <v>217</v>
      </c>
      <c r="AT78">
        <v>854</v>
      </c>
      <c r="AU78">
        <v>2206</v>
      </c>
      <c r="AV78">
        <v>316</v>
      </c>
      <c r="AW78">
        <v>323</v>
      </c>
      <c r="AX78">
        <v>876</v>
      </c>
      <c r="AY78">
        <v>0</v>
      </c>
      <c r="AZ78">
        <v>1599</v>
      </c>
      <c r="BA78">
        <v>1067</v>
      </c>
      <c r="BB78">
        <v>2653</v>
      </c>
      <c r="BC78">
        <v>72613</v>
      </c>
      <c r="BD78">
        <v>20145</v>
      </c>
      <c r="BE78">
        <v>0.158</v>
      </c>
    </row>
    <row r="79" spans="1:57" x14ac:dyDescent="0.3">
      <c r="A79" t="s">
        <v>594</v>
      </c>
      <c r="B79">
        <v>726.01</v>
      </c>
      <c r="C79">
        <v>6.19</v>
      </c>
      <c r="D79">
        <v>1</v>
      </c>
      <c r="E79">
        <v>1.0265E-2</v>
      </c>
      <c r="F79">
        <v>-8.8030000000000001E-3</v>
      </c>
      <c r="G79">
        <v>1.0128E-2</v>
      </c>
      <c r="H79">
        <v>7.5074000000000002E-2</v>
      </c>
      <c r="I79">
        <v>89479</v>
      </c>
      <c r="J79">
        <v>1.65</v>
      </c>
      <c r="K79">
        <v>162</v>
      </c>
      <c r="L79">
        <v>1446</v>
      </c>
      <c r="M79">
        <v>68</v>
      </c>
      <c r="N79">
        <v>38</v>
      </c>
      <c r="O79">
        <v>52</v>
      </c>
      <c r="P79">
        <v>851</v>
      </c>
      <c r="Q79">
        <v>12900</v>
      </c>
      <c r="R79">
        <v>1757</v>
      </c>
      <c r="S79">
        <v>14</v>
      </c>
      <c r="T79">
        <v>11338</v>
      </c>
      <c r="U79">
        <v>323</v>
      </c>
      <c r="V79">
        <v>842</v>
      </c>
      <c r="W79">
        <v>2432</v>
      </c>
      <c r="X79">
        <v>267617</v>
      </c>
      <c r="Y79">
        <v>740</v>
      </c>
      <c r="Z79">
        <v>654</v>
      </c>
      <c r="AA79">
        <v>1371</v>
      </c>
      <c r="AB79">
        <v>585</v>
      </c>
      <c r="AC79">
        <v>31</v>
      </c>
      <c r="AD79">
        <v>30</v>
      </c>
      <c r="AE79">
        <v>63</v>
      </c>
      <c r="AF79">
        <v>0</v>
      </c>
      <c r="AG79">
        <v>4398</v>
      </c>
      <c r="AH79">
        <v>2802</v>
      </c>
      <c r="AI79">
        <v>817</v>
      </c>
      <c r="AJ79">
        <v>1243</v>
      </c>
      <c r="AK79">
        <v>29</v>
      </c>
      <c r="AL79">
        <v>135</v>
      </c>
      <c r="AM79">
        <v>40</v>
      </c>
      <c r="AN79">
        <v>33</v>
      </c>
      <c r="AO79">
        <v>333</v>
      </c>
      <c r="AP79">
        <v>133</v>
      </c>
      <c r="AQ79">
        <v>268</v>
      </c>
      <c r="AR79">
        <v>250</v>
      </c>
      <c r="AS79">
        <v>194</v>
      </c>
      <c r="AT79">
        <v>996</v>
      </c>
      <c r="AU79">
        <v>2169</v>
      </c>
      <c r="AV79">
        <v>506</v>
      </c>
      <c r="AW79">
        <v>400</v>
      </c>
      <c r="AX79">
        <v>591</v>
      </c>
      <c r="AY79">
        <v>0</v>
      </c>
      <c r="AZ79">
        <v>1716</v>
      </c>
      <c r="BA79">
        <v>1138</v>
      </c>
      <c r="BB79">
        <v>2266</v>
      </c>
      <c r="BC79">
        <v>74034</v>
      </c>
      <c r="BD79">
        <v>20395</v>
      </c>
      <c r="BE79">
        <v>0.158</v>
      </c>
    </row>
    <row r="80" spans="1:57" x14ac:dyDescent="0.3">
      <c r="A80" t="s">
        <v>595</v>
      </c>
      <c r="B80">
        <v>728.01</v>
      </c>
      <c r="C80">
        <v>6.2</v>
      </c>
      <c r="D80">
        <v>1</v>
      </c>
      <c r="E80">
        <v>1.0265E-2</v>
      </c>
      <c r="F80">
        <v>-8.8030000000000001E-3</v>
      </c>
      <c r="G80">
        <v>1.0128E-2</v>
      </c>
      <c r="H80">
        <v>7.5074000000000002E-2</v>
      </c>
      <c r="I80">
        <v>90652</v>
      </c>
      <c r="J80">
        <v>1.58</v>
      </c>
      <c r="K80">
        <v>188</v>
      </c>
      <c r="L80">
        <v>1338</v>
      </c>
      <c r="M80">
        <v>49</v>
      </c>
      <c r="N80">
        <v>49</v>
      </c>
      <c r="O80">
        <v>24</v>
      </c>
      <c r="P80">
        <v>892</v>
      </c>
      <c r="Q80">
        <v>13171</v>
      </c>
      <c r="R80">
        <v>1853</v>
      </c>
      <c r="S80">
        <v>0</v>
      </c>
      <c r="T80">
        <v>11468</v>
      </c>
      <c r="U80">
        <v>356</v>
      </c>
      <c r="V80">
        <v>787</v>
      </c>
      <c r="W80">
        <v>2277</v>
      </c>
      <c r="X80">
        <v>269012</v>
      </c>
      <c r="Y80">
        <v>749</v>
      </c>
      <c r="Z80">
        <v>640</v>
      </c>
      <c r="AA80">
        <v>1415</v>
      </c>
      <c r="AB80">
        <v>569</v>
      </c>
      <c r="AC80">
        <v>172</v>
      </c>
      <c r="AD80">
        <v>115</v>
      </c>
      <c r="AE80">
        <v>143</v>
      </c>
      <c r="AF80">
        <v>90</v>
      </c>
      <c r="AG80">
        <v>4485</v>
      </c>
      <c r="AH80">
        <v>3082</v>
      </c>
      <c r="AI80">
        <v>707</v>
      </c>
      <c r="AJ80">
        <v>1283</v>
      </c>
      <c r="AK80">
        <v>31</v>
      </c>
      <c r="AL80">
        <v>102</v>
      </c>
      <c r="AM80">
        <v>20</v>
      </c>
      <c r="AN80">
        <v>24</v>
      </c>
      <c r="AO80">
        <v>514</v>
      </c>
      <c r="AP80">
        <v>70</v>
      </c>
      <c r="AQ80">
        <v>249</v>
      </c>
      <c r="AR80">
        <v>271</v>
      </c>
      <c r="AS80">
        <v>224</v>
      </c>
      <c r="AT80">
        <v>1003</v>
      </c>
      <c r="AU80">
        <v>2100</v>
      </c>
      <c r="AV80">
        <v>498</v>
      </c>
      <c r="AW80">
        <v>372</v>
      </c>
      <c r="AX80">
        <v>752</v>
      </c>
      <c r="AY80">
        <v>0</v>
      </c>
      <c r="AZ80">
        <v>1549</v>
      </c>
      <c r="BA80">
        <v>960</v>
      </c>
      <c r="BB80">
        <v>2008</v>
      </c>
      <c r="BC80">
        <v>75514</v>
      </c>
      <c r="BD80">
        <v>20698</v>
      </c>
      <c r="BE80">
        <v>0.159</v>
      </c>
    </row>
    <row r="81" spans="1:57" x14ac:dyDescent="0.3">
      <c r="A81" t="s">
        <v>596</v>
      </c>
      <c r="B81">
        <v>730.01</v>
      </c>
      <c r="C81">
        <v>6.21</v>
      </c>
      <c r="D81">
        <v>1</v>
      </c>
      <c r="E81">
        <v>1.0265E-2</v>
      </c>
      <c r="F81">
        <v>-8.8030000000000001E-3</v>
      </c>
      <c r="G81">
        <v>1.0128E-2</v>
      </c>
      <c r="H81">
        <v>7.5074000000000002E-2</v>
      </c>
      <c r="I81">
        <v>89349</v>
      </c>
      <c r="J81">
        <v>1.66</v>
      </c>
      <c r="K81">
        <v>216</v>
      </c>
      <c r="L81">
        <v>1466</v>
      </c>
      <c r="M81">
        <v>28</v>
      </c>
      <c r="N81">
        <v>38</v>
      </c>
      <c r="O81">
        <v>38</v>
      </c>
      <c r="P81">
        <v>965</v>
      </c>
      <c r="Q81">
        <v>13135</v>
      </c>
      <c r="R81">
        <v>1721</v>
      </c>
      <c r="S81">
        <v>24</v>
      </c>
      <c r="T81">
        <v>11040</v>
      </c>
      <c r="U81">
        <v>432</v>
      </c>
      <c r="V81">
        <v>706</v>
      </c>
      <c r="W81">
        <v>2294</v>
      </c>
      <c r="X81">
        <v>266078</v>
      </c>
      <c r="Y81">
        <v>662</v>
      </c>
      <c r="Z81">
        <v>628</v>
      </c>
      <c r="AA81">
        <v>1263</v>
      </c>
      <c r="AB81">
        <v>545</v>
      </c>
      <c r="AC81">
        <v>25</v>
      </c>
      <c r="AD81">
        <v>6</v>
      </c>
      <c r="AE81">
        <v>7</v>
      </c>
      <c r="AF81">
        <v>63</v>
      </c>
      <c r="AG81">
        <v>4496</v>
      </c>
      <c r="AH81">
        <v>2881</v>
      </c>
      <c r="AI81">
        <v>830</v>
      </c>
      <c r="AJ81">
        <v>1255</v>
      </c>
      <c r="AK81">
        <v>12</v>
      </c>
      <c r="AL81">
        <v>76</v>
      </c>
      <c r="AM81">
        <v>22</v>
      </c>
      <c r="AN81">
        <v>22</v>
      </c>
      <c r="AO81">
        <v>379</v>
      </c>
      <c r="AP81">
        <v>123</v>
      </c>
      <c r="AQ81">
        <v>307</v>
      </c>
      <c r="AR81">
        <v>245</v>
      </c>
      <c r="AS81">
        <v>130</v>
      </c>
      <c r="AT81">
        <v>844</v>
      </c>
      <c r="AU81">
        <v>2082</v>
      </c>
      <c r="AV81">
        <v>551</v>
      </c>
      <c r="AW81">
        <v>459</v>
      </c>
      <c r="AX81">
        <v>671</v>
      </c>
      <c r="AY81">
        <v>0</v>
      </c>
      <c r="AZ81">
        <v>1551</v>
      </c>
      <c r="BA81">
        <v>1119</v>
      </c>
      <c r="BB81">
        <v>2577</v>
      </c>
      <c r="BC81">
        <v>74423</v>
      </c>
      <c r="BD81">
        <v>20178</v>
      </c>
      <c r="BE81">
        <v>0.158</v>
      </c>
    </row>
    <row r="82" spans="1:57" x14ac:dyDescent="0.3">
      <c r="A82" t="s">
        <v>597</v>
      </c>
      <c r="B82">
        <v>732.01</v>
      </c>
      <c r="C82">
        <v>6.22</v>
      </c>
      <c r="D82">
        <v>1</v>
      </c>
      <c r="E82">
        <v>1.0265E-2</v>
      </c>
      <c r="F82">
        <v>-8.8030000000000001E-3</v>
      </c>
      <c r="G82">
        <v>1.0128E-2</v>
      </c>
      <c r="H82">
        <v>7.5074000000000002E-2</v>
      </c>
      <c r="I82">
        <v>89311</v>
      </c>
      <c r="J82">
        <v>1.64</v>
      </c>
      <c r="K82">
        <v>234</v>
      </c>
      <c r="L82">
        <v>1459</v>
      </c>
      <c r="M82">
        <v>38</v>
      </c>
      <c r="N82">
        <v>49</v>
      </c>
      <c r="O82">
        <v>4</v>
      </c>
      <c r="P82">
        <v>968</v>
      </c>
      <c r="Q82">
        <v>13075</v>
      </c>
      <c r="R82">
        <v>1726</v>
      </c>
      <c r="S82">
        <v>0</v>
      </c>
      <c r="T82">
        <v>10989</v>
      </c>
      <c r="U82">
        <v>435</v>
      </c>
      <c r="V82">
        <v>802</v>
      </c>
      <c r="W82">
        <v>2270</v>
      </c>
      <c r="X82">
        <v>268940</v>
      </c>
      <c r="Y82">
        <v>745</v>
      </c>
      <c r="Z82">
        <v>665</v>
      </c>
      <c r="AA82">
        <v>1429</v>
      </c>
      <c r="AB82">
        <v>549</v>
      </c>
      <c r="AC82">
        <v>37</v>
      </c>
      <c r="AD82">
        <v>47</v>
      </c>
      <c r="AE82">
        <v>90</v>
      </c>
      <c r="AF82">
        <v>95</v>
      </c>
      <c r="AG82">
        <v>4147</v>
      </c>
      <c r="AH82">
        <v>2742</v>
      </c>
      <c r="AI82">
        <v>693</v>
      </c>
      <c r="AJ82">
        <v>1425</v>
      </c>
      <c r="AK82">
        <v>24</v>
      </c>
      <c r="AL82">
        <v>93</v>
      </c>
      <c r="AM82">
        <v>31</v>
      </c>
      <c r="AN82">
        <v>25</v>
      </c>
      <c r="AO82">
        <v>464</v>
      </c>
      <c r="AP82">
        <v>61</v>
      </c>
      <c r="AQ82">
        <v>182</v>
      </c>
      <c r="AR82">
        <v>197</v>
      </c>
      <c r="AS82">
        <v>275</v>
      </c>
      <c r="AT82">
        <v>946</v>
      </c>
      <c r="AU82">
        <v>2091</v>
      </c>
      <c r="AV82">
        <v>434</v>
      </c>
      <c r="AW82">
        <v>413</v>
      </c>
      <c r="AX82">
        <v>670</v>
      </c>
      <c r="AY82">
        <v>221</v>
      </c>
      <c r="AZ82">
        <v>1674</v>
      </c>
      <c r="BA82">
        <v>1096</v>
      </c>
      <c r="BB82">
        <v>2486</v>
      </c>
      <c r="BC82">
        <v>74370</v>
      </c>
      <c r="BD82">
        <v>19941</v>
      </c>
      <c r="BE82">
        <v>0.157</v>
      </c>
    </row>
    <row r="83" spans="1:57" x14ac:dyDescent="0.3">
      <c r="A83" t="s">
        <v>598</v>
      </c>
      <c r="B83">
        <v>734.01</v>
      </c>
      <c r="C83">
        <v>6.23</v>
      </c>
      <c r="D83">
        <v>1</v>
      </c>
      <c r="E83">
        <v>1.0265E-2</v>
      </c>
      <c r="F83">
        <v>-8.8030000000000001E-3</v>
      </c>
      <c r="G83">
        <v>1.0128E-2</v>
      </c>
      <c r="H83">
        <v>7.5074000000000002E-2</v>
      </c>
      <c r="I83">
        <v>88111</v>
      </c>
      <c r="J83">
        <v>1.68</v>
      </c>
      <c r="K83">
        <v>184</v>
      </c>
      <c r="L83">
        <v>1410</v>
      </c>
      <c r="M83">
        <v>41</v>
      </c>
      <c r="N83">
        <v>43</v>
      </c>
      <c r="O83">
        <v>9</v>
      </c>
      <c r="P83">
        <v>908</v>
      </c>
      <c r="Q83">
        <v>13433</v>
      </c>
      <c r="R83">
        <v>1745</v>
      </c>
      <c r="S83">
        <v>0</v>
      </c>
      <c r="T83">
        <v>10770</v>
      </c>
      <c r="U83">
        <v>467</v>
      </c>
      <c r="V83">
        <v>773</v>
      </c>
      <c r="W83">
        <v>2423</v>
      </c>
      <c r="X83">
        <v>266656</v>
      </c>
      <c r="Y83">
        <v>652</v>
      </c>
      <c r="Z83">
        <v>507</v>
      </c>
      <c r="AA83">
        <v>1302</v>
      </c>
      <c r="AB83">
        <v>462</v>
      </c>
      <c r="AC83">
        <v>0</v>
      </c>
      <c r="AD83">
        <v>76</v>
      </c>
      <c r="AE83">
        <v>134</v>
      </c>
      <c r="AF83">
        <v>79</v>
      </c>
      <c r="AG83">
        <v>4055</v>
      </c>
      <c r="AH83">
        <v>2814</v>
      </c>
      <c r="AI83">
        <v>807</v>
      </c>
      <c r="AJ83">
        <v>1131</v>
      </c>
      <c r="AK83">
        <v>7</v>
      </c>
      <c r="AL83">
        <v>107</v>
      </c>
      <c r="AM83">
        <v>22</v>
      </c>
      <c r="AN83">
        <v>4</v>
      </c>
      <c r="AO83">
        <v>373</v>
      </c>
      <c r="AP83">
        <v>86</v>
      </c>
      <c r="AQ83">
        <v>260</v>
      </c>
      <c r="AR83">
        <v>145</v>
      </c>
      <c r="AS83">
        <v>242</v>
      </c>
      <c r="AT83">
        <v>924</v>
      </c>
      <c r="AU83">
        <v>2139</v>
      </c>
      <c r="AV83">
        <v>476</v>
      </c>
      <c r="AW83">
        <v>422</v>
      </c>
      <c r="AX83">
        <v>784</v>
      </c>
      <c r="AY83">
        <v>482</v>
      </c>
      <c r="AZ83">
        <v>1687</v>
      </c>
      <c r="BA83">
        <v>1089</v>
      </c>
      <c r="BB83">
        <v>2507</v>
      </c>
      <c r="BC83">
        <v>73195</v>
      </c>
      <c r="BD83">
        <v>19979</v>
      </c>
      <c r="BE83">
        <v>0.155</v>
      </c>
    </row>
    <row r="84" spans="1:57" x14ac:dyDescent="0.3">
      <c r="A84" t="s">
        <v>599</v>
      </c>
      <c r="B84">
        <v>736.01</v>
      </c>
      <c r="C84">
        <v>6.24</v>
      </c>
      <c r="D84">
        <v>1</v>
      </c>
      <c r="E84">
        <v>1.0265E-2</v>
      </c>
      <c r="F84">
        <v>-8.8030000000000001E-3</v>
      </c>
      <c r="G84">
        <v>1.0128E-2</v>
      </c>
      <c r="H84">
        <v>7.5074000000000002E-2</v>
      </c>
      <c r="I84">
        <v>87284</v>
      </c>
      <c r="J84">
        <v>1.59</v>
      </c>
      <c r="K84">
        <v>207</v>
      </c>
      <c r="L84">
        <v>1409</v>
      </c>
      <c r="M84">
        <v>31</v>
      </c>
      <c r="N84">
        <v>38</v>
      </c>
      <c r="O84">
        <v>46</v>
      </c>
      <c r="P84">
        <v>918</v>
      </c>
      <c r="Q84">
        <v>13333</v>
      </c>
      <c r="R84">
        <v>1757</v>
      </c>
      <c r="S84">
        <v>0</v>
      </c>
      <c r="T84">
        <v>10396</v>
      </c>
      <c r="U84">
        <v>403</v>
      </c>
      <c r="V84">
        <v>795</v>
      </c>
      <c r="W84">
        <v>2296</v>
      </c>
      <c r="X84">
        <v>261386</v>
      </c>
      <c r="Y84">
        <v>719</v>
      </c>
      <c r="Z84">
        <v>537</v>
      </c>
      <c r="AA84">
        <v>1231</v>
      </c>
      <c r="AB84">
        <v>385</v>
      </c>
      <c r="AC84">
        <v>18</v>
      </c>
      <c r="AD84">
        <v>189</v>
      </c>
      <c r="AE84">
        <v>62</v>
      </c>
      <c r="AF84">
        <v>74</v>
      </c>
      <c r="AG84">
        <v>4324</v>
      </c>
      <c r="AH84">
        <v>2789</v>
      </c>
      <c r="AI84">
        <v>657</v>
      </c>
      <c r="AJ84">
        <v>1245</v>
      </c>
      <c r="AK84">
        <v>10</v>
      </c>
      <c r="AL84">
        <v>137</v>
      </c>
      <c r="AM84">
        <v>0</v>
      </c>
      <c r="AN84">
        <v>0</v>
      </c>
      <c r="AO84">
        <v>347</v>
      </c>
      <c r="AP84">
        <v>65</v>
      </c>
      <c r="AQ84">
        <v>249</v>
      </c>
      <c r="AR84">
        <v>282</v>
      </c>
      <c r="AS84">
        <v>219</v>
      </c>
      <c r="AT84">
        <v>1031</v>
      </c>
      <c r="AU84">
        <v>2106</v>
      </c>
      <c r="AV84">
        <v>279</v>
      </c>
      <c r="AW84">
        <v>205</v>
      </c>
      <c r="AX84">
        <v>912</v>
      </c>
      <c r="AY84">
        <v>0</v>
      </c>
      <c r="AZ84">
        <v>1713</v>
      </c>
      <c r="BA84">
        <v>1039</v>
      </c>
      <c r="BB84">
        <v>2199</v>
      </c>
      <c r="BC84">
        <v>72169</v>
      </c>
      <c r="BD84">
        <v>20033</v>
      </c>
      <c r="BE84">
        <v>0.155</v>
      </c>
    </row>
    <row r="85" spans="1:57" x14ac:dyDescent="0.3">
      <c r="A85" t="s">
        <v>600</v>
      </c>
      <c r="B85">
        <v>738.01</v>
      </c>
      <c r="C85">
        <v>6.24</v>
      </c>
      <c r="D85">
        <v>1</v>
      </c>
      <c r="E85">
        <v>1.0265E-2</v>
      </c>
      <c r="F85">
        <v>-8.8030000000000001E-3</v>
      </c>
      <c r="G85">
        <v>1.0128E-2</v>
      </c>
      <c r="H85">
        <v>7.5074000000000002E-2</v>
      </c>
      <c r="I85">
        <v>86307</v>
      </c>
      <c r="J85">
        <v>1.66</v>
      </c>
      <c r="K85">
        <v>206</v>
      </c>
      <c r="L85">
        <v>1363</v>
      </c>
      <c r="M85">
        <v>0</v>
      </c>
      <c r="N85">
        <v>54</v>
      </c>
      <c r="O85">
        <v>25</v>
      </c>
      <c r="P85">
        <v>897</v>
      </c>
      <c r="Q85">
        <v>13673</v>
      </c>
      <c r="R85">
        <v>1644</v>
      </c>
      <c r="S85">
        <v>35</v>
      </c>
      <c r="T85">
        <v>10315</v>
      </c>
      <c r="U85">
        <v>371</v>
      </c>
      <c r="V85">
        <v>797</v>
      </c>
      <c r="W85">
        <v>2281</v>
      </c>
      <c r="X85">
        <v>257235</v>
      </c>
      <c r="Y85">
        <v>660</v>
      </c>
      <c r="Z85">
        <v>591</v>
      </c>
      <c r="AA85">
        <v>1314</v>
      </c>
      <c r="AB85">
        <v>471</v>
      </c>
      <c r="AC85">
        <v>27</v>
      </c>
      <c r="AD85">
        <v>187</v>
      </c>
      <c r="AE85">
        <v>268</v>
      </c>
      <c r="AF85">
        <v>91</v>
      </c>
      <c r="AG85">
        <v>4549</v>
      </c>
      <c r="AH85">
        <v>2788</v>
      </c>
      <c r="AI85">
        <v>595</v>
      </c>
      <c r="AJ85">
        <v>1462</v>
      </c>
      <c r="AK85">
        <v>10</v>
      </c>
      <c r="AL85">
        <v>22</v>
      </c>
      <c r="AM85">
        <v>135</v>
      </c>
      <c r="AN85">
        <v>11</v>
      </c>
      <c r="AO85">
        <v>471</v>
      </c>
      <c r="AP85">
        <v>11</v>
      </c>
      <c r="AQ85">
        <v>243</v>
      </c>
      <c r="AR85">
        <v>248</v>
      </c>
      <c r="AS85">
        <v>202</v>
      </c>
      <c r="AT85">
        <v>955</v>
      </c>
      <c r="AU85">
        <v>1998</v>
      </c>
      <c r="AV85">
        <v>296</v>
      </c>
      <c r="AW85">
        <v>275</v>
      </c>
      <c r="AX85">
        <v>694</v>
      </c>
      <c r="AY85">
        <v>0</v>
      </c>
      <c r="AZ85">
        <v>1471</v>
      </c>
      <c r="BA85">
        <v>986</v>
      </c>
      <c r="BB85">
        <v>2328</v>
      </c>
      <c r="BC85">
        <v>71508</v>
      </c>
      <c r="BD85">
        <v>19871</v>
      </c>
      <c r="BE85">
        <v>0.155</v>
      </c>
    </row>
    <row r="86" spans="1:57" x14ac:dyDescent="0.3">
      <c r="A86" t="s">
        <v>601</v>
      </c>
      <c r="B86">
        <v>740.01</v>
      </c>
      <c r="C86">
        <v>6.25</v>
      </c>
      <c r="D86">
        <v>1</v>
      </c>
      <c r="E86">
        <v>1.0265E-2</v>
      </c>
      <c r="F86">
        <v>-8.8030000000000001E-3</v>
      </c>
      <c r="G86">
        <v>1.0128E-2</v>
      </c>
      <c r="H86">
        <v>7.5074000000000002E-2</v>
      </c>
      <c r="I86">
        <v>86692</v>
      </c>
      <c r="J86">
        <v>1.65</v>
      </c>
      <c r="K86">
        <v>238</v>
      </c>
      <c r="L86">
        <v>1382</v>
      </c>
      <c r="M86">
        <v>17</v>
      </c>
      <c r="N86">
        <v>52</v>
      </c>
      <c r="O86">
        <v>0</v>
      </c>
      <c r="P86">
        <v>945</v>
      </c>
      <c r="Q86">
        <v>13459</v>
      </c>
      <c r="R86">
        <v>1727</v>
      </c>
      <c r="S86">
        <v>0</v>
      </c>
      <c r="T86">
        <v>10544</v>
      </c>
      <c r="U86">
        <v>412</v>
      </c>
      <c r="V86">
        <v>710</v>
      </c>
      <c r="W86">
        <v>2596</v>
      </c>
      <c r="X86">
        <v>259721</v>
      </c>
      <c r="Y86">
        <v>722</v>
      </c>
      <c r="Z86">
        <v>554</v>
      </c>
      <c r="AA86">
        <v>1245</v>
      </c>
      <c r="AB86">
        <v>587</v>
      </c>
      <c r="AC86">
        <v>0</v>
      </c>
      <c r="AD86">
        <v>218</v>
      </c>
      <c r="AE86">
        <v>43</v>
      </c>
      <c r="AF86">
        <v>56</v>
      </c>
      <c r="AG86">
        <v>4469</v>
      </c>
      <c r="AH86">
        <v>2769</v>
      </c>
      <c r="AI86">
        <v>629</v>
      </c>
      <c r="AJ86">
        <v>1148</v>
      </c>
      <c r="AK86">
        <v>24</v>
      </c>
      <c r="AL86">
        <v>111</v>
      </c>
      <c r="AM86">
        <v>0</v>
      </c>
      <c r="AN86">
        <v>0</v>
      </c>
      <c r="AO86">
        <v>468</v>
      </c>
      <c r="AP86">
        <v>15</v>
      </c>
      <c r="AQ86">
        <v>177</v>
      </c>
      <c r="AR86">
        <v>235</v>
      </c>
      <c r="AS86">
        <v>203</v>
      </c>
      <c r="AT86">
        <v>991</v>
      </c>
      <c r="AU86">
        <v>2102</v>
      </c>
      <c r="AV86">
        <v>56</v>
      </c>
      <c r="AW86">
        <v>321</v>
      </c>
      <c r="AX86">
        <v>958</v>
      </c>
      <c r="AY86">
        <v>0</v>
      </c>
      <c r="AZ86">
        <v>1682</v>
      </c>
      <c r="BA86">
        <v>922</v>
      </c>
      <c r="BB86">
        <v>2348</v>
      </c>
      <c r="BC86">
        <v>72367</v>
      </c>
      <c r="BD86">
        <v>19973</v>
      </c>
      <c r="BE86">
        <v>0.156</v>
      </c>
    </row>
    <row r="87" spans="1:57" x14ac:dyDescent="0.3">
      <c r="A87" t="s">
        <v>602</v>
      </c>
      <c r="B87">
        <v>742.01</v>
      </c>
      <c r="C87">
        <v>6.25</v>
      </c>
      <c r="D87">
        <v>1</v>
      </c>
      <c r="E87">
        <v>1.0265E-2</v>
      </c>
      <c r="F87">
        <v>-8.8030000000000001E-3</v>
      </c>
      <c r="G87">
        <v>1.0128E-2</v>
      </c>
      <c r="H87">
        <v>7.5074000000000002E-2</v>
      </c>
      <c r="I87">
        <v>85730</v>
      </c>
      <c r="J87">
        <v>1.63</v>
      </c>
      <c r="K87">
        <v>152</v>
      </c>
      <c r="L87">
        <v>1316</v>
      </c>
      <c r="M87">
        <v>27</v>
      </c>
      <c r="N87">
        <v>26</v>
      </c>
      <c r="O87">
        <v>0</v>
      </c>
      <c r="P87">
        <v>999</v>
      </c>
      <c r="Q87">
        <v>12922</v>
      </c>
      <c r="R87">
        <v>1624</v>
      </c>
      <c r="S87">
        <v>0</v>
      </c>
      <c r="T87">
        <v>10748</v>
      </c>
      <c r="U87">
        <v>353</v>
      </c>
      <c r="V87">
        <v>777</v>
      </c>
      <c r="W87">
        <v>2306</v>
      </c>
      <c r="X87">
        <v>250043</v>
      </c>
      <c r="Y87">
        <v>731</v>
      </c>
      <c r="Z87">
        <v>642</v>
      </c>
      <c r="AA87">
        <v>1394</v>
      </c>
      <c r="AB87">
        <v>578</v>
      </c>
      <c r="AC87">
        <v>0</v>
      </c>
      <c r="AD87">
        <v>122</v>
      </c>
      <c r="AE87">
        <v>0</v>
      </c>
      <c r="AF87">
        <v>74</v>
      </c>
      <c r="AG87">
        <v>4340</v>
      </c>
      <c r="AH87">
        <v>2564</v>
      </c>
      <c r="AI87">
        <v>629</v>
      </c>
      <c r="AJ87">
        <v>1195</v>
      </c>
      <c r="AK87">
        <v>0</v>
      </c>
      <c r="AL87">
        <v>40</v>
      </c>
      <c r="AM87">
        <v>47</v>
      </c>
      <c r="AN87">
        <v>39</v>
      </c>
      <c r="AO87">
        <v>436</v>
      </c>
      <c r="AP87">
        <v>6</v>
      </c>
      <c r="AQ87">
        <v>224</v>
      </c>
      <c r="AR87">
        <v>255</v>
      </c>
      <c r="AS87">
        <v>216</v>
      </c>
      <c r="AT87">
        <v>785</v>
      </c>
      <c r="AU87">
        <v>2026</v>
      </c>
      <c r="AV87">
        <v>277</v>
      </c>
      <c r="AW87">
        <v>320</v>
      </c>
      <c r="AX87">
        <v>739</v>
      </c>
      <c r="AY87">
        <v>0</v>
      </c>
      <c r="AZ87">
        <v>1520</v>
      </c>
      <c r="BA87">
        <v>1018</v>
      </c>
      <c r="BB87">
        <v>2372</v>
      </c>
      <c r="BC87">
        <v>73123</v>
      </c>
      <c r="BD87">
        <v>19914</v>
      </c>
      <c r="BE87">
        <v>0.156</v>
      </c>
    </row>
    <row r="88" spans="1:57" x14ac:dyDescent="0.3">
      <c r="A88" t="s">
        <v>603</v>
      </c>
      <c r="B88">
        <v>744.01</v>
      </c>
      <c r="C88">
        <v>6.26</v>
      </c>
      <c r="D88">
        <v>1</v>
      </c>
      <c r="E88">
        <v>1.0265E-2</v>
      </c>
      <c r="F88">
        <v>-8.8030000000000001E-3</v>
      </c>
      <c r="G88">
        <v>1.0128E-2</v>
      </c>
      <c r="H88">
        <v>7.5074000000000002E-2</v>
      </c>
      <c r="I88">
        <v>88668</v>
      </c>
      <c r="J88">
        <v>1.66</v>
      </c>
      <c r="K88">
        <v>220</v>
      </c>
      <c r="L88">
        <v>1401</v>
      </c>
      <c r="M88">
        <v>41</v>
      </c>
      <c r="N88">
        <v>42</v>
      </c>
      <c r="O88">
        <v>0</v>
      </c>
      <c r="P88">
        <v>892</v>
      </c>
      <c r="Q88">
        <v>12928</v>
      </c>
      <c r="R88">
        <v>1754</v>
      </c>
      <c r="S88">
        <v>0</v>
      </c>
      <c r="T88">
        <v>11239</v>
      </c>
      <c r="U88">
        <v>360</v>
      </c>
      <c r="V88">
        <v>724</v>
      </c>
      <c r="W88">
        <v>2688</v>
      </c>
      <c r="X88">
        <v>265586</v>
      </c>
      <c r="Y88">
        <v>657</v>
      </c>
      <c r="Z88">
        <v>731</v>
      </c>
      <c r="AA88">
        <v>1247</v>
      </c>
      <c r="AB88">
        <v>615</v>
      </c>
      <c r="AC88">
        <v>16</v>
      </c>
      <c r="AD88">
        <v>155</v>
      </c>
      <c r="AE88">
        <v>0</v>
      </c>
      <c r="AF88">
        <v>33</v>
      </c>
      <c r="AG88">
        <v>4197</v>
      </c>
      <c r="AH88">
        <v>2766</v>
      </c>
      <c r="AI88">
        <v>766</v>
      </c>
      <c r="AJ88">
        <v>1197</v>
      </c>
      <c r="AK88">
        <v>30</v>
      </c>
      <c r="AL88">
        <v>0</v>
      </c>
      <c r="AM88">
        <v>125</v>
      </c>
      <c r="AN88">
        <v>10</v>
      </c>
      <c r="AO88">
        <v>359</v>
      </c>
      <c r="AP88">
        <v>81</v>
      </c>
      <c r="AQ88">
        <v>266</v>
      </c>
      <c r="AR88">
        <v>258</v>
      </c>
      <c r="AS88">
        <v>178</v>
      </c>
      <c r="AT88">
        <v>911</v>
      </c>
      <c r="AU88">
        <v>2123</v>
      </c>
      <c r="AV88">
        <v>357</v>
      </c>
      <c r="AW88">
        <v>159</v>
      </c>
      <c r="AX88">
        <v>709</v>
      </c>
      <c r="AY88">
        <v>126</v>
      </c>
      <c r="AZ88">
        <v>1514</v>
      </c>
      <c r="BA88">
        <v>1101</v>
      </c>
      <c r="BB88">
        <v>2542</v>
      </c>
      <c r="BC88">
        <v>74436</v>
      </c>
      <c r="BD88">
        <v>20050</v>
      </c>
      <c r="BE88">
        <v>0.158</v>
      </c>
    </row>
    <row r="89" spans="1:57" x14ac:dyDescent="0.3">
      <c r="A89" t="s">
        <v>604</v>
      </c>
      <c r="B89">
        <v>746.01</v>
      </c>
      <c r="C89">
        <v>6.26</v>
      </c>
      <c r="D89">
        <v>1</v>
      </c>
      <c r="E89">
        <v>1.0265E-2</v>
      </c>
      <c r="F89">
        <v>-8.8030000000000001E-3</v>
      </c>
      <c r="G89">
        <v>1.0128E-2</v>
      </c>
      <c r="H89">
        <v>7.5074000000000002E-2</v>
      </c>
      <c r="I89">
        <v>90681</v>
      </c>
      <c r="J89">
        <v>1.58</v>
      </c>
      <c r="K89">
        <v>207</v>
      </c>
      <c r="L89">
        <v>1369</v>
      </c>
      <c r="M89">
        <v>63</v>
      </c>
      <c r="N89">
        <v>53</v>
      </c>
      <c r="O89">
        <v>38</v>
      </c>
      <c r="P89">
        <v>971</v>
      </c>
      <c r="Q89">
        <v>12714</v>
      </c>
      <c r="R89">
        <v>1839</v>
      </c>
      <c r="S89">
        <v>0</v>
      </c>
      <c r="T89">
        <v>11232</v>
      </c>
      <c r="U89">
        <v>458</v>
      </c>
      <c r="V89">
        <v>727</v>
      </c>
      <c r="W89">
        <v>2725</v>
      </c>
      <c r="X89">
        <v>279637</v>
      </c>
      <c r="Y89">
        <v>712</v>
      </c>
      <c r="Z89">
        <v>628</v>
      </c>
      <c r="AA89">
        <v>1314</v>
      </c>
      <c r="AB89">
        <v>466</v>
      </c>
      <c r="AC89">
        <v>100</v>
      </c>
      <c r="AD89">
        <v>228</v>
      </c>
      <c r="AE89">
        <v>46</v>
      </c>
      <c r="AF89">
        <v>0</v>
      </c>
      <c r="AG89">
        <v>4485</v>
      </c>
      <c r="AH89">
        <v>3044</v>
      </c>
      <c r="AI89">
        <v>697</v>
      </c>
      <c r="AJ89">
        <v>1271</v>
      </c>
      <c r="AK89">
        <v>6</v>
      </c>
      <c r="AL89">
        <v>144</v>
      </c>
      <c r="AM89">
        <v>0</v>
      </c>
      <c r="AN89">
        <v>33</v>
      </c>
      <c r="AO89">
        <v>343</v>
      </c>
      <c r="AP89">
        <v>47</v>
      </c>
      <c r="AQ89">
        <v>335</v>
      </c>
      <c r="AR89">
        <v>251</v>
      </c>
      <c r="AS89">
        <v>180</v>
      </c>
      <c r="AT89">
        <v>990</v>
      </c>
      <c r="AU89">
        <v>2036</v>
      </c>
      <c r="AV89">
        <v>204</v>
      </c>
      <c r="AW89">
        <v>375</v>
      </c>
      <c r="AX89">
        <v>704</v>
      </c>
      <c r="AY89">
        <v>0</v>
      </c>
      <c r="AZ89">
        <v>1854</v>
      </c>
      <c r="BA89">
        <v>1277</v>
      </c>
      <c r="BB89">
        <v>2286</v>
      </c>
      <c r="BC89">
        <v>74108</v>
      </c>
      <c r="BD89">
        <v>20004</v>
      </c>
      <c r="BE89">
        <v>0.157</v>
      </c>
    </row>
    <row r="90" spans="1:57" x14ac:dyDescent="0.3">
      <c r="A90" t="s">
        <v>605</v>
      </c>
      <c r="B90">
        <v>748.01</v>
      </c>
      <c r="C90">
        <v>6.27</v>
      </c>
      <c r="D90">
        <v>1</v>
      </c>
      <c r="E90">
        <v>1.0265E-2</v>
      </c>
      <c r="F90">
        <v>-8.8030000000000001E-3</v>
      </c>
      <c r="G90">
        <v>1.0128E-2</v>
      </c>
      <c r="H90">
        <v>7.5074000000000002E-2</v>
      </c>
      <c r="I90">
        <v>91821</v>
      </c>
      <c r="J90">
        <v>1.65</v>
      </c>
      <c r="K90">
        <v>210</v>
      </c>
      <c r="L90">
        <v>1455</v>
      </c>
      <c r="M90">
        <v>57</v>
      </c>
      <c r="N90">
        <v>90</v>
      </c>
      <c r="O90">
        <v>77</v>
      </c>
      <c r="P90">
        <v>982</v>
      </c>
      <c r="Q90">
        <v>12689</v>
      </c>
      <c r="R90">
        <v>1958</v>
      </c>
      <c r="S90">
        <v>0</v>
      </c>
      <c r="T90">
        <v>11782</v>
      </c>
      <c r="U90">
        <v>409</v>
      </c>
      <c r="V90">
        <v>835</v>
      </c>
      <c r="W90">
        <v>2625</v>
      </c>
      <c r="X90">
        <v>282965</v>
      </c>
      <c r="Y90">
        <v>784</v>
      </c>
      <c r="Z90">
        <v>677</v>
      </c>
      <c r="AA90">
        <v>1345</v>
      </c>
      <c r="AB90">
        <v>521</v>
      </c>
      <c r="AC90">
        <v>22</v>
      </c>
      <c r="AD90">
        <v>135</v>
      </c>
      <c r="AE90">
        <v>188</v>
      </c>
      <c r="AF90">
        <v>18</v>
      </c>
      <c r="AG90">
        <v>4436</v>
      </c>
      <c r="AH90">
        <v>3092</v>
      </c>
      <c r="AI90">
        <v>658</v>
      </c>
      <c r="AJ90">
        <v>1279</v>
      </c>
      <c r="AK90">
        <v>20</v>
      </c>
      <c r="AL90">
        <v>146</v>
      </c>
      <c r="AM90">
        <v>0</v>
      </c>
      <c r="AN90">
        <v>56</v>
      </c>
      <c r="AO90">
        <v>383</v>
      </c>
      <c r="AP90">
        <v>36</v>
      </c>
      <c r="AQ90">
        <v>264</v>
      </c>
      <c r="AR90">
        <v>203</v>
      </c>
      <c r="AS90">
        <v>226</v>
      </c>
      <c r="AT90">
        <v>979</v>
      </c>
      <c r="AU90">
        <v>1959</v>
      </c>
      <c r="AV90">
        <v>304</v>
      </c>
      <c r="AW90">
        <v>446</v>
      </c>
      <c r="AX90">
        <v>741</v>
      </c>
      <c r="AY90">
        <v>0</v>
      </c>
      <c r="AZ90">
        <v>1701</v>
      </c>
      <c r="BA90">
        <v>1157</v>
      </c>
      <c r="BB90">
        <v>2573</v>
      </c>
      <c r="BC90">
        <v>75532</v>
      </c>
      <c r="BD90">
        <v>20409</v>
      </c>
      <c r="BE90">
        <v>0.159</v>
      </c>
    </row>
    <row r="91" spans="1:57" x14ac:dyDescent="0.3">
      <c r="A91" t="s">
        <v>606</v>
      </c>
      <c r="B91">
        <v>750.01</v>
      </c>
      <c r="C91">
        <v>6.27</v>
      </c>
      <c r="D91">
        <v>1</v>
      </c>
      <c r="E91">
        <v>1.0265E-2</v>
      </c>
      <c r="F91">
        <v>-8.8030000000000001E-3</v>
      </c>
      <c r="G91">
        <v>1.0128E-2</v>
      </c>
      <c r="H91">
        <v>7.5074000000000002E-2</v>
      </c>
      <c r="I91">
        <v>89365</v>
      </c>
      <c r="J91">
        <v>1.66</v>
      </c>
      <c r="K91">
        <v>227</v>
      </c>
      <c r="L91">
        <v>1405</v>
      </c>
      <c r="M91">
        <v>15</v>
      </c>
      <c r="N91">
        <v>40</v>
      </c>
      <c r="O91">
        <v>23</v>
      </c>
      <c r="P91">
        <v>928</v>
      </c>
      <c r="Q91">
        <v>12986</v>
      </c>
      <c r="R91">
        <v>1801</v>
      </c>
      <c r="S91">
        <v>6</v>
      </c>
      <c r="T91">
        <v>11612</v>
      </c>
      <c r="U91">
        <v>475</v>
      </c>
      <c r="V91">
        <v>783</v>
      </c>
      <c r="W91">
        <v>2699</v>
      </c>
      <c r="X91">
        <v>265052</v>
      </c>
      <c r="Y91">
        <v>643</v>
      </c>
      <c r="Z91">
        <v>553</v>
      </c>
      <c r="AA91">
        <v>1183</v>
      </c>
      <c r="AB91">
        <v>509</v>
      </c>
      <c r="AC91">
        <v>66</v>
      </c>
      <c r="AD91">
        <v>130</v>
      </c>
      <c r="AE91">
        <v>54</v>
      </c>
      <c r="AF91">
        <v>127</v>
      </c>
      <c r="AG91">
        <v>4448</v>
      </c>
      <c r="AH91">
        <v>2804</v>
      </c>
      <c r="AI91">
        <v>803</v>
      </c>
      <c r="AJ91">
        <v>1353</v>
      </c>
      <c r="AK91">
        <v>28</v>
      </c>
      <c r="AL91">
        <v>12</v>
      </c>
      <c r="AM91">
        <v>90</v>
      </c>
      <c r="AN91">
        <v>32</v>
      </c>
      <c r="AO91">
        <v>454</v>
      </c>
      <c r="AP91">
        <v>43</v>
      </c>
      <c r="AQ91">
        <v>191</v>
      </c>
      <c r="AR91">
        <v>237</v>
      </c>
      <c r="AS91">
        <v>222</v>
      </c>
      <c r="AT91">
        <v>1084</v>
      </c>
      <c r="AU91">
        <v>2044</v>
      </c>
      <c r="AV91">
        <v>346</v>
      </c>
      <c r="AW91">
        <v>317</v>
      </c>
      <c r="AX91">
        <v>760</v>
      </c>
      <c r="AY91">
        <v>0</v>
      </c>
      <c r="AZ91">
        <v>1649</v>
      </c>
      <c r="BA91">
        <v>1020</v>
      </c>
      <c r="BB91">
        <v>1986</v>
      </c>
      <c r="BC91">
        <v>75203</v>
      </c>
      <c r="BD91">
        <v>20411</v>
      </c>
      <c r="BE91">
        <v>0.158</v>
      </c>
    </row>
    <row r="92" spans="1:57" x14ac:dyDescent="0.3">
      <c r="A92" t="s">
        <v>607</v>
      </c>
      <c r="B92">
        <v>752.01</v>
      </c>
      <c r="C92">
        <v>6.28</v>
      </c>
      <c r="D92">
        <v>1</v>
      </c>
      <c r="E92">
        <v>1.0265E-2</v>
      </c>
      <c r="F92">
        <v>-8.8030000000000001E-3</v>
      </c>
      <c r="G92">
        <v>1.0128E-2</v>
      </c>
      <c r="H92">
        <v>7.5074000000000002E-2</v>
      </c>
      <c r="I92">
        <v>89812</v>
      </c>
      <c r="J92">
        <v>1.66</v>
      </c>
      <c r="K92">
        <v>233</v>
      </c>
      <c r="L92">
        <v>1392</v>
      </c>
      <c r="M92">
        <v>65</v>
      </c>
      <c r="N92">
        <v>40</v>
      </c>
      <c r="O92">
        <v>45</v>
      </c>
      <c r="P92">
        <v>953</v>
      </c>
      <c r="Q92">
        <v>12539</v>
      </c>
      <c r="R92">
        <v>1963</v>
      </c>
      <c r="S92">
        <v>20</v>
      </c>
      <c r="T92">
        <v>11393</v>
      </c>
      <c r="U92">
        <v>416</v>
      </c>
      <c r="V92">
        <v>839</v>
      </c>
      <c r="W92">
        <v>2663</v>
      </c>
      <c r="X92">
        <v>271202</v>
      </c>
      <c r="Y92">
        <v>704</v>
      </c>
      <c r="Z92">
        <v>564</v>
      </c>
      <c r="AA92">
        <v>1310</v>
      </c>
      <c r="AB92">
        <v>557</v>
      </c>
      <c r="AC92">
        <v>32</v>
      </c>
      <c r="AD92">
        <v>123</v>
      </c>
      <c r="AE92">
        <v>57</v>
      </c>
      <c r="AF92">
        <v>99</v>
      </c>
      <c r="AG92">
        <v>4387</v>
      </c>
      <c r="AH92">
        <v>2816</v>
      </c>
      <c r="AI92">
        <v>658</v>
      </c>
      <c r="AJ92">
        <v>1388</v>
      </c>
      <c r="AK92">
        <v>18</v>
      </c>
      <c r="AL92">
        <v>70</v>
      </c>
      <c r="AM92">
        <v>63</v>
      </c>
      <c r="AN92">
        <v>27</v>
      </c>
      <c r="AO92">
        <v>464</v>
      </c>
      <c r="AP92">
        <v>83</v>
      </c>
      <c r="AQ92">
        <v>286</v>
      </c>
      <c r="AR92">
        <v>211</v>
      </c>
      <c r="AS92">
        <v>194</v>
      </c>
      <c r="AT92">
        <v>981</v>
      </c>
      <c r="AU92">
        <v>1988</v>
      </c>
      <c r="AV92">
        <v>411</v>
      </c>
      <c r="AW92">
        <v>481</v>
      </c>
      <c r="AX92">
        <v>1067</v>
      </c>
      <c r="AY92">
        <v>99</v>
      </c>
      <c r="AZ92">
        <v>1682</v>
      </c>
      <c r="BA92">
        <v>1066</v>
      </c>
      <c r="BB92">
        <v>2407</v>
      </c>
      <c r="BC92">
        <v>74573</v>
      </c>
      <c r="BD92">
        <v>20357</v>
      </c>
      <c r="BE92">
        <v>0.158</v>
      </c>
    </row>
    <row r="93" spans="1:57" x14ac:dyDescent="0.3">
      <c r="A93" t="s">
        <v>608</v>
      </c>
      <c r="B93">
        <v>754.01</v>
      </c>
      <c r="C93">
        <v>6.28</v>
      </c>
      <c r="D93">
        <v>1</v>
      </c>
      <c r="E93">
        <v>1.0265E-2</v>
      </c>
      <c r="F93">
        <v>-8.8030000000000001E-3</v>
      </c>
      <c r="G93">
        <v>1.0128E-2</v>
      </c>
      <c r="H93">
        <v>7.5074000000000002E-2</v>
      </c>
      <c r="I93">
        <v>91124</v>
      </c>
      <c r="J93">
        <v>1.65</v>
      </c>
      <c r="K93">
        <v>215</v>
      </c>
      <c r="L93">
        <v>1343</v>
      </c>
      <c r="M93">
        <v>45</v>
      </c>
      <c r="N93">
        <v>51</v>
      </c>
      <c r="O93">
        <v>26</v>
      </c>
      <c r="P93">
        <v>913</v>
      </c>
      <c r="Q93">
        <v>12984</v>
      </c>
      <c r="R93">
        <v>2172</v>
      </c>
      <c r="S93">
        <v>0</v>
      </c>
      <c r="T93">
        <v>11442</v>
      </c>
      <c r="U93">
        <v>425</v>
      </c>
      <c r="V93">
        <v>821</v>
      </c>
      <c r="W93">
        <v>2755</v>
      </c>
      <c r="X93">
        <v>279250</v>
      </c>
      <c r="Y93">
        <v>678</v>
      </c>
      <c r="Z93">
        <v>565</v>
      </c>
      <c r="AA93">
        <v>1421</v>
      </c>
      <c r="AB93">
        <v>574</v>
      </c>
      <c r="AC93">
        <v>60</v>
      </c>
      <c r="AD93">
        <v>0</v>
      </c>
      <c r="AE93">
        <v>0</v>
      </c>
      <c r="AF93">
        <v>0</v>
      </c>
      <c r="AG93">
        <v>4374</v>
      </c>
      <c r="AH93">
        <v>2893</v>
      </c>
      <c r="AI93">
        <v>682</v>
      </c>
      <c r="AJ93">
        <v>1145</v>
      </c>
      <c r="AK93">
        <v>16</v>
      </c>
      <c r="AL93">
        <v>74</v>
      </c>
      <c r="AM93">
        <v>0</v>
      </c>
      <c r="AN93">
        <v>20</v>
      </c>
      <c r="AO93">
        <v>346</v>
      </c>
      <c r="AP93">
        <v>80</v>
      </c>
      <c r="AQ93">
        <v>295</v>
      </c>
      <c r="AR93">
        <v>215</v>
      </c>
      <c r="AS93">
        <v>194</v>
      </c>
      <c r="AT93">
        <v>1011</v>
      </c>
      <c r="AU93">
        <v>2219</v>
      </c>
      <c r="AV93">
        <v>435</v>
      </c>
      <c r="AW93">
        <v>329</v>
      </c>
      <c r="AX93">
        <v>953</v>
      </c>
      <c r="AY93">
        <v>0</v>
      </c>
      <c r="AZ93">
        <v>1674</v>
      </c>
      <c r="BA93">
        <v>1127</v>
      </c>
      <c r="BB93">
        <v>2199</v>
      </c>
      <c r="BC93">
        <v>74572</v>
      </c>
      <c r="BD93">
        <v>20314</v>
      </c>
      <c r="BE93">
        <v>0.158</v>
      </c>
    </row>
    <row r="94" spans="1:57" x14ac:dyDescent="0.3">
      <c r="A94" t="s">
        <v>609</v>
      </c>
      <c r="B94">
        <v>756.01</v>
      </c>
      <c r="C94">
        <v>6.28</v>
      </c>
      <c r="D94">
        <v>1</v>
      </c>
      <c r="E94">
        <v>1.0265E-2</v>
      </c>
      <c r="F94">
        <v>-8.8030000000000001E-3</v>
      </c>
      <c r="G94">
        <v>1.0128E-2</v>
      </c>
      <c r="H94">
        <v>7.5074000000000002E-2</v>
      </c>
      <c r="I94">
        <v>90736</v>
      </c>
      <c r="J94">
        <v>1.66</v>
      </c>
      <c r="K94">
        <v>161</v>
      </c>
      <c r="L94">
        <v>1450</v>
      </c>
      <c r="M94">
        <v>71</v>
      </c>
      <c r="N94">
        <v>65</v>
      </c>
      <c r="O94">
        <v>56</v>
      </c>
      <c r="P94">
        <v>1019</v>
      </c>
      <c r="Q94">
        <v>12965</v>
      </c>
      <c r="R94">
        <v>2081</v>
      </c>
      <c r="S94">
        <v>7</v>
      </c>
      <c r="T94">
        <v>11828</v>
      </c>
      <c r="U94">
        <v>293</v>
      </c>
      <c r="V94">
        <v>734</v>
      </c>
      <c r="W94">
        <v>2889</v>
      </c>
      <c r="X94">
        <v>274543</v>
      </c>
      <c r="Y94">
        <v>728</v>
      </c>
      <c r="Z94">
        <v>568</v>
      </c>
      <c r="AA94">
        <v>1384</v>
      </c>
      <c r="AB94">
        <v>494</v>
      </c>
      <c r="AC94">
        <v>0</v>
      </c>
      <c r="AD94">
        <v>75</v>
      </c>
      <c r="AE94">
        <v>131</v>
      </c>
      <c r="AF94">
        <v>29</v>
      </c>
      <c r="AG94">
        <v>4311</v>
      </c>
      <c r="AH94">
        <v>2631</v>
      </c>
      <c r="AI94">
        <v>778</v>
      </c>
      <c r="AJ94">
        <v>1329</v>
      </c>
      <c r="AK94">
        <v>17</v>
      </c>
      <c r="AL94">
        <v>145</v>
      </c>
      <c r="AM94">
        <v>0</v>
      </c>
      <c r="AN94">
        <v>51</v>
      </c>
      <c r="AO94">
        <v>468</v>
      </c>
      <c r="AP94">
        <v>29</v>
      </c>
      <c r="AQ94">
        <v>320</v>
      </c>
      <c r="AR94">
        <v>283</v>
      </c>
      <c r="AS94">
        <v>237</v>
      </c>
      <c r="AT94">
        <v>1059</v>
      </c>
      <c r="AU94">
        <v>2049</v>
      </c>
      <c r="AV94">
        <v>401</v>
      </c>
      <c r="AW94">
        <v>366</v>
      </c>
      <c r="AX94">
        <v>967</v>
      </c>
      <c r="AY94">
        <v>0</v>
      </c>
      <c r="AZ94">
        <v>1610</v>
      </c>
      <c r="BA94">
        <v>1116</v>
      </c>
      <c r="BB94">
        <v>2530</v>
      </c>
      <c r="BC94">
        <v>74669</v>
      </c>
      <c r="BD94">
        <v>20786</v>
      </c>
      <c r="BE94">
        <v>0.158</v>
      </c>
    </row>
    <row r="95" spans="1:57" x14ac:dyDescent="0.3">
      <c r="A95" t="s">
        <v>610</v>
      </c>
      <c r="B95">
        <v>758.01</v>
      </c>
      <c r="C95">
        <v>6.28</v>
      </c>
      <c r="D95">
        <v>1</v>
      </c>
      <c r="E95">
        <v>1.0265E-2</v>
      </c>
      <c r="F95">
        <v>-8.8030000000000001E-3</v>
      </c>
      <c r="G95">
        <v>1.0128E-2</v>
      </c>
      <c r="H95">
        <v>7.5074000000000002E-2</v>
      </c>
      <c r="I95">
        <v>91542</v>
      </c>
      <c r="J95">
        <v>1.63</v>
      </c>
      <c r="K95">
        <v>209</v>
      </c>
      <c r="L95">
        <v>1392</v>
      </c>
      <c r="M95">
        <v>48</v>
      </c>
      <c r="N95">
        <v>90</v>
      </c>
      <c r="O95">
        <v>33</v>
      </c>
      <c r="P95">
        <v>989</v>
      </c>
      <c r="Q95">
        <v>12905</v>
      </c>
      <c r="R95">
        <v>1883</v>
      </c>
      <c r="S95">
        <v>0</v>
      </c>
      <c r="T95">
        <v>11507</v>
      </c>
      <c r="U95">
        <v>352</v>
      </c>
      <c r="V95">
        <v>721</v>
      </c>
      <c r="W95">
        <v>2702</v>
      </c>
      <c r="X95">
        <v>285190</v>
      </c>
      <c r="Y95">
        <v>735</v>
      </c>
      <c r="Z95">
        <v>528</v>
      </c>
      <c r="AA95">
        <v>1377</v>
      </c>
      <c r="AB95">
        <v>490</v>
      </c>
      <c r="AC95">
        <v>0</v>
      </c>
      <c r="AD95">
        <v>46</v>
      </c>
      <c r="AE95">
        <v>54</v>
      </c>
      <c r="AF95">
        <v>11</v>
      </c>
      <c r="AG95">
        <v>4339</v>
      </c>
      <c r="AH95">
        <v>2558</v>
      </c>
      <c r="AI95">
        <v>619</v>
      </c>
      <c r="AJ95">
        <v>1461</v>
      </c>
      <c r="AK95">
        <v>11</v>
      </c>
      <c r="AL95">
        <v>98</v>
      </c>
      <c r="AM95">
        <v>63</v>
      </c>
      <c r="AN95">
        <v>37</v>
      </c>
      <c r="AO95">
        <v>549</v>
      </c>
      <c r="AP95">
        <v>123</v>
      </c>
      <c r="AQ95">
        <v>260</v>
      </c>
      <c r="AR95">
        <v>215</v>
      </c>
      <c r="AS95">
        <v>255</v>
      </c>
      <c r="AT95">
        <v>941</v>
      </c>
      <c r="AU95">
        <v>1889</v>
      </c>
      <c r="AV95">
        <v>325</v>
      </c>
      <c r="AW95">
        <v>200</v>
      </c>
      <c r="AX95">
        <v>984</v>
      </c>
      <c r="AY95">
        <v>47</v>
      </c>
      <c r="AZ95">
        <v>1782</v>
      </c>
      <c r="BA95">
        <v>1176</v>
      </c>
      <c r="BB95">
        <v>2165</v>
      </c>
      <c r="BC95">
        <v>72622</v>
      </c>
      <c r="BD95">
        <v>20266</v>
      </c>
      <c r="BE95">
        <v>0.158</v>
      </c>
    </row>
    <row r="96" spans="1:57" x14ac:dyDescent="0.3">
      <c r="A96" t="s">
        <v>611</v>
      </c>
      <c r="B96">
        <v>760.01</v>
      </c>
      <c r="C96">
        <v>6.27</v>
      </c>
      <c r="D96">
        <v>1</v>
      </c>
      <c r="E96">
        <v>1.0265E-2</v>
      </c>
      <c r="F96">
        <v>-8.8030000000000001E-3</v>
      </c>
      <c r="G96">
        <v>1.0128E-2</v>
      </c>
      <c r="H96">
        <v>7.5074000000000002E-2</v>
      </c>
      <c r="I96">
        <v>92829</v>
      </c>
      <c r="J96">
        <v>1.73</v>
      </c>
      <c r="K96">
        <v>173</v>
      </c>
      <c r="L96">
        <v>1368</v>
      </c>
      <c r="M96">
        <v>11</v>
      </c>
      <c r="N96">
        <v>88</v>
      </c>
      <c r="O96">
        <v>20</v>
      </c>
      <c r="P96">
        <v>976</v>
      </c>
      <c r="Q96">
        <v>13168</v>
      </c>
      <c r="R96">
        <v>2203</v>
      </c>
      <c r="S96">
        <v>19</v>
      </c>
      <c r="T96">
        <v>11820</v>
      </c>
      <c r="U96">
        <v>346</v>
      </c>
      <c r="V96">
        <v>872</v>
      </c>
      <c r="W96">
        <v>3015</v>
      </c>
      <c r="X96">
        <v>285359</v>
      </c>
      <c r="Y96">
        <v>737</v>
      </c>
      <c r="Z96">
        <v>600</v>
      </c>
      <c r="AA96">
        <v>1324</v>
      </c>
      <c r="AB96">
        <v>554</v>
      </c>
      <c r="AC96">
        <v>18</v>
      </c>
      <c r="AD96">
        <v>16</v>
      </c>
      <c r="AE96">
        <v>64</v>
      </c>
      <c r="AF96">
        <v>117</v>
      </c>
      <c r="AG96">
        <v>4391</v>
      </c>
      <c r="AH96">
        <v>2689</v>
      </c>
      <c r="AI96">
        <v>688</v>
      </c>
      <c r="AJ96">
        <v>1409</v>
      </c>
      <c r="AK96">
        <v>16</v>
      </c>
      <c r="AL96">
        <v>41</v>
      </c>
      <c r="AM96">
        <v>68</v>
      </c>
      <c r="AN96">
        <v>16</v>
      </c>
      <c r="AO96">
        <v>440</v>
      </c>
      <c r="AP96">
        <v>112</v>
      </c>
      <c r="AQ96">
        <v>269</v>
      </c>
      <c r="AR96">
        <v>229</v>
      </c>
      <c r="AS96">
        <v>199</v>
      </c>
      <c r="AT96">
        <v>914</v>
      </c>
      <c r="AU96">
        <v>2086</v>
      </c>
      <c r="AV96">
        <v>373</v>
      </c>
      <c r="AW96">
        <v>253</v>
      </c>
      <c r="AX96">
        <v>897</v>
      </c>
      <c r="AY96">
        <v>0</v>
      </c>
      <c r="AZ96">
        <v>1794</v>
      </c>
      <c r="BA96">
        <v>1050</v>
      </c>
      <c r="BB96">
        <v>2644</v>
      </c>
      <c r="BC96">
        <v>74491</v>
      </c>
      <c r="BD96">
        <v>20594</v>
      </c>
      <c r="BE96">
        <v>0.159</v>
      </c>
    </row>
    <row r="97" spans="1:57" x14ac:dyDescent="0.3">
      <c r="A97" t="s">
        <v>612</v>
      </c>
      <c r="B97">
        <v>762.01</v>
      </c>
      <c r="C97">
        <v>6.27</v>
      </c>
      <c r="D97">
        <v>1</v>
      </c>
      <c r="E97">
        <v>1.0265E-2</v>
      </c>
      <c r="F97">
        <v>-8.8030000000000001E-3</v>
      </c>
      <c r="G97">
        <v>1.0128E-2</v>
      </c>
      <c r="H97">
        <v>7.5074000000000002E-2</v>
      </c>
      <c r="I97">
        <v>93176</v>
      </c>
      <c r="J97">
        <v>1.75</v>
      </c>
      <c r="K97">
        <v>178</v>
      </c>
      <c r="L97">
        <v>1342</v>
      </c>
      <c r="M97">
        <v>39</v>
      </c>
      <c r="N97">
        <v>63</v>
      </c>
      <c r="O97">
        <v>64</v>
      </c>
      <c r="P97">
        <v>961</v>
      </c>
      <c r="Q97">
        <v>12802</v>
      </c>
      <c r="R97">
        <v>2158</v>
      </c>
      <c r="S97">
        <v>7</v>
      </c>
      <c r="T97">
        <v>11661</v>
      </c>
      <c r="U97">
        <v>443</v>
      </c>
      <c r="V97">
        <v>788</v>
      </c>
      <c r="W97">
        <v>2943</v>
      </c>
      <c r="X97">
        <v>284582</v>
      </c>
      <c r="Y97">
        <v>721</v>
      </c>
      <c r="Z97">
        <v>661</v>
      </c>
      <c r="AA97">
        <v>1392</v>
      </c>
      <c r="AB97">
        <v>482</v>
      </c>
      <c r="AC97">
        <v>65</v>
      </c>
      <c r="AD97">
        <v>179</v>
      </c>
      <c r="AE97">
        <v>48</v>
      </c>
      <c r="AF97">
        <v>65</v>
      </c>
      <c r="AG97">
        <v>4582</v>
      </c>
      <c r="AH97">
        <v>2909</v>
      </c>
      <c r="AI97">
        <v>753</v>
      </c>
      <c r="AJ97">
        <v>1180</v>
      </c>
      <c r="AK97">
        <v>15</v>
      </c>
      <c r="AL97">
        <v>201</v>
      </c>
      <c r="AM97">
        <v>0</v>
      </c>
      <c r="AN97">
        <v>42</v>
      </c>
      <c r="AO97">
        <v>463</v>
      </c>
      <c r="AP97">
        <v>126</v>
      </c>
      <c r="AQ97">
        <v>274</v>
      </c>
      <c r="AR97">
        <v>248</v>
      </c>
      <c r="AS97">
        <v>294</v>
      </c>
      <c r="AT97">
        <v>1070</v>
      </c>
      <c r="AU97">
        <v>2089</v>
      </c>
      <c r="AV97">
        <v>293</v>
      </c>
      <c r="AW97">
        <v>366</v>
      </c>
      <c r="AX97">
        <v>1007</v>
      </c>
      <c r="AY97">
        <v>0</v>
      </c>
      <c r="AZ97">
        <v>1731</v>
      </c>
      <c r="BA97">
        <v>1198</v>
      </c>
      <c r="BB97">
        <v>2584</v>
      </c>
      <c r="BC97">
        <v>76035</v>
      </c>
      <c r="BD97">
        <v>20647</v>
      </c>
      <c r="BE97">
        <v>0.16</v>
      </c>
    </row>
    <row r="98" spans="1:57" x14ac:dyDescent="0.3">
      <c r="A98" t="s">
        <v>613</v>
      </c>
      <c r="B98">
        <v>764.01</v>
      </c>
      <c r="C98">
        <v>6.27</v>
      </c>
      <c r="D98">
        <v>1</v>
      </c>
      <c r="E98">
        <v>1.0265E-2</v>
      </c>
      <c r="F98">
        <v>-8.8030000000000001E-3</v>
      </c>
      <c r="G98">
        <v>1.0128E-2</v>
      </c>
      <c r="H98">
        <v>7.5074000000000002E-2</v>
      </c>
      <c r="I98">
        <v>90103</v>
      </c>
      <c r="J98">
        <v>1.67</v>
      </c>
      <c r="K98">
        <v>206</v>
      </c>
      <c r="L98">
        <v>1382</v>
      </c>
      <c r="M98">
        <v>50</v>
      </c>
      <c r="N98">
        <v>88</v>
      </c>
      <c r="O98">
        <v>43</v>
      </c>
      <c r="P98">
        <v>1009</v>
      </c>
      <c r="Q98">
        <v>12837</v>
      </c>
      <c r="R98">
        <v>2014</v>
      </c>
      <c r="S98">
        <v>21</v>
      </c>
      <c r="T98">
        <v>11761</v>
      </c>
      <c r="U98">
        <v>304</v>
      </c>
      <c r="V98">
        <v>766</v>
      </c>
      <c r="W98">
        <v>3070</v>
      </c>
      <c r="X98">
        <v>258961</v>
      </c>
      <c r="Y98">
        <v>705</v>
      </c>
      <c r="Z98">
        <v>595</v>
      </c>
      <c r="AA98">
        <v>1442</v>
      </c>
      <c r="AB98">
        <v>486</v>
      </c>
      <c r="AC98">
        <v>7</v>
      </c>
      <c r="AD98">
        <v>188</v>
      </c>
      <c r="AE98">
        <v>58</v>
      </c>
      <c r="AF98">
        <v>0</v>
      </c>
      <c r="AG98">
        <v>4578</v>
      </c>
      <c r="AH98">
        <v>2967</v>
      </c>
      <c r="AI98">
        <v>745</v>
      </c>
      <c r="AJ98">
        <v>1204</v>
      </c>
      <c r="AK98">
        <v>31</v>
      </c>
      <c r="AL98">
        <v>154</v>
      </c>
      <c r="AM98">
        <v>36</v>
      </c>
      <c r="AN98">
        <v>22</v>
      </c>
      <c r="AO98">
        <v>472</v>
      </c>
      <c r="AP98">
        <v>71</v>
      </c>
      <c r="AQ98">
        <v>266</v>
      </c>
      <c r="AR98">
        <v>294</v>
      </c>
      <c r="AS98">
        <v>234</v>
      </c>
      <c r="AT98">
        <v>1107</v>
      </c>
      <c r="AU98">
        <v>2073</v>
      </c>
      <c r="AV98">
        <v>265</v>
      </c>
      <c r="AW98">
        <v>367</v>
      </c>
      <c r="AX98">
        <v>729</v>
      </c>
      <c r="AY98">
        <v>0</v>
      </c>
      <c r="AZ98">
        <v>1577</v>
      </c>
      <c r="BA98">
        <v>1064</v>
      </c>
      <c r="BB98">
        <v>2406</v>
      </c>
      <c r="BC98">
        <v>77692</v>
      </c>
      <c r="BD98">
        <v>20654</v>
      </c>
      <c r="BE98">
        <v>0.16</v>
      </c>
    </row>
    <row r="99" spans="1:57" x14ac:dyDescent="0.3">
      <c r="A99" t="s">
        <v>614</v>
      </c>
      <c r="B99">
        <v>766.01</v>
      </c>
      <c r="C99">
        <v>6.26</v>
      </c>
      <c r="D99">
        <v>1</v>
      </c>
      <c r="E99">
        <v>1.0265E-2</v>
      </c>
      <c r="F99">
        <v>-8.8030000000000001E-3</v>
      </c>
      <c r="G99">
        <v>1.0128E-2</v>
      </c>
      <c r="H99">
        <v>7.5074000000000002E-2</v>
      </c>
      <c r="I99">
        <v>91757</v>
      </c>
      <c r="J99">
        <v>1.66</v>
      </c>
      <c r="K99">
        <v>233</v>
      </c>
      <c r="L99">
        <v>1341</v>
      </c>
      <c r="M99">
        <v>52</v>
      </c>
      <c r="N99">
        <v>42</v>
      </c>
      <c r="O99">
        <v>66</v>
      </c>
      <c r="P99">
        <v>941</v>
      </c>
      <c r="Q99">
        <v>13156</v>
      </c>
      <c r="R99">
        <v>2175</v>
      </c>
      <c r="S99">
        <v>43</v>
      </c>
      <c r="T99">
        <v>11494</v>
      </c>
      <c r="U99">
        <v>313</v>
      </c>
      <c r="V99">
        <v>881</v>
      </c>
      <c r="W99">
        <v>3303</v>
      </c>
      <c r="X99">
        <v>266286</v>
      </c>
      <c r="Y99">
        <v>753</v>
      </c>
      <c r="Z99">
        <v>652</v>
      </c>
      <c r="AA99">
        <v>1397</v>
      </c>
      <c r="AB99">
        <v>503</v>
      </c>
      <c r="AC99">
        <v>6</v>
      </c>
      <c r="AD99">
        <v>115</v>
      </c>
      <c r="AE99">
        <v>114</v>
      </c>
      <c r="AF99">
        <v>127</v>
      </c>
      <c r="AG99">
        <v>4567</v>
      </c>
      <c r="AH99">
        <v>2922</v>
      </c>
      <c r="AI99">
        <v>727</v>
      </c>
      <c r="AJ99">
        <v>1392</v>
      </c>
      <c r="AK99">
        <v>16</v>
      </c>
      <c r="AL99">
        <v>14</v>
      </c>
      <c r="AM99">
        <v>73</v>
      </c>
      <c r="AN99">
        <v>19</v>
      </c>
      <c r="AO99">
        <v>474</v>
      </c>
      <c r="AP99">
        <v>94</v>
      </c>
      <c r="AQ99">
        <v>252</v>
      </c>
      <c r="AR99">
        <v>198</v>
      </c>
      <c r="AS99">
        <v>204</v>
      </c>
      <c r="AT99">
        <v>1120</v>
      </c>
      <c r="AU99">
        <v>2168</v>
      </c>
      <c r="AV99">
        <v>403</v>
      </c>
      <c r="AW99">
        <v>342</v>
      </c>
      <c r="AX99">
        <v>937</v>
      </c>
      <c r="AY99">
        <v>0</v>
      </c>
      <c r="AZ99">
        <v>1740</v>
      </c>
      <c r="BA99">
        <v>1040</v>
      </c>
      <c r="BB99">
        <v>2373</v>
      </c>
      <c r="BC99">
        <v>78282</v>
      </c>
      <c r="BD99">
        <v>20887</v>
      </c>
      <c r="BE99">
        <v>0.161</v>
      </c>
    </row>
    <row r="100" spans="1:57" x14ac:dyDescent="0.3">
      <c r="A100" t="s">
        <v>615</v>
      </c>
      <c r="B100">
        <v>768.01</v>
      </c>
      <c r="C100">
        <v>6.26</v>
      </c>
      <c r="D100">
        <v>1</v>
      </c>
      <c r="E100">
        <v>1.0265E-2</v>
      </c>
      <c r="F100">
        <v>-8.8030000000000001E-3</v>
      </c>
      <c r="G100">
        <v>1.0128E-2</v>
      </c>
      <c r="H100">
        <v>7.5074000000000002E-2</v>
      </c>
      <c r="I100">
        <v>94688</v>
      </c>
      <c r="J100">
        <v>1.78</v>
      </c>
      <c r="K100">
        <v>215</v>
      </c>
      <c r="L100">
        <v>1307</v>
      </c>
      <c r="M100">
        <v>76</v>
      </c>
      <c r="N100">
        <v>27</v>
      </c>
      <c r="O100">
        <v>17</v>
      </c>
      <c r="P100">
        <v>926</v>
      </c>
      <c r="Q100">
        <v>13025</v>
      </c>
      <c r="R100">
        <v>2184</v>
      </c>
      <c r="S100">
        <v>10</v>
      </c>
      <c r="T100">
        <v>11817</v>
      </c>
      <c r="U100">
        <v>432</v>
      </c>
      <c r="V100">
        <v>865</v>
      </c>
      <c r="W100">
        <v>3120</v>
      </c>
      <c r="X100">
        <v>290731</v>
      </c>
      <c r="Y100">
        <v>712</v>
      </c>
      <c r="Z100">
        <v>631</v>
      </c>
      <c r="AA100">
        <v>1475</v>
      </c>
      <c r="AB100">
        <v>537</v>
      </c>
      <c r="AC100">
        <v>138</v>
      </c>
      <c r="AD100">
        <v>236</v>
      </c>
      <c r="AE100">
        <v>184</v>
      </c>
      <c r="AF100">
        <v>44</v>
      </c>
      <c r="AG100">
        <v>4445</v>
      </c>
      <c r="AH100">
        <v>2939</v>
      </c>
      <c r="AI100">
        <v>825</v>
      </c>
      <c r="AJ100">
        <v>1378</v>
      </c>
      <c r="AK100">
        <v>8</v>
      </c>
      <c r="AL100">
        <v>27</v>
      </c>
      <c r="AM100">
        <v>118</v>
      </c>
      <c r="AN100">
        <v>0</v>
      </c>
      <c r="AO100">
        <v>529</v>
      </c>
      <c r="AP100">
        <v>0</v>
      </c>
      <c r="AQ100">
        <v>131</v>
      </c>
      <c r="AR100">
        <v>304</v>
      </c>
      <c r="AS100">
        <v>270</v>
      </c>
      <c r="AT100">
        <v>1008</v>
      </c>
      <c r="AU100">
        <v>2081</v>
      </c>
      <c r="AV100">
        <v>339</v>
      </c>
      <c r="AW100">
        <v>268</v>
      </c>
      <c r="AX100">
        <v>1297</v>
      </c>
      <c r="AY100">
        <v>0</v>
      </c>
      <c r="AZ100">
        <v>1913</v>
      </c>
      <c r="BA100">
        <v>1204</v>
      </c>
      <c r="BB100">
        <v>2478</v>
      </c>
      <c r="BC100">
        <v>77994</v>
      </c>
      <c r="BD100">
        <v>20540</v>
      </c>
      <c r="BE100">
        <v>0.161</v>
      </c>
    </row>
    <row r="101" spans="1:57" x14ac:dyDescent="0.3">
      <c r="A101" t="s">
        <v>616</v>
      </c>
      <c r="B101">
        <v>770.01</v>
      </c>
      <c r="C101">
        <v>6.25</v>
      </c>
      <c r="D101">
        <v>1</v>
      </c>
      <c r="E101">
        <v>1.0265E-2</v>
      </c>
      <c r="F101">
        <v>-8.8030000000000001E-3</v>
      </c>
      <c r="G101">
        <v>1.0128E-2</v>
      </c>
      <c r="H101">
        <v>7.5074000000000002E-2</v>
      </c>
      <c r="I101">
        <v>96311</v>
      </c>
      <c r="J101">
        <v>1.69</v>
      </c>
      <c r="K101">
        <v>178</v>
      </c>
      <c r="L101">
        <v>1349</v>
      </c>
      <c r="M101">
        <v>88</v>
      </c>
      <c r="N101">
        <v>90</v>
      </c>
      <c r="O101">
        <v>66</v>
      </c>
      <c r="P101">
        <v>883</v>
      </c>
      <c r="Q101">
        <v>12426</v>
      </c>
      <c r="R101">
        <v>2107</v>
      </c>
      <c r="S101">
        <v>0</v>
      </c>
      <c r="T101">
        <v>11877</v>
      </c>
      <c r="U101">
        <v>193</v>
      </c>
      <c r="V101">
        <v>745</v>
      </c>
      <c r="W101">
        <v>3265</v>
      </c>
      <c r="X101">
        <v>306785</v>
      </c>
      <c r="Y101">
        <v>717</v>
      </c>
      <c r="Z101">
        <v>640</v>
      </c>
      <c r="AA101">
        <v>1298</v>
      </c>
      <c r="AB101">
        <v>495</v>
      </c>
      <c r="AC101">
        <v>83</v>
      </c>
      <c r="AD101">
        <v>419</v>
      </c>
      <c r="AE101">
        <v>97</v>
      </c>
      <c r="AF101">
        <v>0</v>
      </c>
      <c r="AG101">
        <v>4137</v>
      </c>
      <c r="AH101">
        <v>2813</v>
      </c>
      <c r="AI101">
        <v>704</v>
      </c>
      <c r="AJ101">
        <v>1225</v>
      </c>
      <c r="AK101">
        <v>5</v>
      </c>
      <c r="AL101">
        <v>121</v>
      </c>
      <c r="AM101">
        <v>0</v>
      </c>
      <c r="AN101">
        <v>5</v>
      </c>
      <c r="AO101">
        <v>361</v>
      </c>
      <c r="AP101">
        <v>17</v>
      </c>
      <c r="AQ101">
        <v>372</v>
      </c>
      <c r="AR101">
        <v>325</v>
      </c>
      <c r="AS101">
        <v>178</v>
      </c>
      <c r="AT101">
        <v>953</v>
      </c>
      <c r="AU101">
        <v>2059</v>
      </c>
      <c r="AV101">
        <v>207</v>
      </c>
      <c r="AW101">
        <v>153</v>
      </c>
      <c r="AX101">
        <v>916</v>
      </c>
      <c r="AY101">
        <v>0</v>
      </c>
      <c r="AZ101">
        <v>1762</v>
      </c>
      <c r="BA101">
        <v>1179</v>
      </c>
      <c r="BB101">
        <v>3086</v>
      </c>
      <c r="BC101">
        <v>75689</v>
      </c>
      <c r="BD101">
        <v>20447</v>
      </c>
      <c r="BE101">
        <v>0.16</v>
      </c>
    </row>
    <row r="102" spans="1:57" x14ac:dyDescent="0.3">
      <c r="A102" t="s">
        <v>617</v>
      </c>
      <c r="B102">
        <v>772.01</v>
      </c>
      <c r="C102">
        <v>6.25</v>
      </c>
      <c r="D102">
        <v>1</v>
      </c>
      <c r="E102">
        <v>1.0265E-2</v>
      </c>
      <c r="F102">
        <v>-8.8030000000000001E-3</v>
      </c>
      <c r="G102">
        <v>1.0128E-2</v>
      </c>
      <c r="H102">
        <v>7.5074000000000002E-2</v>
      </c>
      <c r="I102">
        <v>94061</v>
      </c>
      <c r="J102">
        <v>1.73</v>
      </c>
      <c r="K102">
        <v>146</v>
      </c>
      <c r="L102">
        <v>1303</v>
      </c>
      <c r="M102">
        <v>64</v>
      </c>
      <c r="N102">
        <v>43</v>
      </c>
      <c r="O102">
        <v>0</v>
      </c>
      <c r="P102">
        <v>916</v>
      </c>
      <c r="Q102">
        <v>12618</v>
      </c>
      <c r="R102">
        <v>2025</v>
      </c>
      <c r="S102">
        <v>4</v>
      </c>
      <c r="T102">
        <v>11424</v>
      </c>
      <c r="U102">
        <v>356</v>
      </c>
      <c r="V102">
        <v>857</v>
      </c>
      <c r="W102">
        <v>3300</v>
      </c>
      <c r="X102">
        <v>289483</v>
      </c>
      <c r="Y102">
        <v>672</v>
      </c>
      <c r="Z102">
        <v>631</v>
      </c>
      <c r="AA102">
        <v>1262</v>
      </c>
      <c r="AB102">
        <v>531</v>
      </c>
      <c r="AC102">
        <v>16</v>
      </c>
      <c r="AD102">
        <v>278</v>
      </c>
      <c r="AE102">
        <v>118</v>
      </c>
      <c r="AF102">
        <v>0</v>
      </c>
      <c r="AG102">
        <v>4573</v>
      </c>
      <c r="AH102">
        <v>2923</v>
      </c>
      <c r="AI102">
        <v>692</v>
      </c>
      <c r="AJ102">
        <v>1295</v>
      </c>
      <c r="AK102">
        <v>0</v>
      </c>
      <c r="AL102">
        <v>8</v>
      </c>
      <c r="AM102">
        <v>37</v>
      </c>
      <c r="AN102">
        <v>0</v>
      </c>
      <c r="AO102">
        <v>352</v>
      </c>
      <c r="AP102">
        <v>66</v>
      </c>
      <c r="AQ102">
        <v>264</v>
      </c>
      <c r="AR102">
        <v>215</v>
      </c>
      <c r="AS102">
        <v>178</v>
      </c>
      <c r="AT102">
        <v>984</v>
      </c>
      <c r="AU102">
        <v>2105</v>
      </c>
      <c r="AV102">
        <v>307</v>
      </c>
      <c r="AW102">
        <v>332</v>
      </c>
      <c r="AX102">
        <v>640</v>
      </c>
      <c r="AY102">
        <v>0</v>
      </c>
      <c r="AZ102">
        <v>1900</v>
      </c>
      <c r="BA102">
        <v>1208</v>
      </c>
      <c r="BB102">
        <v>2221</v>
      </c>
      <c r="BC102">
        <v>78115</v>
      </c>
      <c r="BD102">
        <v>20835</v>
      </c>
      <c r="BE102">
        <v>0.16</v>
      </c>
    </row>
    <row r="103" spans="1:57" x14ac:dyDescent="0.3">
      <c r="A103" t="s">
        <v>618</v>
      </c>
      <c r="B103">
        <v>774.01</v>
      </c>
      <c r="C103">
        <v>6.26</v>
      </c>
      <c r="D103">
        <v>1</v>
      </c>
      <c r="E103">
        <v>1.0265E-2</v>
      </c>
      <c r="F103">
        <v>-8.8030000000000001E-3</v>
      </c>
      <c r="G103">
        <v>1.0128E-2</v>
      </c>
      <c r="H103">
        <v>7.5074000000000002E-2</v>
      </c>
      <c r="I103">
        <v>92195</v>
      </c>
      <c r="J103">
        <v>1.69</v>
      </c>
      <c r="K103">
        <v>157</v>
      </c>
      <c r="L103">
        <v>1265</v>
      </c>
      <c r="M103">
        <v>83</v>
      </c>
      <c r="N103">
        <v>42</v>
      </c>
      <c r="O103">
        <v>20</v>
      </c>
      <c r="P103">
        <v>953</v>
      </c>
      <c r="Q103">
        <v>13082</v>
      </c>
      <c r="R103">
        <v>2059</v>
      </c>
      <c r="S103">
        <v>0</v>
      </c>
      <c r="T103">
        <v>11444</v>
      </c>
      <c r="U103">
        <v>364</v>
      </c>
      <c r="V103">
        <v>841</v>
      </c>
      <c r="W103">
        <v>3206</v>
      </c>
      <c r="X103">
        <v>274424</v>
      </c>
      <c r="Y103">
        <v>687</v>
      </c>
      <c r="Z103">
        <v>544</v>
      </c>
      <c r="AA103">
        <v>1283</v>
      </c>
      <c r="AB103">
        <v>500</v>
      </c>
      <c r="AC103">
        <v>12</v>
      </c>
      <c r="AD103">
        <v>207</v>
      </c>
      <c r="AE103">
        <v>141</v>
      </c>
      <c r="AF103">
        <v>92</v>
      </c>
      <c r="AG103">
        <v>4427</v>
      </c>
      <c r="AH103">
        <v>2732</v>
      </c>
      <c r="AI103">
        <v>817</v>
      </c>
      <c r="AJ103">
        <v>1367</v>
      </c>
      <c r="AK103">
        <v>30</v>
      </c>
      <c r="AL103">
        <v>99</v>
      </c>
      <c r="AM103">
        <v>66</v>
      </c>
      <c r="AN103">
        <v>32</v>
      </c>
      <c r="AO103">
        <v>482</v>
      </c>
      <c r="AP103">
        <v>73</v>
      </c>
      <c r="AQ103">
        <v>244</v>
      </c>
      <c r="AR103">
        <v>278</v>
      </c>
      <c r="AS103">
        <v>212</v>
      </c>
      <c r="AT103">
        <v>985</v>
      </c>
      <c r="AU103">
        <v>2174</v>
      </c>
      <c r="AV103">
        <v>264</v>
      </c>
      <c r="AW103">
        <v>391</v>
      </c>
      <c r="AX103">
        <v>1063</v>
      </c>
      <c r="AY103">
        <v>0</v>
      </c>
      <c r="AZ103">
        <v>1905</v>
      </c>
      <c r="BA103">
        <v>1146</v>
      </c>
      <c r="BB103">
        <v>1723</v>
      </c>
      <c r="BC103">
        <v>77242</v>
      </c>
      <c r="BD103">
        <v>20579</v>
      </c>
      <c r="BE103">
        <v>0.16</v>
      </c>
    </row>
    <row r="104" spans="1:57" x14ac:dyDescent="0.3">
      <c r="A104" t="s">
        <v>619</v>
      </c>
      <c r="B104">
        <v>776.01</v>
      </c>
      <c r="C104">
        <v>6.26</v>
      </c>
      <c r="D104">
        <v>1</v>
      </c>
      <c r="E104">
        <v>1.0265E-2</v>
      </c>
      <c r="F104">
        <v>-8.8030000000000001E-3</v>
      </c>
      <c r="G104">
        <v>1.0128E-2</v>
      </c>
      <c r="H104">
        <v>7.5074000000000002E-2</v>
      </c>
      <c r="I104">
        <v>92295</v>
      </c>
      <c r="J104">
        <v>1.59</v>
      </c>
      <c r="K104">
        <v>155</v>
      </c>
      <c r="L104">
        <v>1374</v>
      </c>
      <c r="M104">
        <v>108</v>
      </c>
      <c r="N104">
        <v>67</v>
      </c>
      <c r="O104">
        <v>41</v>
      </c>
      <c r="P104">
        <v>932</v>
      </c>
      <c r="Q104">
        <v>13217</v>
      </c>
      <c r="R104">
        <v>2085</v>
      </c>
      <c r="S104">
        <v>18</v>
      </c>
      <c r="T104">
        <v>11507</v>
      </c>
      <c r="U104">
        <v>374</v>
      </c>
      <c r="V104">
        <v>846</v>
      </c>
      <c r="W104">
        <v>3222</v>
      </c>
      <c r="X104">
        <v>268622</v>
      </c>
      <c r="Y104">
        <v>756</v>
      </c>
      <c r="Z104">
        <v>755</v>
      </c>
      <c r="AA104">
        <v>1430</v>
      </c>
      <c r="AB104">
        <v>605</v>
      </c>
      <c r="AC104">
        <v>5</v>
      </c>
      <c r="AD104">
        <v>135</v>
      </c>
      <c r="AE104">
        <v>0</v>
      </c>
      <c r="AF104">
        <v>171</v>
      </c>
      <c r="AG104">
        <v>4449</v>
      </c>
      <c r="AH104">
        <v>3140</v>
      </c>
      <c r="AI104">
        <v>856</v>
      </c>
      <c r="AJ104">
        <v>1263</v>
      </c>
      <c r="AK104">
        <v>24</v>
      </c>
      <c r="AL104">
        <v>115</v>
      </c>
      <c r="AM104">
        <v>36</v>
      </c>
      <c r="AN104">
        <v>40</v>
      </c>
      <c r="AO104">
        <v>502</v>
      </c>
      <c r="AP104">
        <v>58</v>
      </c>
      <c r="AQ104">
        <v>209</v>
      </c>
      <c r="AR104">
        <v>211</v>
      </c>
      <c r="AS104">
        <v>265</v>
      </c>
      <c r="AT104">
        <v>980</v>
      </c>
      <c r="AU104">
        <v>2280</v>
      </c>
      <c r="AV104">
        <v>430</v>
      </c>
      <c r="AW104">
        <v>333</v>
      </c>
      <c r="AX104">
        <v>874</v>
      </c>
      <c r="AY104">
        <v>33</v>
      </c>
      <c r="AZ104">
        <v>1721</v>
      </c>
      <c r="BA104">
        <v>1011</v>
      </c>
      <c r="BB104">
        <v>2308</v>
      </c>
      <c r="BC104">
        <v>78683</v>
      </c>
      <c r="BD104">
        <v>20832</v>
      </c>
      <c r="BE104">
        <v>0.16200000000000001</v>
      </c>
    </row>
    <row r="105" spans="1:57" x14ac:dyDescent="0.3">
      <c r="A105" t="s">
        <v>620</v>
      </c>
      <c r="B105">
        <v>778.01</v>
      </c>
      <c r="C105">
        <v>6.27</v>
      </c>
      <c r="D105">
        <v>1</v>
      </c>
      <c r="E105">
        <v>1.0265E-2</v>
      </c>
      <c r="F105">
        <v>-8.8030000000000001E-3</v>
      </c>
      <c r="G105">
        <v>1.0128E-2</v>
      </c>
      <c r="H105">
        <v>7.5074000000000002E-2</v>
      </c>
      <c r="I105">
        <v>92380</v>
      </c>
      <c r="J105">
        <v>1.67</v>
      </c>
      <c r="K105">
        <v>166</v>
      </c>
      <c r="L105">
        <v>1123</v>
      </c>
      <c r="M105">
        <v>83</v>
      </c>
      <c r="N105">
        <v>55</v>
      </c>
      <c r="O105">
        <v>40</v>
      </c>
      <c r="P105">
        <v>950</v>
      </c>
      <c r="Q105">
        <v>12650</v>
      </c>
      <c r="R105">
        <v>2165</v>
      </c>
      <c r="S105">
        <v>28</v>
      </c>
      <c r="T105">
        <v>10136</v>
      </c>
      <c r="U105">
        <v>361</v>
      </c>
      <c r="V105">
        <v>814</v>
      </c>
      <c r="W105">
        <v>3247</v>
      </c>
      <c r="X105">
        <v>271281</v>
      </c>
      <c r="Y105">
        <v>749</v>
      </c>
      <c r="Z105">
        <v>711</v>
      </c>
      <c r="AA105">
        <v>1494</v>
      </c>
      <c r="AB105">
        <v>544</v>
      </c>
      <c r="AC105">
        <v>0</v>
      </c>
      <c r="AD105">
        <v>291</v>
      </c>
      <c r="AE105">
        <v>0</v>
      </c>
      <c r="AF105">
        <v>0</v>
      </c>
      <c r="AG105">
        <v>4324</v>
      </c>
      <c r="AH105">
        <v>2663</v>
      </c>
      <c r="AI105">
        <v>839</v>
      </c>
      <c r="AJ105">
        <v>1245</v>
      </c>
      <c r="AK105">
        <v>16</v>
      </c>
      <c r="AL105">
        <v>53</v>
      </c>
      <c r="AM105">
        <v>50</v>
      </c>
      <c r="AN105">
        <v>21</v>
      </c>
      <c r="AO105">
        <v>343</v>
      </c>
      <c r="AP105">
        <v>62</v>
      </c>
      <c r="AQ105">
        <v>242</v>
      </c>
      <c r="AR105">
        <v>256</v>
      </c>
      <c r="AS105">
        <v>244</v>
      </c>
      <c r="AT105">
        <v>1072</v>
      </c>
      <c r="AU105">
        <v>2098</v>
      </c>
      <c r="AV105">
        <v>265</v>
      </c>
      <c r="AW105">
        <v>332</v>
      </c>
      <c r="AX105">
        <v>933</v>
      </c>
      <c r="AY105">
        <v>0</v>
      </c>
      <c r="AZ105">
        <v>1586</v>
      </c>
      <c r="BA105">
        <v>1057</v>
      </c>
      <c r="BB105">
        <v>2200</v>
      </c>
      <c r="BC105">
        <v>78709</v>
      </c>
      <c r="BD105">
        <v>20384</v>
      </c>
      <c r="BE105">
        <v>0.16200000000000001</v>
      </c>
    </row>
    <row r="106" spans="1:57" x14ac:dyDescent="0.3">
      <c r="A106" t="s">
        <v>621</v>
      </c>
      <c r="B106">
        <v>780.01</v>
      </c>
      <c r="C106">
        <v>6.26</v>
      </c>
      <c r="D106">
        <v>1</v>
      </c>
      <c r="E106">
        <v>1.0265E-2</v>
      </c>
      <c r="F106">
        <v>-8.8030000000000001E-3</v>
      </c>
      <c r="G106">
        <v>1.0128E-2</v>
      </c>
      <c r="H106">
        <v>7.5074000000000002E-2</v>
      </c>
      <c r="I106">
        <v>94781</v>
      </c>
      <c r="J106">
        <v>1.64</v>
      </c>
      <c r="K106">
        <v>195</v>
      </c>
      <c r="L106">
        <v>1191</v>
      </c>
      <c r="M106">
        <v>103</v>
      </c>
      <c r="N106">
        <v>82</v>
      </c>
      <c r="O106">
        <v>15</v>
      </c>
      <c r="P106">
        <v>882</v>
      </c>
      <c r="Q106">
        <v>12377</v>
      </c>
      <c r="R106">
        <v>2170</v>
      </c>
      <c r="S106">
        <v>31</v>
      </c>
      <c r="T106">
        <v>9828</v>
      </c>
      <c r="U106">
        <v>460</v>
      </c>
      <c r="V106">
        <v>750</v>
      </c>
      <c r="W106">
        <v>3203</v>
      </c>
      <c r="X106">
        <v>287797</v>
      </c>
      <c r="Y106">
        <v>689</v>
      </c>
      <c r="Z106">
        <v>612</v>
      </c>
      <c r="AA106">
        <v>1273</v>
      </c>
      <c r="AB106">
        <v>554</v>
      </c>
      <c r="AC106">
        <v>14</v>
      </c>
      <c r="AD106">
        <v>634</v>
      </c>
      <c r="AE106">
        <v>68</v>
      </c>
      <c r="AF106">
        <v>65</v>
      </c>
      <c r="AG106">
        <v>4431</v>
      </c>
      <c r="AH106">
        <v>2540</v>
      </c>
      <c r="AI106">
        <v>523</v>
      </c>
      <c r="AJ106">
        <v>1311</v>
      </c>
      <c r="AK106">
        <v>25</v>
      </c>
      <c r="AL106">
        <v>81</v>
      </c>
      <c r="AM106">
        <v>0</v>
      </c>
      <c r="AN106">
        <v>38</v>
      </c>
      <c r="AO106">
        <v>247</v>
      </c>
      <c r="AP106">
        <v>36</v>
      </c>
      <c r="AQ106">
        <v>296</v>
      </c>
      <c r="AR106">
        <v>257</v>
      </c>
      <c r="AS106">
        <v>180</v>
      </c>
      <c r="AT106">
        <v>899</v>
      </c>
      <c r="AU106">
        <v>2008</v>
      </c>
      <c r="AV106">
        <v>376</v>
      </c>
      <c r="AW106">
        <v>296</v>
      </c>
      <c r="AX106">
        <v>827</v>
      </c>
      <c r="AY106">
        <v>0</v>
      </c>
      <c r="AZ106">
        <v>1797</v>
      </c>
      <c r="BA106">
        <v>1092</v>
      </c>
      <c r="BB106">
        <v>2339</v>
      </c>
      <c r="BC106">
        <v>78817</v>
      </c>
      <c r="BD106">
        <v>20720</v>
      </c>
      <c r="BE106">
        <v>0.16200000000000001</v>
      </c>
    </row>
    <row r="107" spans="1:57" x14ac:dyDescent="0.3">
      <c r="A107" t="s">
        <v>622</v>
      </c>
      <c r="B107">
        <v>782.01</v>
      </c>
      <c r="C107">
        <v>6.26</v>
      </c>
      <c r="D107">
        <v>1</v>
      </c>
      <c r="E107">
        <v>1.0265E-2</v>
      </c>
      <c r="F107">
        <v>-8.8030000000000001E-3</v>
      </c>
      <c r="G107">
        <v>1.0128E-2</v>
      </c>
      <c r="H107">
        <v>7.5074000000000002E-2</v>
      </c>
      <c r="I107">
        <v>95348</v>
      </c>
      <c r="J107">
        <v>1.79</v>
      </c>
      <c r="K107">
        <v>175</v>
      </c>
      <c r="L107">
        <v>1356</v>
      </c>
      <c r="M107">
        <v>103</v>
      </c>
      <c r="N107">
        <v>64</v>
      </c>
      <c r="O107">
        <v>15</v>
      </c>
      <c r="P107">
        <v>939</v>
      </c>
      <c r="Q107">
        <v>12726</v>
      </c>
      <c r="R107">
        <v>2020</v>
      </c>
      <c r="S107">
        <v>30</v>
      </c>
      <c r="T107">
        <v>11562</v>
      </c>
      <c r="U107">
        <v>276</v>
      </c>
      <c r="V107">
        <v>834</v>
      </c>
      <c r="W107">
        <v>3442</v>
      </c>
      <c r="X107">
        <v>294107</v>
      </c>
      <c r="Y107">
        <v>768</v>
      </c>
      <c r="Z107">
        <v>603</v>
      </c>
      <c r="AA107">
        <v>1204</v>
      </c>
      <c r="AB107">
        <v>547</v>
      </c>
      <c r="AC107">
        <v>42</v>
      </c>
      <c r="AD107">
        <v>548</v>
      </c>
      <c r="AE107">
        <v>9</v>
      </c>
      <c r="AF107">
        <v>55</v>
      </c>
      <c r="AG107">
        <v>4091</v>
      </c>
      <c r="AH107">
        <v>2947</v>
      </c>
      <c r="AI107">
        <v>953</v>
      </c>
      <c r="AJ107">
        <v>1314</v>
      </c>
      <c r="AK107">
        <v>0</v>
      </c>
      <c r="AL107">
        <v>95</v>
      </c>
      <c r="AM107">
        <v>0</v>
      </c>
      <c r="AN107">
        <v>29</v>
      </c>
      <c r="AO107">
        <v>252</v>
      </c>
      <c r="AP107">
        <v>33</v>
      </c>
      <c r="AQ107">
        <v>324</v>
      </c>
      <c r="AR107">
        <v>290</v>
      </c>
      <c r="AS107">
        <v>207</v>
      </c>
      <c r="AT107">
        <v>999</v>
      </c>
      <c r="AU107">
        <v>2078</v>
      </c>
      <c r="AV107">
        <v>341</v>
      </c>
      <c r="AW107">
        <v>324</v>
      </c>
      <c r="AX107">
        <v>1140</v>
      </c>
      <c r="AY107">
        <v>57</v>
      </c>
      <c r="AZ107">
        <v>1737</v>
      </c>
      <c r="BA107">
        <v>1135</v>
      </c>
      <c r="BB107">
        <v>2471</v>
      </c>
      <c r="BC107">
        <v>77637</v>
      </c>
      <c r="BD107">
        <v>20562</v>
      </c>
      <c r="BE107">
        <v>0.16200000000000001</v>
      </c>
    </row>
    <row r="108" spans="1:57" x14ac:dyDescent="0.3">
      <c r="A108" t="s">
        <v>623</v>
      </c>
      <c r="B108">
        <v>784.01</v>
      </c>
      <c r="C108">
        <v>6.25</v>
      </c>
      <c r="D108">
        <v>1</v>
      </c>
      <c r="E108">
        <v>1.0265E-2</v>
      </c>
      <c r="F108">
        <v>-8.8030000000000001E-3</v>
      </c>
      <c r="G108">
        <v>1.0128E-2</v>
      </c>
      <c r="H108">
        <v>7.5074000000000002E-2</v>
      </c>
      <c r="I108">
        <v>95224</v>
      </c>
      <c r="J108">
        <v>1.65</v>
      </c>
      <c r="K108">
        <v>218</v>
      </c>
      <c r="L108">
        <v>1380</v>
      </c>
      <c r="M108">
        <v>94</v>
      </c>
      <c r="N108">
        <v>61</v>
      </c>
      <c r="O108">
        <v>28</v>
      </c>
      <c r="P108">
        <v>945</v>
      </c>
      <c r="Q108">
        <v>12690</v>
      </c>
      <c r="R108">
        <v>2023</v>
      </c>
      <c r="S108">
        <v>0</v>
      </c>
      <c r="T108">
        <v>11542</v>
      </c>
      <c r="U108">
        <v>464</v>
      </c>
      <c r="V108">
        <v>766</v>
      </c>
      <c r="W108">
        <v>5344</v>
      </c>
      <c r="X108">
        <v>296768</v>
      </c>
      <c r="Y108">
        <v>660</v>
      </c>
      <c r="Z108">
        <v>591</v>
      </c>
      <c r="AA108">
        <v>1256</v>
      </c>
      <c r="AB108">
        <v>408</v>
      </c>
      <c r="AC108">
        <v>137</v>
      </c>
      <c r="AD108">
        <v>96</v>
      </c>
      <c r="AE108">
        <v>163</v>
      </c>
      <c r="AF108">
        <v>39</v>
      </c>
      <c r="AG108">
        <v>4210</v>
      </c>
      <c r="AH108">
        <v>2977</v>
      </c>
      <c r="AI108">
        <v>827</v>
      </c>
      <c r="AJ108">
        <v>1105</v>
      </c>
      <c r="AK108">
        <v>13</v>
      </c>
      <c r="AL108">
        <v>108</v>
      </c>
      <c r="AM108">
        <v>41</v>
      </c>
      <c r="AN108">
        <v>27</v>
      </c>
      <c r="AO108">
        <v>459</v>
      </c>
      <c r="AP108">
        <v>100</v>
      </c>
      <c r="AQ108">
        <v>201</v>
      </c>
      <c r="AR108">
        <v>251</v>
      </c>
      <c r="AS108">
        <v>213</v>
      </c>
      <c r="AT108">
        <v>920</v>
      </c>
      <c r="AU108">
        <v>1979</v>
      </c>
      <c r="AV108">
        <v>469</v>
      </c>
      <c r="AW108">
        <v>324</v>
      </c>
      <c r="AX108">
        <v>976</v>
      </c>
      <c r="AY108">
        <v>0</v>
      </c>
      <c r="AZ108">
        <v>1875</v>
      </c>
      <c r="BA108">
        <v>1203</v>
      </c>
      <c r="BB108">
        <v>2412</v>
      </c>
      <c r="BC108">
        <v>76744</v>
      </c>
      <c r="BD108">
        <v>20462</v>
      </c>
      <c r="BE108">
        <v>0.161</v>
      </c>
    </row>
    <row r="109" spans="1:57" x14ac:dyDescent="0.3">
      <c r="A109" t="s">
        <v>624</v>
      </c>
      <c r="B109">
        <v>786.01</v>
      </c>
      <c r="C109">
        <v>6.25</v>
      </c>
      <c r="D109">
        <v>1</v>
      </c>
      <c r="E109">
        <v>1.0265E-2</v>
      </c>
      <c r="F109">
        <v>-8.8030000000000001E-3</v>
      </c>
      <c r="G109">
        <v>1.0128E-2</v>
      </c>
      <c r="H109">
        <v>7.5074000000000002E-2</v>
      </c>
      <c r="I109">
        <v>94532</v>
      </c>
      <c r="J109">
        <v>1.69</v>
      </c>
      <c r="K109">
        <v>184</v>
      </c>
      <c r="L109">
        <v>1332</v>
      </c>
      <c r="M109">
        <v>107</v>
      </c>
      <c r="N109">
        <v>55</v>
      </c>
      <c r="O109">
        <v>13</v>
      </c>
      <c r="P109">
        <v>901</v>
      </c>
      <c r="Q109">
        <v>12460</v>
      </c>
      <c r="R109">
        <v>2075</v>
      </c>
      <c r="S109">
        <v>0</v>
      </c>
      <c r="T109">
        <v>11434</v>
      </c>
      <c r="U109">
        <v>355</v>
      </c>
      <c r="V109">
        <v>829</v>
      </c>
      <c r="W109">
        <v>3829</v>
      </c>
      <c r="X109">
        <v>286874</v>
      </c>
      <c r="Y109">
        <v>704</v>
      </c>
      <c r="Z109">
        <v>577</v>
      </c>
      <c r="AA109">
        <v>1269</v>
      </c>
      <c r="AB109">
        <v>519</v>
      </c>
      <c r="AC109">
        <v>83</v>
      </c>
      <c r="AD109">
        <v>25</v>
      </c>
      <c r="AE109">
        <v>67</v>
      </c>
      <c r="AF109">
        <v>0</v>
      </c>
      <c r="AG109">
        <v>4511</v>
      </c>
      <c r="AH109">
        <v>2851</v>
      </c>
      <c r="AI109">
        <v>687</v>
      </c>
      <c r="AJ109">
        <v>1106</v>
      </c>
      <c r="AK109">
        <v>45</v>
      </c>
      <c r="AL109">
        <v>100</v>
      </c>
      <c r="AM109">
        <v>0</v>
      </c>
      <c r="AN109">
        <v>12</v>
      </c>
      <c r="AO109">
        <v>301</v>
      </c>
      <c r="AP109">
        <v>142</v>
      </c>
      <c r="AQ109">
        <v>332</v>
      </c>
      <c r="AR109">
        <v>198</v>
      </c>
      <c r="AS109">
        <v>241</v>
      </c>
      <c r="AT109">
        <v>1084</v>
      </c>
      <c r="AU109">
        <v>2085</v>
      </c>
      <c r="AV109">
        <v>424</v>
      </c>
      <c r="AW109">
        <v>383</v>
      </c>
      <c r="AX109">
        <v>1003</v>
      </c>
      <c r="AY109">
        <v>0</v>
      </c>
      <c r="AZ109">
        <v>1760</v>
      </c>
      <c r="BA109">
        <v>1119</v>
      </c>
      <c r="BB109">
        <v>2329</v>
      </c>
      <c r="BC109">
        <v>79561</v>
      </c>
      <c r="BD109">
        <v>20557</v>
      </c>
      <c r="BE109">
        <v>0.16200000000000001</v>
      </c>
    </row>
    <row r="110" spans="1:57" x14ac:dyDescent="0.3">
      <c r="A110" t="s">
        <v>625</v>
      </c>
      <c r="B110">
        <v>788.01</v>
      </c>
      <c r="C110">
        <v>6.25</v>
      </c>
      <c r="D110">
        <v>1</v>
      </c>
      <c r="E110">
        <v>1.0265E-2</v>
      </c>
      <c r="F110">
        <v>-8.8030000000000001E-3</v>
      </c>
      <c r="G110">
        <v>1.0128E-2</v>
      </c>
      <c r="H110">
        <v>7.5074000000000002E-2</v>
      </c>
      <c r="I110">
        <v>91948</v>
      </c>
      <c r="J110">
        <v>1.63</v>
      </c>
      <c r="K110">
        <v>166</v>
      </c>
      <c r="L110">
        <v>1320</v>
      </c>
      <c r="M110">
        <v>53</v>
      </c>
      <c r="N110">
        <v>57</v>
      </c>
      <c r="O110">
        <v>26</v>
      </c>
      <c r="P110">
        <v>871</v>
      </c>
      <c r="Q110">
        <v>12602</v>
      </c>
      <c r="R110">
        <v>2172</v>
      </c>
      <c r="S110">
        <v>0</v>
      </c>
      <c r="T110">
        <v>11364</v>
      </c>
      <c r="U110">
        <v>444</v>
      </c>
      <c r="V110">
        <v>799</v>
      </c>
      <c r="W110">
        <v>3409</v>
      </c>
      <c r="X110">
        <v>263125</v>
      </c>
      <c r="Y110">
        <v>759</v>
      </c>
      <c r="Z110">
        <v>749</v>
      </c>
      <c r="AA110">
        <v>1382</v>
      </c>
      <c r="AB110">
        <v>604</v>
      </c>
      <c r="AC110">
        <v>97</v>
      </c>
      <c r="AD110">
        <v>62</v>
      </c>
      <c r="AE110">
        <v>119</v>
      </c>
      <c r="AF110">
        <v>10</v>
      </c>
      <c r="AG110">
        <v>4274</v>
      </c>
      <c r="AH110">
        <v>3040</v>
      </c>
      <c r="AI110">
        <v>912</v>
      </c>
      <c r="AJ110">
        <v>1565</v>
      </c>
      <c r="AK110">
        <v>21</v>
      </c>
      <c r="AL110">
        <v>225</v>
      </c>
      <c r="AM110">
        <v>0</v>
      </c>
      <c r="AN110">
        <v>29</v>
      </c>
      <c r="AO110">
        <v>346</v>
      </c>
      <c r="AP110">
        <v>66</v>
      </c>
      <c r="AQ110">
        <v>265</v>
      </c>
      <c r="AR110">
        <v>227</v>
      </c>
      <c r="AS110">
        <v>232</v>
      </c>
      <c r="AT110">
        <v>953</v>
      </c>
      <c r="AU110">
        <v>2181</v>
      </c>
      <c r="AV110">
        <v>530</v>
      </c>
      <c r="AW110">
        <v>405</v>
      </c>
      <c r="AX110">
        <v>803</v>
      </c>
      <c r="AY110">
        <v>68</v>
      </c>
      <c r="AZ110">
        <v>1624</v>
      </c>
      <c r="BA110">
        <v>1007</v>
      </c>
      <c r="BB110">
        <v>2278</v>
      </c>
      <c r="BC110">
        <v>80424</v>
      </c>
      <c r="BD110">
        <v>20681</v>
      </c>
      <c r="BE110">
        <v>0.16200000000000001</v>
      </c>
    </row>
    <row r="111" spans="1:57" x14ac:dyDescent="0.3">
      <c r="A111" t="s">
        <v>626</v>
      </c>
      <c r="B111">
        <v>790.01</v>
      </c>
      <c r="C111">
        <v>6.25</v>
      </c>
      <c r="D111">
        <v>1</v>
      </c>
      <c r="E111">
        <v>1.0265E-2</v>
      </c>
      <c r="F111">
        <v>-8.8030000000000001E-3</v>
      </c>
      <c r="G111">
        <v>1.0128E-2</v>
      </c>
      <c r="H111">
        <v>7.5074000000000002E-2</v>
      </c>
      <c r="I111">
        <v>91931</v>
      </c>
      <c r="J111">
        <v>1.73</v>
      </c>
      <c r="K111">
        <v>174</v>
      </c>
      <c r="L111">
        <v>1328</v>
      </c>
      <c r="M111">
        <v>92</v>
      </c>
      <c r="N111">
        <v>103</v>
      </c>
      <c r="O111">
        <v>46</v>
      </c>
      <c r="P111">
        <v>1019</v>
      </c>
      <c r="Q111">
        <v>12661</v>
      </c>
      <c r="R111">
        <v>2203</v>
      </c>
      <c r="S111">
        <v>65</v>
      </c>
      <c r="T111">
        <v>11131</v>
      </c>
      <c r="U111">
        <v>294</v>
      </c>
      <c r="V111">
        <v>835</v>
      </c>
      <c r="W111">
        <v>3422</v>
      </c>
      <c r="X111">
        <v>263130</v>
      </c>
      <c r="Y111">
        <v>747</v>
      </c>
      <c r="Z111">
        <v>789</v>
      </c>
      <c r="AA111">
        <v>1285</v>
      </c>
      <c r="AB111">
        <v>621</v>
      </c>
      <c r="AC111">
        <v>8</v>
      </c>
      <c r="AD111">
        <v>106</v>
      </c>
      <c r="AE111">
        <v>136</v>
      </c>
      <c r="AF111">
        <v>0</v>
      </c>
      <c r="AG111">
        <v>4388</v>
      </c>
      <c r="AH111">
        <v>2851</v>
      </c>
      <c r="AI111">
        <v>667</v>
      </c>
      <c r="AJ111">
        <v>1312</v>
      </c>
      <c r="AK111">
        <v>0</v>
      </c>
      <c r="AL111">
        <v>59</v>
      </c>
      <c r="AM111">
        <v>28</v>
      </c>
      <c r="AN111">
        <v>68</v>
      </c>
      <c r="AO111">
        <v>383</v>
      </c>
      <c r="AP111">
        <v>79</v>
      </c>
      <c r="AQ111">
        <v>344</v>
      </c>
      <c r="AR111">
        <v>243</v>
      </c>
      <c r="AS111">
        <v>200</v>
      </c>
      <c r="AT111">
        <v>928</v>
      </c>
      <c r="AU111">
        <v>2154</v>
      </c>
      <c r="AV111">
        <v>415</v>
      </c>
      <c r="AW111">
        <v>423</v>
      </c>
      <c r="AX111">
        <v>573</v>
      </c>
      <c r="AY111">
        <v>0</v>
      </c>
      <c r="AZ111">
        <v>1876</v>
      </c>
      <c r="BA111">
        <v>1000</v>
      </c>
      <c r="BB111">
        <v>2110</v>
      </c>
      <c r="BC111">
        <v>80642</v>
      </c>
      <c r="BD111">
        <v>21378</v>
      </c>
      <c r="BE111">
        <v>0.16300000000000001</v>
      </c>
    </row>
    <row r="112" spans="1:57" x14ac:dyDescent="0.3">
      <c r="A112" t="s">
        <v>627</v>
      </c>
      <c r="B112">
        <v>792.01</v>
      </c>
      <c r="C112">
        <v>6.25</v>
      </c>
      <c r="D112">
        <v>1</v>
      </c>
      <c r="E112">
        <v>1.0265E-2</v>
      </c>
      <c r="F112">
        <v>-8.8030000000000001E-3</v>
      </c>
      <c r="G112">
        <v>1.0128E-2</v>
      </c>
      <c r="H112">
        <v>7.5074000000000002E-2</v>
      </c>
      <c r="I112">
        <v>90570</v>
      </c>
      <c r="J112">
        <v>1.64</v>
      </c>
      <c r="K112">
        <v>214</v>
      </c>
      <c r="L112">
        <v>1287</v>
      </c>
      <c r="M112">
        <v>66</v>
      </c>
      <c r="N112">
        <v>65</v>
      </c>
      <c r="O112">
        <v>25</v>
      </c>
      <c r="P112">
        <v>973</v>
      </c>
      <c r="Q112">
        <v>12320</v>
      </c>
      <c r="R112">
        <v>2085</v>
      </c>
      <c r="S112">
        <v>0</v>
      </c>
      <c r="T112">
        <v>11117</v>
      </c>
      <c r="U112">
        <v>311</v>
      </c>
      <c r="V112">
        <v>818</v>
      </c>
      <c r="W112">
        <v>3309</v>
      </c>
      <c r="X112">
        <v>257012</v>
      </c>
      <c r="Y112">
        <v>635</v>
      </c>
      <c r="Z112">
        <v>549</v>
      </c>
      <c r="AA112">
        <v>1390</v>
      </c>
      <c r="AB112">
        <v>534</v>
      </c>
      <c r="AC112">
        <v>0</v>
      </c>
      <c r="AD112">
        <v>133</v>
      </c>
      <c r="AE112">
        <v>26</v>
      </c>
      <c r="AF112">
        <v>66</v>
      </c>
      <c r="AG112">
        <v>4259</v>
      </c>
      <c r="AH112">
        <v>2848</v>
      </c>
      <c r="AI112">
        <v>766</v>
      </c>
      <c r="AJ112">
        <v>1509</v>
      </c>
      <c r="AK112">
        <v>0</v>
      </c>
      <c r="AL112">
        <v>135</v>
      </c>
      <c r="AM112">
        <v>0</v>
      </c>
      <c r="AN112">
        <v>13</v>
      </c>
      <c r="AO112">
        <v>376</v>
      </c>
      <c r="AP112">
        <v>13</v>
      </c>
      <c r="AQ112">
        <v>242</v>
      </c>
      <c r="AR112">
        <v>270</v>
      </c>
      <c r="AS112">
        <v>184</v>
      </c>
      <c r="AT112">
        <v>1019</v>
      </c>
      <c r="AU112">
        <v>2025</v>
      </c>
      <c r="AV112">
        <v>353</v>
      </c>
      <c r="AW112">
        <v>332</v>
      </c>
      <c r="AX112">
        <v>780</v>
      </c>
      <c r="AY112">
        <v>0</v>
      </c>
      <c r="AZ112">
        <v>1623</v>
      </c>
      <c r="BA112">
        <v>1045</v>
      </c>
      <c r="BB112">
        <v>2214</v>
      </c>
      <c r="BC112">
        <v>79254</v>
      </c>
      <c r="BD112">
        <v>20760</v>
      </c>
      <c r="BE112">
        <v>0.16200000000000001</v>
      </c>
    </row>
    <row r="113" spans="1:57" x14ac:dyDescent="0.3">
      <c r="A113" t="s">
        <v>628</v>
      </c>
      <c r="B113">
        <v>794.01</v>
      </c>
      <c r="C113">
        <v>6.25</v>
      </c>
      <c r="D113">
        <v>1</v>
      </c>
      <c r="E113">
        <v>1.0265E-2</v>
      </c>
      <c r="F113">
        <v>-8.8030000000000001E-3</v>
      </c>
      <c r="G113">
        <v>1.0128E-2</v>
      </c>
      <c r="H113">
        <v>7.5074000000000002E-2</v>
      </c>
      <c r="I113">
        <v>90021</v>
      </c>
      <c r="J113">
        <v>1.65</v>
      </c>
      <c r="K113">
        <v>186</v>
      </c>
      <c r="L113">
        <v>1349</v>
      </c>
      <c r="M113">
        <v>69</v>
      </c>
      <c r="N113">
        <v>93</v>
      </c>
      <c r="O113">
        <v>73</v>
      </c>
      <c r="P113">
        <v>968</v>
      </c>
      <c r="Q113">
        <v>12724</v>
      </c>
      <c r="R113">
        <v>2383</v>
      </c>
      <c r="S113">
        <v>0</v>
      </c>
      <c r="T113">
        <v>11156</v>
      </c>
      <c r="U113">
        <v>379</v>
      </c>
      <c r="V113">
        <v>737</v>
      </c>
      <c r="W113">
        <v>3585</v>
      </c>
      <c r="X113">
        <v>250759</v>
      </c>
      <c r="Y113">
        <v>681</v>
      </c>
      <c r="Z113">
        <v>558</v>
      </c>
      <c r="AA113">
        <v>1200</v>
      </c>
      <c r="AB113">
        <v>368</v>
      </c>
      <c r="AC113">
        <v>0</v>
      </c>
      <c r="AD113">
        <v>36</v>
      </c>
      <c r="AE113">
        <v>87</v>
      </c>
      <c r="AF113">
        <v>0</v>
      </c>
      <c r="AG113">
        <v>4539</v>
      </c>
      <c r="AH113">
        <v>2597</v>
      </c>
      <c r="AI113">
        <v>727</v>
      </c>
      <c r="AJ113">
        <v>1349</v>
      </c>
      <c r="AK113">
        <v>23</v>
      </c>
      <c r="AL113">
        <v>68</v>
      </c>
      <c r="AM113">
        <v>69</v>
      </c>
      <c r="AN113">
        <v>31</v>
      </c>
      <c r="AO113">
        <v>279</v>
      </c>
      <c r="AP113">
        <v>97</v>
      </c>
      <c r="AQ113">
        <v>321</v>
      </c>
      <c r="AR113">
        <v>215</v>
      </c>
      <c r="AS113">
        <v>212</v>
      </c>
      <c r="AT113">
        <v>1006</v>
      </c>
      <c r="AU113">
        <v>2054</v>
      </c>
      <c r="AV113">
        <v>343</v>
      </c>
      <c r="AW113">
        <v>402</v>
      </c>
      <c r="AX113">
        <v>571</v>
      </c>
      <c r="AY113">
        <v>0</v>
      </c>
      <c r="AZ113">
        <v>1538</v>
      </c>
      <c r="BA113">
        <v>970</v>
      </c>
      <c r="BB113">
        <v>2461</v>
      </c>
      <c r="BC113">
        <v>79447</v>
      </c>
      <c r="BD113">
        <v>20578</v>
      </c>
      <c r="BE113">
        <v>0.16200000000000001</v>
      </c>
    </row>
    <row r="114" spans="1:57" x14ac:dyDescent="0.3">
      <c r="A114" t="s">
        <v>629</v>
      </c>
      <c r="B114">
        <v>796.01</v>
      </c>
      <c r="C114">
        <v>6.24</v>
      </c>
      <c r="D114">
        <v>1</v>
      </c>
      <c r="E114">
        <v>1.0265E-2</v>
      </c>
      <c r="F114">
        <v>-8.8030000000000001E-3</v>
      </c>
      <c r="G114">
        <v>1.0128E-2</v>
      </c>
      <c r="H114">
        <v>7.5074000000000002E-2</v>
      </c>
      <c r="I114">
        <v>88612</v>
      </c>
      <c r="J114">
        <v>1.6</v>
      </c>
      <c r="K114">
        <v>191</v>
      </c>
      <c r="L114">
        <v>1331</v>
      </c>
      <c r="M114">
        <v>26</v>
      </c>
      <c r="N114">
        <v>56</v>
      </c>
      <c r="O114">
        <v>32</v>
      </c>
      <c r="P114">
        <v>992</v>
      </c>
      <c r="Q114">
        <v>12391</v>
      </c>
      <c r="R114">
        <v>2266</v>
      </c>
      <c r="S114">
        <v>0</v>
      </c>
      <c r="T114">
        <v>10756</v>
      </c>
      <c r="U114">
        <v>293</v>
      </c>
      <c r="V114">
        <v>800</v>
      </c>
      <c r="W114">
        <v>3201</v>
      </c>
      <c r="X114">
        <v>248220</v>
      </c>
      <c r="Y114">
        <v>688</v>
      </c>
      <c r="Z114">
        <v>801</v>
      </c>
      <c r="AA114">
        <v>1348</v>
      </c>
      <c r="AB114">
        <v>632</v>
      </c>
      <c r="AC114">
        <v>0</v>
      </c>
      <c r="AD114">
        <v>121</v>
      </c>
      <c r="AE114">
        <v>27</v>
      </c>
      <c r="AF114">
        <v>25</v>
      </c>
      <c r="AG114">
        <v>4157</v>
      </c>
      <c r="AH114">
        <v>2917</v>
      </c>
      <c r="AI114">
        <v>799</v>
      </c>
      <c r="AJ114">
        <v>1173</v>
      </c>
      <c r="AK114">
        <v>0</v>
      </c>
      <c r="AL114">
        <v>75</v>
      </c>
      <c r="AM114">
        <v>34</v>
      </c>
      <c r="AN114">
        <v>30</v>
      </c>
      <c r="AO114">
        <v>351</v>
      </c>
      <c r="AP114">
        <v>59</v>
      </c>
      <c r="AQ114">
        <v>267</v>
      </c>
      <c r="AR114">
        <v>275</v>
      </c>
      <c r="AS114">
        <v>206</v>
      </c>
      <c r="AT114">
        <v>1127</v>
      </c>
      <c r="AU114">
        <v>2173</v>
      </c>
      <c r="AV114">
        <v>440</v>
      </c>
      <c r="AW114">
        <v>310</v>
      </c>
      <c r="AX114">
        <v>699</v>
      </c>
      <c r="AY114">
        <v>0</v>
      </c>
      <c r="AZ114">
        <v>1557</v>
      </c>
      <c r="BA114">
        <v>1021</v>
      </c>
      <c r="BB114">
        <v>2122</v>
      </c>
      <c r="BC114">
        <v>78964</v>
      </c>
      <c r="BD114">
        <v>20647</v>
      </c>
      <c r="BE114">
        <v>0.161</v>
      </c>
    </row>
    <row r="115" spans="1:57" x14ac:dyDescent="0.3">
      <c r="A115" t="s">
        <v>630</v>
      </c>
      <c r="B115">
        <v>798.01</v>
      </c>
      <c r="C115">
        <v>6.24</v>
      </c>
      <c r="D115">
        <v>1</v>
      </c>
      <c r="E115">
        <v>1.0265E-2</v>
      </c>
      <c r="F115">
        <v>-8.8030000000000001E-3</v>
      </c>
      <c r="G115">
        <v>1.0128E-2</v>
      </c>
      <c r="H115">
        <v>7.5074000000000002E-2</v>
      </c>
      <c r="I115">
        <v>90533</v>
      </c>
      <c r="J115">
        <v>1.68</v>
      </c>
      <c r="K115">
        <v>242</v>
      </c>
      <c r="L115">
        <v>1448</v>
      </c>
      <c r="M115">
        <v>44</v>
      </c>
      <c r="N115">
        <v>55</v>
      </c>
      <c r="O115">
        <v>27</v>
      </c>
      <c r="P115">
        <v>928</v>
      </c>
      <c r="Q115">
        <v>12656</v>
      </c>
      <c r="R115">
        <v>2386</v>
      </c>
      <c r="S115">
        <v>0</v>
      </c>
      <c r="T115">
        <v>11041</v>
      </c>
      <c r="U115">
        <v>322</v>
      </c>
      <c r="V115">
        <v>813</v>
      </c>
      <c r="W115">
        <v>3704</v>
      </c>
      <c r="X115">
        <v>257212</v>
      </c>
      <c r="Y115">
        <v>761</v>
      </c>
      <c r="Z115">
        <v>897</v>
      </c>
      <c r="AA115">
        <v>1281</v>
      </c>
      <c r="AB115">
        <v>518</v>
      </c>
      <c r="AC115">
        <v>99</v>
      </c>
      <c r="AD115">
        <v>182</v>
      </c>
      <c r="AE115">
        <v>33</v>
      </c>
      <c r="AF115">
        <v>77</v>
      </c>
      <c r="AG115">
        <v>4170</v>
      </c>
      <c r="AH115">
        <v>2634</v>
      </c>
      <c r="AI115">
        <v>788</v>
      </c>
      <c r="AJ115">
        <v>1344</v>
      </c>
      <c r="AK115">
        <v>9</v>
      </c>
      <c r="AL115">
        <v>0</v>
      </c>
      <c r="AM115">
        <v>87</v>
      </c>
      <c r="AN115">
        <v>15</v>
      </c>
      <c r="AO115">
        <v>378</v>
      </c>
      <c r="AP115">
        <v>57</v>
      </c>
      <c r="AQ115">
        <v>254</v>
      </c>
      <c r="AR115">
        <v>265</v>
      </c>
      <c r="AS115">
        <v>167</v>
      </c>
      <c r="AT115">
        <v>1046</v>
      </c>
      <c r="AU115">
        <v>2002</v>
      </c>
      <c r="AV115">
        <v>360</v>
      </c>
      <c r="AW115">
        <v>519</v>
      </c>
      <c r="AX115">
        <v>817</v>
      </c>
      <c r="AY115">
        <v>52</v>
      </c>
      <c r="AZ115">
        <v>1739</v>
      </c>
      <c r="BA115">
        <v>952</v>
      </c>
      <c r="BB115">
        <v>1993</v>
      </c>
      <c r="BC115">
        <v>78319</v>
      </c>
      <c r="BD115">
        <v>20931</v>
      </c>
      <c r="BE115">
        <v>0.16200000000000001</v>
      </c>
    </row>
    <row r="116" spans="1:57" x14ac:dyDescent="0.3">
      <c r="A116" t="s">
        <v>631</v>
      </c>
      <c r="B116">
        <v>800.01</v>
      </c>
      <c r="C116">
        <v>6.24</v>
      </c>
      <c r="D116">
        <v>1</v>
      </c>
      <c r="E116">
        <v>1.0265E-2</v>
      </c>
      <c r="F116">
        <v>-8.8030000000000001E-3</v>
      </c>
      <c r="G116">
        <v>1.0128E-2</v>
      </c>
      <c r="H116">
        <v>7.5074000000000002E-2</v>
      </c>
      <c r="I116">
        <v>89824</v>
      </c>
      <c r="J116">
        <v>1.54</v>
      </c>
      <c r="K116">
        <v>250</v>
      </c>
      <c r="L116">
        <v>1518</v>
      </c>
      <c r="M116">
        <v>34</v>
      </c>
      <c r="N116">
        <v>81</v>
      </c>
      <c r="O116">
        <v>56</v>
      </c>
      <c r="P116">
        <v>948</v>
      </c>
      <c r="Q116">
        <v>12835</v>
      </c>
      <c r="R116">
        <v>2244</v>
      </c>
      <c r="S116">
        <v>45</v>
      </c>
      <c r="T116">
        <v>11342</v>
      </c>
      <c r="U116">
        <v>445</v>
      </c>
      <c r="V116">
        <v>748</v>
      </c>
      <c r="W116">
        <v>3496</v>
      </c>
      <c r="X116">
        <v>250831</v>
      </c>
      <c r="Y116">
        <v>735</v>
      </c>
      <c r="Z116">
        <v>740</v>
      </c>
      <c r="AA116">
        <v>1384</v>
      </c>
      <c r="AB116">
        <v>644</v>
      </c>
      <c r="AC116">
        <v>38</v>
      </c>
      <c r="AD116">
        <v>88</v>
      </c>
      <c r="AE116">
        <v>35</v>
      </c>
      <c r="AF116">
        <v>106</v>
      </c>
      <c r="AG116">
        <v>4430</v>
      </c>
      <c r="AH116">
        <v>2764</v>
      </c>
      <c r="AI116">
        <v>792</v>
      </c>
      <c r="AJ116">
        <v>1432</v>
      </c>
      <c r="AK116">
        <v>31</v>
      </c>
      <c r="AL116">
        <v>83</v>
      </c>
      <c r="AM116">
        <v>63</v>
      </c>
      <c r="AN116">
        <v>22</v>
      </c>
      <c r="AO116">
        <v>430</v>
      </c>
      <c r="AP116">
        <v>31</v>
      </c>
      <c r="AQ116">
        <v>262</v>
      </c>
      <c r="AR116">
        <v>272</v>
      </c>
      <c r="AS116">
        <v>233</v>
      </c>
      <c r="AT116">
        <v>1080</v>
      </c>
      <c r="AU116">
        <v>2179</v>
      </c>
      <c r="AV116">
        <v>474</v>
      </c>
      <c r="AW116">
        <v>401</v>
      </c>
      <c r="AX116">
        <v>912</v>
      </c>
      <c r="AY116">
        <v>0</v>
      </c>
      <c r="AZ116">
        <v>1754</v>
      </c>
      <c r="BA116">
        <v>1068</v>
      </c>
      <c r="BB116">
        <v>2184</v>
      </c>
      <c r="BC116">
        <v>79181</v>
      </c>
      <c r="BD116">
        <v>21094</v>
      </c>
      <c r="BE116">
        <v>0.16200000000000001</v>
      </c>
    </row>
    <row r="117" spans="1:57" x14ac:dyDescent="0.3">
      <c r="A117" t="s">
        <v>632</v>
      </c>
      <c r="B117">
        <v>802.01</v>
      </c>
      <c r="C117">
        <v>6.25</v>
      </c>
      <c r="D117">
        <v>1</v>
      </c>
      <c r="E117">
        <v>1.0265E-2</v>
      </c>
      <c r="F117">
        <v>-8.8030000000000001E-3</v>
      </c>
      <c r="G117">
        <v>1.0128E-2</v>
      </c>
      <c r="H117">
        <v>7.5074000000000002E-2</v>
      </c>
      <c r="I117">
        <v>90453</v>
      </c>
      <c r="J117">
        <v>1.68</v>
      </c>
      <c r="K117">
        <v>215</v>
      </c>
      <c r="L117">
        <v>1403</v>
      </c>
      <c r="M117">
        <v>10</v>
      </c>
      <c r="N117">
        <v>40</v>
      </c>
      <c r="O117">
        <v>34</v>
      </c>
      <c r="P117">
        <v>940</v>
      </c>
      <c r="Q117">
        <v>12611</v>
      </c>
      <c r="R117">
        <v>2268</v>
      </c>
      <c r="S117">
        <v>0</v>
      </c>
      <c r="T117">
        <v>11272</v>
      </c>
      <c r="U117">
        <v>579</v>
      </c>
      <c r="V117">
        <v>817</v>
      </c>
      <c r="W117">
        <v>3635</v>
      </c>
      <c r="X117">
        <v>254820</v>
      </c>
      <c r="Y117">
        <v>700</v>
      </c>
      <c r="Z117">
        <v>606</v>
      </c>
      <c r="AA117">
        <v>1350</v>
      </c>
      <c r="AB117">
        <v>558</v>
      </c>
      <c r="AC117">
        <v>0</v>
      </c>
      <c r="AD117">
        <v>239</v>
      </c>
      <c r="AE117">
        <v>81</v>
      </c>
      <c r="AF117">
        <v>59</v>
      </c>
      <c r="AG117">
        <v>4588</v>
      </c>
      <c r="AH117">
        <v>2944</v>
      </c>
      <c r="AI117">
        <v>756</v>
      </c>
      <c r="AJ117">
        <v>1473</v>
      </c>
      <c r="AK117">
        <v>29</v>
      </c>
      <c r="AL117">
        <v>48</v>
      </c>
      <c r="AM117">
        <v>91</v>
      </c>
      <c r="AN117">
        <v>22</v>
      </c>
      <c r="AO117">
        <v>387</v>
      </c>
      <c r="AP117">
        <v>124</v>
      </c>
      <c r="AQ117">
        <v>266</v>
      </c>
      <c r="AR117">
        <v>130</v>
      </c>
      <c r="AS117">
        <v>236</v>
      </c>
      <c r="AT117">
        <v>1030</v>
      </c>
      <c r="AU117">
        <v>2066</v>
      </c>
      <c r="AV117">
        <v>237</v>
      </c>
      <c r="AW117">
        <v>276</v>
      </c>
      <c r="AX117">
        <v>772</v>
      </c>
      <c r="AY117">
        <v>0</v>
      </c>
      <c r="AZ117">
        <v>1694</v>
      </c>
      <c r="BA117">
        <v>1004</v>
      </c>
      <c r="BB117">
        <v>2205</v>
      </c>
      <c r="BC117">
        <v>79483</v>
      </c>
      <c r="BD117">
        <v>20990</v>
      </c>
      <c r="BE117">
        <v>0.16200000000000001</v>
      </c>
    </row>
    <row r="118" spans="1:57" x14ac:dyDescent="0.3">
      <c r="A118" t="s">
        <v>633</v>
      </c>
      <c r="B118">
        <v>804.01</v>
      </c>
      <c r="C118">
        <v>6.23</v>
      </c>
      <c r="D118">
        <v>1</v>
      </c>
      <c r="E118">
        <v>1.0265E-2</v>
      </c>
      <c r="F118">
        <v>-8.8030000000000001E-3</v>
      </c>
      <c r="G118">
        <v>1.0128E-2</v>
      </c>
      <c r="H118">
        <v>7.5074000000000002E-2</v>
      </c>
      <c r="I118">
        <v>90862</v>
      </c>
      <c r="J118">
        <v>1.71</v>
      </c>
      <c r="K118">
        <v>235</v>
      </c>
      <c r="L118">
        <v>1465</v>
      </c>
      <c r="M118">
        <v>17</v>
      </c>
      <c r="N118">
        <v>15</v>
      </c>
      <c r="O118">
        <v>0</v>
      </c>
      <c r="P118">
        <v>929</v>
      </c>
      <c r="Q118">
        <v>12886</v>
      </c>
      <c r="R118">
        <v>2246</v>
      </c>
      <c r="S118">
        <v>19</v>
      </c>
      <c r="T118">
        <v>11851</v>
      </c>
      <c r="U118">
        <v>309</v>
      </c>
      <c r="V118">
        <v>759</v>
      </c>
      <c r="W118">
        <v>3626</v>
      </c>
      <c r="X118">
        <v>254002</v>
      </c>
      <c r="Y118">
        <v>720</v>
      </c>
      <c r="Z118">
        <v>763</v>
      </c>
      <c r="AA118">
        <v>1334</v>
      </c>
      <c r="AB118">
        <v>547</v>
      </c>
      <c r="AC118">
        <v>0</v>
      </c>
      <c r="AD118">
        <v>0</v>
      </c>
      <c r="AE118">
        <v>9</v>
      </c>
      <c r="AF118">
        <v>26</v>
      </c>
      <c r="AG118">
        <v>4385</v>
      </c>
      <c r="AH118">
        <v>2904</v>
      </c>
      <c r="AI118">
        <v>868</v>
      </c>
      <c r="AJ118">
        <v>1355</v>
      </c>
      <c r="AK118">
        <v>0</v>
      </c>
      <c r="AL118">
        <v>126</v>
      </c>
      <c r="AM118">
        <v>0</v>
      </c>
      <c r="AN118">
        <v>33</v>
      </c>
      <c r="AO118">
        <v>369</v>
      </c>
      <c r="AP118">
        <v>11</v>
      </c>
      <c r="AQ118">
        <v>279</v>
      </c>
      <c r="AR118">
        <v>301</v>
      </c>
      <c r="AS118">
        <v>270</v>
      </c>
      <c r="AT118">
        <v>1060</v>
      </c>
      <c r="AU118">
        <v>2169</v>
      </c>
      <c r="AV118">
        <v>461</v>
      </c>
      <c r="AW118">
        <v>343</v>
      </c>
      <c r="AX118">
        <v>680</v>
      </c>
      <c r="AY118">
        <v>0</v>
      </c>
      <c r="AZ118">
        <v>1406</v>
      </c>
      <c r="BA118">
        <v>1020</v>
      </c>
      <c r="BB118">
        <v>2416</v>
      </c>
      <c r="BC118">
        <v>79676</v>
      </c>
      <c r="BD118">
        <v>20656</v>
      </c>
      <c r="BE118">
        <v>0.16200000000000001</v>
      </c>
    </row>
    <row r="119" spans="1:57" x14ac:dyDescent="0.3">
      <c r="A119" t="s">
        <v>634</v>
      </c>
      <c r="B119">
        <v>806.01</v>
      </c>
      <c r="C119">
        <v>6.23</v>
      </c>
      <c r="D119">
        <v>1</v>
      </c>
      <c r="E119">
        <v>1.0265E-2</v>
      </c>
      <c r="F119">
        <v>-8.8030000000000001E-3</v>
      </c>
      <c r="G119">
        <v>1.0128E-2</v>
      </c>
      <c r="H119">
        <v>7.5074000000000002E-2</v>
      </c>
      <c r="I119">
        <v>90754</v>
      </c>
      <c r="J119">
        <v>1.68</v>
      </c>
      <c r="K119">
        <v>214</v>
      </c>
      <c r="L119">
        <v>1518</v>
      </c>
      <c r="M119">
        <v>43</v>
      </c>
      <c r="N119">
        <v>85</v>
      </c>
      <c r="O119">
        <v>59</v>
      </c>
      <c r="P119">
        <v>954</v>
      </c>
      <c r="Q119">
        <v>12804</v>
      </c>
      <c r="R119">
        <v>2267</v>
      </c>
      <c r="S119">
        <v>24</v>
      </c>
      <c r="T119">
        <v>11723</v>
      </c>
      <c r="U119">
        <v>285</v>
      </c>
      <c r="V119">
        <v>768</v>
      </c>
      <c r="W119">
        <v>3412</v>
      </c>
      <c r="X119">
        <v>257114</v>
      </c>
      <c r="Y119">
        <v>743</v>
      </c>
      <c r="Z119">
        <v>723</v>
      </c>
      <c r="AA119">
        <v>1286</v>
      </c>
      <c r="AB119">
        <v>566</v>
      </c>
      <c r="AC119">
        <v>68</v>
      </c>
      <c r="AD119">
        <v>225</v>
      </c>
      <c r="AE119">
        <v>0</v>
      </c>
      <c r="AF119">
        <v>56</v>
      </c>
      <c r="AG119">
        <v>4631</v>
      </c>
      <c r="AH119">
        <v>2975</v>
      </c>
      <c r="AI119">
        <v>831</v>
      </c>
      <c r="AJ119">
        <v>1312</v>
      </c>
      <c r="AK119">
        <v>51</v>
      </c>
      <c r="AL119">
        <v>107</v>
      </c>
      <c r="AM119">
        <v>36</v>
      </c>
      <c r="AN119">
        <v>74</v>
      </c>
      <c r="AO119">
        <v>442</v>
      </c>
      <c r="AP119">
        <v>77</v>
      </c>
      <c r="AQ119">
        <v>336</v>
      </c>
      <c r="AR119">
        <v>264</v>
      </c>
      <c r="AS119">
        <v>192</v>
      </c>
      <c r="AT119">
        <v>1074</v>
      </c>
      <c r="AU119">
        <v>2036</v>
      </c>
      <c r="AV119">
        <v>400</v>
      </c>
      <c r="AW119">
        <v>250</v>
      </c>
      <c r="AX119">
        <v>867</v>
      </c>
      <c r="AY119">
        <v>0</v>
      </c>
      <c r="AZ119">
        <v>1639</v>
      </c>
      <c r="BA119">
        <v>1054</v>
      </c>
      <c r="BB119">
        <v>2380</v>
      </c>
      <c r="BC119">
        <v>79097</v>
      </c>
      <c r="BD119">
        <v>20977</v>
      </c>
      <c r="BE119">
        <v>0.16200000000000001</v>
      </c>
    </row>
    <row r="120" spans="1:57" x14ac:dyDescent="0.3">
      <c r="A120" t="s">
        <v>635</v>
      </c>
      <c r="B120">
        <v>808.01</v>
      </c>
      <c r="C120">
        <v>6.23</v>
      </c>
      <c r="D120">
        <v>1</v>
      </c>
      <c r="E120">
        <v>1.0265E-2</v>
      </c>
      <c r="F120">
        <v>-8.8030000000000001E-3</v>
      </c>
      <c r="G120">
        <v>1.0128E-2</v>
      </c>
      <c r="H120">
        <v>7.5074000000000002E-2</v>
      </c>
      <c r="I120">
        <v>92886</v>
      </c>
      <c r="J120">
        <v>1.74</v>
      </c>
      <c r="K120">
        <v>203</v>
      </c>
      <c r="L120">
        <v>1611</v>
      </c>
      <c r="M120">
        <v>61</v>
      </c>
      <c r="N120">
        <v>81</v>
      </c>
      <c r="O120">
        <v>34</v>
      </c>
      <c r="P120">
        <v>915</v>
      </c>
      <c r="Q120">
        <v>12608</v>
      </c>
      <c r="R120">
        <v>2106</v>
      </c>
      <c r="S120">
        <v>12</v>
      </c>
      <c r="T120">
        <v>12165</v>
      </c>
      <c r="U120">
        <v>414</v>
      </c>
      <c r="V120">
        <v>809</v>
      </c>
      <c r="W120">
        <v>3959</v>
      </c>
      <c r="X120">
        <v>271759</v>
      </c>
      <c r="Y120">
        <v>733</v>
      </c>
      <c r="Z120">
        <v>679</v>
      </c>
      <c r="AA120">
        <v>1315</v>
      </c>
      <c r="AB120">
        <v>631</v>
      </c>
      <c r="AC120">
        <v>0</v>
      </c>
      <c r="AD120">
        <v>147</v>
      </c>
      <c r="AE120">
        <v>0</v>
      </c>
      <c r="AF120">
        <v>58</v>
      </c>
      <c r="AG120">
        <v>4380</v>
      </c>
      <c r="AH120">
        <v>2762</v>
      </c>
      <c r="AI120">
        <v>620</v>
      </c>
      <c r="AJ120">
        <v>1469</v>
      </c>
      <c r="AK120">
        <v>16</v>
      </c>
      <c r="AL120">
        <v>108</v>
      </c>
      <c r="AM120">
        <v>17</v>
      </c>
      <c r="AN120">
        <v>44</v>
      </c>
      <c r="AO120">
        <v>493</v>
      </c>
      <c r="AP120">
        <v>72</v>
      </c>
      <c r="AQ120">
        <v>247</v>
      </c>
      <c r="AR120">
        <v>290</v>
      </c>
      <c r="AS120">
        <v>242</v>
      </c>
      <c r="AT120">
        <v>1054</v>
      </c>
      <c r="AU120">
        <v>2156</v>
      </c>
      <c r="AV120">
        <v>499</v>
      </c>
      <c r="AW120">
        <v>329</v>
      </c>
      <c r="AX120">
        <v>814</v>
      </c>
      <c r="AY120">
        <v>98</v>
      </c>
      <c r="AZ120">
        <v>1687</v>
      </c>
      <c r="BA120">
        <v>1128</v>
      </c>
      <c r="BB120">
        <v>2210</v>
      </c>
      <c r="BC120">
        <v>77943</v>
      </c>
      <c r="BD120">
        <v>20936</v>
      </c>
      <c r="BE120">
        <v>0.16300000000000001</v>
      </c>
    </row>
    <row r="121" spans="1:57" x14ac:dyDescent="0.3">
      <c r="A121" t="s">
        <v>636</v>
      </c>
      <c r="B121">
        <v>810.01</v>
      </c>
      <c r="C121">
        <v>6.24</v>
      </c>
      <c r="D121">
        <v>1</v>
      </c>
      <c r="E121">
        <v>1.0265E-2</v>
      </c>
      <c r="F121">
        <v>-8.8030000000000001E-3</v>
      </c>
      <c r="G121">
        <v>1.0128E-2</v>
      </c>
      <c r="H121">
        <v>7.5074000000000002E-2</v>
      </c>
      <c r="I121">
        <v>91483</v>
      </c>
      <c r="J121">
        <v>1.66</v>
      </c>
      <c r="K121">
        <v>235</v>
      </c>
      <c r="L121">
        <v>1588</v>
      </c>
      <c r="M121">
        <v>21</v>
      </c>
      <c r="N121">
        <v>27</v>
      </c>
      <c r="O121">
        <v>42</v>
      </c>
      <c r="P121">
        <v>958</v>
      </c>
      <c r="Q121">
        <v>12914</v>
      </c>
      <c r="R121">
        <v>2227</v>
      </c>
      <c r="S121">
        <v>20</v>
      </c>
      <c r="T121">
        <v>11845</v>
      </c>
      <c r="U121">
        <v>418</v>
      </c>
      <c r="V121">
        <v>796</v>
      </c>
      <c r="W121">
        <v>3424</v>
      </c>
      <c r="X121">
        <v>260572</v>
      </c>
      <c r="Y121">
        <v>718</v>
      </c>
      <c r="Z121">
        <v>675</v>
      </c>
      <c r="AA121">
        <v>1379</v>
      </c>
      <c r="AB121">
        <v>577</v>
      </c>
      <c r="AC121">
        <v>0</v>
      </c>
      <c r="AD121">
        <v>67</v>
      </c>
      <c r="AE121">
        <v>67</v>
      </c>
      <c r="AF121">
        <v>188</v>
      </c>
      <c r="AG121">
        <v>4491</v>
      </c>
      <c r="AH121">
        <v>2934</v>
      </c>
      <c r="AI121">
        <v>1008</v>
      </c>
      <c r="AJ121">
        <v>1308</v>
      </c>
      <c r="AK121">
        <v>8</v>
      </c>
      <c r="AL121">
        <v>104</v>
      </c>
      <c r="AM121">
        <v>17</v>
      </c>
      <c r="AN121">
        <v>49</v>
      </c>
      <c r="AO121">
        <v>450</v>
      </c>
      <c r="AP121">
        <v>38</v>
      </c>
      <c r="AQ121">
        <v>247</v>
      </c>
      <c r="AR121">
        <v>314</v>
      </c>
      <c r="AS121">
        <v>197</v>
      </c>
      <c r="AT121">
        <v>1013</v>
      </c>
      <c r="AU121">
        <v>2162</v>
      </c>
      <c r="AV121">
        <v>429</v>
      </c>
      <c r="AW121">
        <v>421</v>
      </c>
      <c r="AX121">
        <v>721</v>
      </c>
      <c r="AY121">
        <v>0</v>
      </c>
      <c r="AZ121">
        <v>1729</v>
      </c>
      <c r="BA121">
        <v>1046</v>
      </c>
      <c r="BB121">
        <v>1820</v>
      </c>
      <c r="BC121">
        <v>79099</v>
      </c>
      <c r="BD121">
        <v>21064</v>
      </c>
      <c r="BE121">
        <v>0.16300000000000001</v>
      </c>
    </row>
    <row r="122" spans="1:57" x14ac:dyDescent="0.3">
      <c r="A122" t="s">
        <v>637</v>
      </c>
      <c r="B122">
        <v>812.01</v>
      </c>
      <c r="C122">
        <v>6.23</v>
      </c>
      <c r="D122">
        <v>1</v>
      </c>
      <c r="E122">
        <v>1.0265E-2</v>
      </c>
      <c r="F122">
        <v>-8.8030000000000001E-3</v>
      </c>
      <c r="G122">
        <v>1.0128E-2</v>
      </c>
      <c r="H122">
        <v>7.5074000000000002E-2</v>
      </c>
      <c r="I122">
        <v>91132</v>
      </c>
      <c r="J122">
        <v>1.64</v>
      </c>
      <c r="K122">
        <v>244</v>
      </c>
      <c r="L122">
        <v>1585</v>
      </c>
      <c r="M122">
        <v>51</v>
      </c>
      <c r="N122">
        <v>79</v>
      </c>
      <c r="O122">
        <v>46</v>
      </c>
      <c r="P122">
        <v>912</v>
      </c>
      <c r="Q122">
        <v>12942</v>
      </c>
      <c r="R122">
        <v>2070</v>
      </c>
      <c r="S122">
        <v>0</v>
      </c>
      <c r="T122">
        <v>12479</v>
      </c>
      <c r="U122">
        <v>405</v>
      </c>
      <c r="V122">
        <v>865</v>
      </c>
      <c r="W122">
        <v>3186</v>
      </c>
      <c r="X122">
        <v>250748</v>
      </c>
      <c r="Y122">
        <v>668</v>
      </c>
      <c r="Z122">
        <v>639</v>
      </c>
      <c r="AA122">
        <v>1267</v>
      </c>
      <c r="AB122">
        <v>608</v>
      </c>
      <c r="AC122">
        <v>22</v>
      </c>
      <c r="AD122">
        <v>33</v>
      </c>
      <c r="AE122">
        <v>0</v>
      </c>
      <c r="AF122">
        <v>45</v>
      </c>
      <c r="AG122">
        <v>4337</v>
      </c>
      <c r="AH122">
        <v>2929</v>
      </c>
      <c r="AI122">
        <v>856</v>
      </c>
      <c r="AJ122">
        <v>1491</v>
      </c>
      <c r="AK122">
        <v>12</v>
      </c>
      <c r="AL122">
        <v>45</v>
      </c>
      <c r="AM122">
        <v>100</v>
      </c>
      <c r="AN122">
        <v>25</v>
      </c>
      <c r="AO122">
        <v>384</v>
      </c>
      <c r="AP122">
        <v>83</v>
      </c>
      <c r="AQ122">
        <v>287</v>
      </c>
      <c r="AR122">
        <v>224</v>
      </c>
      <c r="AS122">
        <v>203</v>
      </c>
      <c r="AT122">
        <v>1114</v>
      </c>
      <c r="AU122">
        <v>2189</v>
      </c>
      <c r="AV122">
        <v>369</v>
      </c>
      <c r="AW122">
        <v>312</v>
      </c>
      <c r="AX122">
        <v>704</v>
      </c>
      <c r="AY122">
        <v>0</v>
      </c>
      <c r="AZ122">
        <v>1525</v>
      </c>
      <c r="BA122">
        <v>1047</v>
      </c>
      <c r="BB122">
        <v>2296</v>
      </c>
      <c r="BC122">
        <v>80665</v>
      </c>
      <c r="BD122">
        <v>21145</v>
      </c>
      <c r="BE122">
        <v>0.16400000000000001</v>
      </c>
    </row>
    <row r="123" spans="1:57" x14ac:dyDescent="0.3">
      <c r="A123" t="s">
        <v>638</v>
      </c>
      <c r="B123">
        <v>814.01</v>
      </c>
      <c r="C123">
        <v>6.22</v>
      </c>
      <c r="D123">
        <v>1</v>
      </c>
      <c r="E123">
        <v>1.0265E-2</v>
      </c>
      <c r="F123">
        <v>-8.8030000000000001E-3</v>
      </c>
      <c r="G123">
        <v>1.0128E-2</v>
      </c>
      <c r="H123">
        <v>7.5074000000000002E-2</v>
      </c>
      <c r="I123">
        <v>87342</v>
      </c>
      <c r="J123">
        <v>1.58</v>
      </c>
      <c r="K123">
        <v>224</v>
      </c>
      <c r="L123">
        <v>1595</v>
      </c>
      <c r="M123">
        <v>7</v>
      </c>
      <c r="N123">
        <v>81</v>
      </c>
      <c r="O123">
        <v>31</v>
      </c>
      <c r="P123">
        <v>828</v>
      </c>
      <c r="Q123">
        <v>12853</v>
      </c>
      <c r="R123">
        <v>2060</v>
      </c>
      <c r="S123">
        <v>0</v>
      </c>
      <c r="T123">
        <v>11685</v>
      </c>
      <c r="U123">
        <v>407</v>
      </c>
      <c r="V123">
        <v>743</v>
      </c>
      <c r="W123">
        <v>2843</v>
      </c>
      <c r="X123">
        <v>254154</v>
      </c>
      <c r="Y123">
        <v>673</v>
      </c>
      <c r="Z123">
        <v>541</v>
      </c>
      <c r="AA123">
        <v>1344</v>
      </c>
      <c r="AB123">
        <v>470</v>
      </c>
      <c r="AC123">
        <v>0</v>
      </c>
      <c r="AD123">
        <v>131</v>
      </c>
      <c r="AE123">
        <v>133</v>
      </c>
      <c r="AF123">
        <v>56</v>
      </c>
      <c r="AG123">
        <v>4368</v>
      </c>
      <c r="AH123">
        <v>2680</v>
      </c>
      <c r="AI123">
        <v>674</v>
      </c>
      <c r="AJ123">
        <v>1433</v>
      </c>
      <c r="AK123">
        <v>0</v>
      </c>
      <c r="AL123">
        <v>45</v>
      </c>
      <c r="AM123">
        <v>80</v>
      </c>
      <c r="AN123">
        <v>5</v>
      </c>
      <c r="AO123">
        <v>384</v>
      </c>
      <c r="AP123">
        <v>22</v>
      </c>
      <c r="AQ123">
        <v>282</v>
      </c>
      <c r="AR123">
        <v>219</v>
      </c>
      <c r="AS123">
        <v>155</v>
      </c>
      <c r="AT123">
        <v>996</v>
      </c>
      <c r="AU123">
        <v>2148</v>
      </c>
      <c r="AV123">
        <v>513</v>
      </c>
      <c r="AW123">
        <v>257</v>
      </c>
      <c r="AX123">
        <v>724</v>
      </c>
      <c r="AY123">
        <v>0</v>
      </c>
      <c r="AZ123">
        <v>1298</v>
      </c>
      <c r="BA123">
        <v>1019</v>
      </c>
      <c r="BB123">
        <v>2492</v>
      </c>
      <c r="BC123">
        <v>74131</v>
      </c>
      <c r="BD123">
        <v>19893</v>
      </c>
      <c r="BE123">
        <v>0.157</v>
      </c>
    </row>
    <row r="124" spans="1:57" x14ac:dyDescent="0.3">
      <c r="A124" t="s">
        <v>639</v>
      </c>
      <c r="B124">
        <v>816.01</v>
      </c>
      <c r="C124">
        <v>6.23</v>
      </c>
      <c r="D124">
        <v>1</v>
      </c>
      <c r="E124">
        <v>1.0265E-2</v>
      </c>
      <c r="F124">
        <v>-8.8030000000000001E-3</v>
      </c>
      <c r="G124">
        <v>1.0128E-2</v>
      </c>
      <c r="H124">
        <v>7.5074000000000002E-2</v>
      </c>
      <c r="I124">
        <v>90060</v>
      </c>
      <c r="J124">
        <v>1.63</v>
      </c>
      <c r="K124">
        <v>291</v>
      </c>
      <c r="L124">
        <v>1496</v>
      </c>
      <c r="M124">
        <v>25</v>
      </c>
      <c r="N124">
        <v>25</v>
      </c>
      <c r="O124">
        <v>43</v>
      </c>
      <c r="P124">
        <v>936</v>
      </c>
      <c r="Q124">
        <v>12754</v>
      </c>
      <c r="R124">
        <v>1917</v>
      </c>
      <c r="S124">
        <v>32</v>
      </c>
      <c r="T124">
        <v>12082</v>
      </c>
      <c r="U124">
        <v>351</v>
      </c>
      <c r="V124">
        <v>792</v>
      </c>
      <c r="W124">
        <v>2608</v>
      </c>
      <c r="X124">
        <v>259430</v>
      </c>
      <c r="Y124">
        <v>767</v>
      </c>
      <c r="Z124">
        <v>653</v>
      </c>
      <c r="AA124">
        <v>1384</v>
      </c>
      <c r="AB124">
        <v>472</v>
      </c>
      <c r="AC124">
        <v>0</v>
      </c>
      <c r="AD124">
        <v>13</v>
      </c>
      <c r="AE124">
        <v>6</v>
      </c>
      <c r="AF124">
        <v>0</v>
      </c>
      <c r="AG124">
        <v>4119</v>
      </c>
      <c r="AH124">
        <v>2898</v>
      </c>
      <c r="AI124">
        <v>796</v>
      </c>
      <c r="AJ124">
        <v>1495</v>
      </c>
      <c r="AK124">
        <v>30</v>
      </c>
      <c r="AL124">
        <v>31</v>
      </c>
      <c r="AM124">
        <v>44</v>
      </c>
      <c r="AN124">
        <v>21</v>
      </c>
      <c r="AO124">
        <v>434</v>
      </c>
      <c r="AP124">
        <v>56</v>
      </c>
      <c r="AQ124">
        <v>287</v>
      </c>
      <c r="AR124">
        <v>234</v>
      </c>
      <c r="AS124">
        <v>189</v>
      </c>
      <c r="AT124">
        <v>1148</v>
      </c>
      <c r="AU124">
        <v>2042</v>
      </c>
      <c r="AV124">
        <v>454</v>
      </c>
      <c r="AW124">
        <v>244</v>
      </c>
      <c r="AX124">
        <v>704</v>
      </c>
      <c r="AY124">
        <v>0</v>
      </c>
      <c r="AZ124">
        <v>1717</v>
      </c>
      <c r="BA124">
        <v>1097</v>
      </c>
      <c r="BB124">
        <v>2124</v>
      </c>
      <c r="BC124">
        <v>77214</v>
      </c>
      <c r="BD124">
        <v>20453</v>
      </c>
      <c r="BE124">
        <v>0.161</v>
      </c>
    </row>
    <row r="125" spans="1:57" x14ac:dyDescent="0.3">
      <c r="A125" t="s">
        <v>640</v>
      </c>
      <c r="B125">
        <v>818.01</v>
      </c>
      <c r="C125">
        <v>6.23</v>
      </c>
      <c r="D125">
        <v>1</v>
      </c>
      <c r="E125">
        <v>1.0265E-2</v>
      </c>
      <c r="F125">
        <v>-8.8030000000000001E-3</v>
      </c>
      <c r="G125">
        <v>1.0128E-2</v>
      </c>
      <c r="H125">
        <v>7.5074000000000002E-2</v>
      </c>
      <c r="I125">
        <v>88621</v>
      </c>
      <c r="J125">
        <v>1.64</v>
      </c>
      <c r="K125">
        <v>215</v>
      </c>
      <c r="L125">
        <v>1477</v>
      </c>
      <c r="M125">
        <v>0</v>
      </c>
      <c r="N125">
        <v>40</v>
      </c>
      <c r="O125">
        <v>0</v>
      </c>
      <c r="P125">
        <v>915</v>
      </c>
      <c r="Q125">
        <v>12171</v>
      </c>
      <c r="R125">
        <v>1786</v>
      </c>
      <c r="S125">
        <v>0</v>
      </c>
      <c r="T125">
        <v>11557</v>
      </c>
      <c r="U125">
        <v>261</v>
      </c>
      <c r="V125">
        <v>796</v>
      </c>
      <c r="W125">
        <v>2657</v>
      </c>
      <c r="X125">
        <v>259156</v>
      </c>
      <c r="Y125">
        <v>734</v>
      </c>
      <c r="Z125">
        <v>567</v>
      </c>
      <c r="AA125">
        <v>1243</v>
      </c>
      <c r="AB125">
        <v>511</v>
      </c>
      <c r="AC125">
        <v>141</v>
      </c>
      <c r="AD125">
        <v>163</v>
      </c>
      <c r="AE125">
        <v>194</v>
      </c>
      <c r="AF125">
        <v>90</v>
      </c>
      <c r="AG125">
        <v>4291</v>
      </c>
      <c r="AH125">
        <v>2797</v>
      </c>
      <c r="AI125">
        <v>741</v>
      </c>
      <c r="AJ125">
        <v>1270</v>
      </c>
      <c r="AK125">
        <v>47</v>
      </c>
      <c r="AL125">
        <v>162</v>
      </c>
      <c r="AM125">
        <v>0</v>
      </c>
      <c r="AN125">
        <v>35</v>
      </c>
      <c r="AO125">
        <v>482</v>
      </c>
      <c r="AP125">
        <v>21</v>
      </c>
      <c r="AQ125">
        <v>154</v>
      </c>
      <c r="AR125">
        <v>267</v>
      </c>
      <c r="AS125">
        <v>270</v>
      </c>
      <c r="AT125">
        <v>1073</v>
      </c>
      <c r="AU125">
        <v>2109</v>
      </c>
      <c r="AV125">
        <v>439</v>
      </c>
      <c r="AW125">
        <v>401</v>
      </c>
      <c r="AX125">
        <v>922</v>
      </c>
      <c r="AY125">
        <v>0</v>
      </c>
      <c r="AZ125">
        <v>1579</v>
      </c>
      <c r="BA125">
        <v>1157</v>
      </c>
      <c r="BB125">
        <v>2195</v>
      </c>
      <c r="BC125">
        <v>76031</v>
      </c>
      <c r="BD125">
        <v>20054</v>
      </c>
      <c r="BE125">
        <v>0.159</v>
      </c>
    </row>
    <row r="126" spans="1:57" x14ac:dyDescent="0.3">
      <c r="A126" t="s">
        <v>641</v>
      </c>
      <c r="B126">
        <v>820.01</v>
      </c>
      <c r="C126">
        <v>6.24</v>
      </c>
      <c r="D126">
        <v>1</v>
      </c>
      <c r="E126">
        <v>1.0265E-2</v>
      </c>
      <c r="F126">
        <v>-8.8030000000000001E-3</v>
      </c>
      <c r="G126">
        <v>1.0128E-2</v>
      </c>
      <c r="H126">
        <v>7.5074000000000002E-2</v>
      </c>
      <c r="I126">
        <v>93080</v>
      </c>
      <c r="J126">
        <v>1.63</v>
      </c>
      <c r="K126">
        <v>208</v>
      </c>
      <c r="L126">
        <v>1524</v>
      </c>
      <c r="M126">
        <v>62</v>
      </c>
      <c r="N126">
        <v>42</v>
      </c>
      <c r="O126">
        <v>31</v>
      </c>
      <c r="P126">
        <v>957</v>
      </c>
      <c r="Q126">
        <v>12992</v>
      </c>
      <c r="R126">
        <v>1897</v>
      </c>
      <c r="S126">
        <v>49</v>
      </c>
      <c r="T126">
        <v>12031</v>
      </c>
      <c r="U126">
        <v>307</v>
      </c>
      <c r="V126">
        <v>773</v>
      </c>
      <c r="W126">
        <v>2703</v>
      </c>
      <c r="X126">
        <v>275694</v>
      </c>
      <c r="Y126">
        <v>683</v>
      </c>
      <c r="Z126">
        <v>548</v>
      </c>
      <c r="AA126">
        <v>1123</v>
      </c>
      <c r="AB126">
        <v>479</v>
      </c>
      <c r="AC126">
        <v>0</v>
      </c>
      <c r="AD126">
        <v>159</v>
      </c>
      <c r="AE126">
        <v>0</v>
      </c>
      <c r="AF126">
        <v>36</v>
      </c>
      <c r="AG126">
        <v>4215</v>
      </c>
      <c r="AH126">
        <v>2980</v>
      </c>
      <c r="AI126">
        <v>891</v>
      </c>
      <c r="AJ126">
        <v>1381</v>
      </c>
      <c r="AK126">
        <v>43</v>
      </c>
      <c r="AL126">
        <v>30</v>
      </c>
      <c r="AM126">
        <v>62</v>
      </c>
      <c r="AN126">
        <v>52</v>
      </c>
      <c r="AO126">
        <v>437</v>
      </c>
      <c r="AP126">
        <v>40</v>
      </c>
      <c r="AQ126">
        <v>204</v>
      </c>
      <c r="AR126">
        <v>298</v>
      </c>
      <c r="AS126">
        <v>255</v>
      </c>
      <c r="AT126">
        <v>1096</v>
      </c>
      <c r="AU126">
        <v>2191</v>
      </c>
      <c r="AV126">
        <v>409</v>
      </c>
      <c r="AW126">
        <v>232</v>
      </c>
      <c r="AX126">
        <v>759</v>
      </c>
      <c r="AY126">
        <v>0</v>
      </c>
      <c r="AZ126">
        <v>1693</v>
      </c>
      <c r="BA126">
        <v>1087</v>
      </c>
      <c r="BB126">
        <v>2798</v>
      </c>
      <c r="BC126">
        <v>78478</v>
      </c>
      <c r="BD126">
        <v>21210</v>
      </c>
      <c r="BE126">
        <v>0.16200000000000001</v>
      </c>
    </row>
    <row r="127" spans="1:57" x14ac:dyDescent="0.3">
      <c r="A127" t="s">
        <v>642</v>
      </c>
      <c r="B127">
        <v>822.01</v>
      </c>
      <c r="C127">
        <v>6.24</v>
      </c>
      <c r="D127">
        <v>1</v>
      </c>
      <c r="E127">
        <v>1.0265E-2</v>
      </c>
      <c r="F127">
        <v>-8.8030000000000001E-3</v>
      </c>
      <c r="G127">
        <v>1.0128E-2</v>
      </c>
      <c r="H127">
        <v>7.5074000000000002E-2</v>
      </c>
      <c r="I127">
        <v>92432</v>
      </c>
      <c r="J127">
        <v>1.69</v>
      </c>
      <c r="K127">
        <v>200</v>
      </c>
      <c r="L127">
        <v>1509</v>
      </c>
      <c r="M127">
        <v>72</v>
      </c>
      <c r="N127">
        <v>73</v>
      </c>
      <c r="O127">
        <v>50</v>
      </c>
      <c r="P127">
        <v>851</v>
      </c>
      <c r="Q127">
        <v>12732</v>
      </c>
      <c r="R127">
        <v>1964</v>
      </c>
      <c r="S127">
        <v>0</v>
      </c>
      <c r="T127">
        <v>11401</v>
      </c>
      <c r="U127">
        <v>358</v>
      </c>
      <c r="V127">
        <v>659</v>
      </c>
      <c r="W127">
        <v>2662</v>
      </c>
      <c r="X127">
        <v>269929</v>
      </c>
      <c r="Y127">
        <v>670</v>
      </c>
      <c r="Z127">
        <v>606</v>
      </c>
      <c r="AA127">
        <v>1296</v>
      </c>
      <c r="AB127">
        <v>554</v>
      </c>
      <c r="AC127">
        <v>24</v>
      </c>
      <c r="AD127">
        <v>6</v>
      </c>
      <c r="AE127">
        <v>52</v>
      </c>
      <c r="AF127">
        <v>0</v>
      </c>
      <c r="AG127">
        <v>4373</v>
      </c>
      <c r="AH127">
        <v>2713</v>
      </c>
      <c r="AI127">
        <v>708</v>
      </c>
      <c r="AJ127">
        <v>1344</v>
      </c>
      <c r="AK127">
        <v>20</v>
      </c>
      <c r="AL127">
        <v>63</v>
      </c>
      <c r="AM127">
        <v>73</v>
      </c>
      <c r="AN127">
        <v>58</v>
      </c>
      <c r="AO127">
        <v>424</v>
      </c>
      <c r="AP127">
        <v>102</v>
      </c>
      <c r="AQ127">
        <v>280</v>
      </c>
      <c r="AR127">
        <v>278</v>
      </c>
      <c r="AS127">
        <v>212</v>
      </c>
      <c r="AT127">
        <v>1034</v>
      </c>
      <c r="AU127">
        <v>2068</v>
      </c>
      <c r="AV127">
        <v>486</v>
      </c>
      <c r="AW127">
        <v>407</v>
      </c>
      <c r="AX127">
        <v>795</v>
      </c>
      <c r="AY127">
        <v>0</v>
      </c>
      <c r="AZ127">
        <v>1704</v>
      </c>
      <c r="BA127">
        <v>1118</v>
      </c>
      <c r="BB127">
        <v>2112</v>
      </c>
      <c r="BC127">
        <v>78854</v>
      </c>
      <c r="BD127">
        <v>21022</v>
      </c>
      <c r="BE127">
        <v>0.16200000000000001</v>
      </c>
    </row>
    <row r="128" spans="1:57" x14ac:dyDescent="0.3">
      <c r="A128" t="s">
        <v>643</v>
      </c>
      <c r="B128">
        <v>824.01</v>
      </c>
      <c r="C128">
        <v>6.24</v>
      </c>
      <c r="D128">
        <v>1</v>
      </c>
      <c r="E128">
        <v>1.0265E-2</v>
      </c>
      <c r="F128">
        <v>-8.8030000000000001E-3</v>
      </c>
      <c r="G128">
        <v>1.0128E-2</v>
      </c>
      <c r="H128">
        <v>7.5074000000000002E-2</v>
      </c>
      <c r="I128">
        <v>90369</v>
      </c>
      <c r="J128">
        <v>1.61</v>
      </c>
      <c r="K128">
        <v>235</v>
      </c>
      <c r="L128">
        <v>1532</v>
      </c>
      <c r="M128">
        <v>37</v>
      </c>
      <c r="N128">
        <v>59</v>
      </c>
      <c r="O128">
        <v>32</v>
      </c>
      <c r="P128">
        <v>953</v>
      </c>
      <c r="Q128">
        <v>12829</v>
      </c>
      <c r="R128">
        <v>2125</v>
      </c>
      <c r="S128">
        <v>6</v>
      </c>
      <c r="T128">
        <v>11033</v>
      </c>
      <c r="U128">
        <v>256</v>
      </c>
      <c r="V128">
        <v>784</v>
      </c>
      <c r="W128">
        <v>2569</v>
      </c>
      <c r="X128">
        <v>255086</v>
      </c>
      <c r="Y128">
        <v>692</v>
      </c>
      <c r="Z128">
        <v>750</v>
      </c>
      <c r="AA128">
        <v>1193</v>
      </c>
      <c r="AB128">
        <v>494</v>
      </c>
      <c r="AC128">
        <v>0</v>
      </c>
      <c r="AD128">
        <v>136</v>
      </c>
      <c r="AE128">
        <v>118</v>
      </c>
      <c r="AF128">
        <v>142</v>
      </c>
      <c r="AG128">
        <v>4357</v>
      </c>
      <c r="AH128">
        <v>2742</v>
      </c>
      <c r="AI128">
        <v>872</v>
      </c>
      <c r="AJ128">
        <v>1584</v>
      </c>
      <c r="AK128">
        <v>10</v>
      </c>
      <c r="AL128">
        <v>169</v>
      </c>
      <c r="AM128">
        <v>0</v>
      </c>
      <c r="AN128">
        <v>58</v>
      </c>
      <c r="AO128">
        <v>470</v>
      </c>
      <c r="AP128">
        <v>8</v>
      </c>
      <c r="AQ128">
        <v>236</v>
      </c>
      <c r="AR128">
        <v>260</v>
      </c>
      <c r="AS128">
        <v>226</v>
      </c>
      <c r="AT128">
        <v>1098</v>
      </c>
      <c r="AU128">
        <v>2198</v>
      </c>
      <c r="AV128">
        <v>290</v>
      </c>
      <c r="AW128">
        <v>199</v>
      </c>
      <c r="AX128">
        <v>797</v>
      </c>
      <c r="AY128">
        <v>44</v>
      </c>
      <c r="AZ128">
        <v>1666</v>
      </c>
      <c r="BA128">
        <v>963</v>
      </c>
      <c r="BB128">
        <v>2210</v>
      </c>
      <c r="BC128">
        <v>79010</v>
      </c>
      <c r="BD128">
        <v>21086</v>
      </c>
      <c r="BE128">
        <v>0.16200000000000001</v>
      </c>
    </row>
    <row r="129" spans="1:57" x14ac:dyDescent="0.3">
      <c r="A129" t="s">
        <v>644</v>
      </c>
      <c r="B129">
        <v>826.01</v>
      </c>
      <c r="C129">
        <v>6.24</v>
      </c>
      <c r="D129">
        <v>1</v>
      </c>
      <c r="E129">
        <v>1.0265E-2</v>
      </c>
      <c r="F129">
        <v>-8.8030000000000001E-3</v>
      </c>
      <c r="G129">
        <v>1.0128E-2</v>
      </c>
      <c r="H129">
        <v>7.5074000000000002E-2</v>
      </c>
      <c r="I129">
        <v>89312</v>
      </c>
      <c r="J129">
        <v>1.59</v>
      </c>
      <c r="K129">
        <v>231</v>
      </c>
      <c r="L129">
        <v>1491</v>
      </c>
      <c r="M129">
        <v>42</v>
      </c>
      <c r="N129">
        <v>58</v>
      </c>
      <c r="O129">
        <v>0</v>
      </c>
      <c r="P129">
        <v>925</v>
      </c>
      <c r="Q129">
        <v>12576</v>
      </c>
      <c r="R129">
        <v>2127</v>
      </c>
      <c r="S129">
        <v>24</v>
      </c>
      <c r="T129">
        <v>10519</v>
      </c>
      <c r="U129">
        <v>420</v>
      </c>
      <c r="V129">
        <v>852</v>
      </c>
      <c r="W129">
        <v>2693</v>
      </c>
      <c r="X129">
        <v>247127</v>
      </c>
      <c r="Y129">
        <v>755</v>
      </c>
      <c r="Z129">
        <v>800</v>
      </c>
      <c r="AA129">
        <v>1454</v>
      </c>
      <c r="AB129">
        <v>631</v>
      </c>
      <c r="AC129">
        <v>0</v>
      </c>
      <c r="AD129">
        <v>166</v>
      </c>
      <c r="AE129">
        <v>0</v>
      </c>
      <c r="AF129">
        <v>104</v>
      </c>
      <c r="AG129">
        <v>4351</v>
      </c>
      <c r="AH129">
        <v>2760</v>
      </c>
      <c r="AI129">
        <v>860</v>
      </c>
      <c r="AJ129">
        <v>1164</v>
      </c>
      <c r="AK129">
        <v>29</v>
      </c>
      <c r="AL129">
        <v>0</v>
      </c>
      <c r="AM129">
        <v>96</v>
      </c>
      <c r="AN129">
        <v>24</v>
      </c>
      <c r="AO129">
        <v>256</v>
      </c>
      <c r="AP129">
        <v>96</v>
      </c>
      <c r="AQ129">
        <v>351</v>
      </c>
      <c r="AR129">
        <v>157</v>
      </c>
      <c r="AS129">
        <v>127</v>
      </c>
      <c r="AT129">
        <v>976</v>
      </c>
      <c r="AU129">
        <v>2187</v>
      </c>
      <c r="AV129">
        <v>466</v>
      </c>
      <c r="AW129">
        <v>339</v>
      </c>
      <c r="AX129">
        <v>933</v>
      </c>
      <c r="AY129">
        <v>155</v>
      </c>
      <c r="AZ129">
        <v>1527</v>
      </c>
      <c r="BA129">
        <v>1074</v>
      </c>
      <c r="BB129">
        <v>2229</v>
      </c>
      <c r="BC129">
        <v>80118</v>
      </c>
      <c r="BD129">
        <v>21097</v>
      </c>
      <c r="BE129">
        <v>0.16300000000000001</v>
      </c>
    </row>
    <row r="130" spans="1:57" x14ac:dyDescent="0.3">
      <c r="A130" t="s">
        <v>645</v>
      </c>
      <c r="B130">
        <v>828.01</v>
      </c>
      <c r="C130">
        <v>6.24</v>
      </c>
      <c r="D130">
        <v>1</v>
      </c>
      <c r="E130">
        <v>1.0265E-2</v>
      </c>
      <c r="F130">
        <v>-8.8030000000000001E-3</v>
      </c>
      <c r="G130">
        <v>1.0128E-2</v>
      </c>
      <c r="H130">
        <v>7.5074000000000002E-2</v>
      </c>
      <c r="I130">
        <v>89560</v>
      </c>
      <c r="J130">
        <v>1.6</v>
      </c>
      <c r="K130">
        <v>183</v>
      </c>
      <c r="L130">
        <v>1418</v>
      </c>
      <c r="M130">
        <v>72</v>
      </c>
      <c r="N130">
        <v>68</v>
      </c>
      <c r="O130">
        <v>28</v>
      </c>
      <c r="P130">
        <v>895</v>
      </c>
      <c r="Q130">
        <v>12713</v>
      </c>
      <c r="R130">
        <v>2290</v>
      </c>
      <c r="S130">
        <v>0</v>
      </c>
      <c r="T130">
        <v>10550</v>
      </c>
      <c r="U130">
        <v>372</v>
      </c>
      <c r="V130">
        <v>836</v>
      </c>
      <c r="W130">
        <v>2746</v>
      </c>
      <c r="X130">
        <v>240491</v>
      </c>
      <c r="Y130">
        <v>689</v>
      </c>
      <c r="Z130">
        <v>853</v>
      </c>
      <c r="AA130">
        <v>1353</v>
      </c>
      <c r="AB130">
        <v>528</v>
      </c>
      <c r="AC130">
        <v>0</v>
      </c>
      <c r="AD130">
        <v>57</v>
      </c>
      <c r="AE130">
        <v>12</v>
      </c>
      <c r="AF130">
        <v>67</v>
      </c>
      <c r="AG130">
        <v>4347</v>
      </c>
      <c r="AH130">
        <v>2854</v>
      </c>
      <c r="AI130">
        <v>813</v>
      </c>
      <c r="AJ130">
        <v>1318</v>
      </c>
      <c r="AK130">
        <v>22</v>
      </c>
      <c r="AL130">
        <v>153</v>
      </c>
      <c r="AM130">
        <v>25</v>
      </c>
      <c r="AN130">
        <v>24</v>
      </c>
      <c r="AO130">
        <v>409</v>
      </c>
      <c r="AP130">
        <v>60</v>
      </c>
      <c r="AQ130">
        <v>228</v>
      </c>
      <c r="AR130">
        <v>225</v>
      </c>
      <c r="AS130">
        <v>193</v>
      </c>
      <c r="AT130">
        <v>1103</v>
      </c>
      <c r="AU130">
        <v>2209</v>
      </c>
      <c r="AV130">
        <v>535</v>
      </c>
      <c r="AW130">
        <v>422</v>
      </c>
      <c r="AX130">
        <v>650</v>
      </c>
      <c r="AY130">
        <v>40</v>
      </c>
      <c r="AZ130">
        <v>1583</v>
      </c>
      <c r="BA130">
        <v>954</v>
      </c>
      <c r="BB130">
        <v>2035</v>
      </c>
      <c r="BC130">
        <v>81299</v>
      </c>
      <c r="BD130">
        <v>21333</v>
      </c>
      <c r="BE130">
        <v>0.16400000000000001</v>
      </c>
    </row>
    <row r="131" spans="1:57" x14ac:dyDescent="0.3">
      <c r="A131" t="s">
        <v>646</v>
      </c>
      <c r="B131">
        <v>830.01</v>
      </c>
      <c r="C131">
        <v>6.24</v>
      </c>
      <c r="D131">
        <v>1</v>
      </c>
      <c r="E131">
        <v>1.0265E-2</v>
      </c>
      <c r="F131">
        <v>-8.8030000000000001E-3</v>
      </c>
      <c r="G131">
        <v>1.0128E-2</v>
      </c>
      <c r="H131">
        <v>7.5074000000000002E-2</v>
      </c>
      <c r="I131">
        <v>88566</v>
      </c>
      <c r="J131">
        <v>1.57</v>
      </c>
      <c r="K131">
        <v>228</v>
      </c>
      <c r="L131">
        <v>1427</v>
      </c>
      <c r="M131">
        <v>46</v>
      </c>
      <c r="N131">
        <v>74</v>
      </c>
      <c r="O131">
        <v>33</v>
      </c>
      <c r="P131">
        <v>945</v>
      </c>
      <c r="Q131">
        <v>13337</v>
      </c>
      <c r="R131">
        <v>2234</v>
      </c>
      <c r="S131">
        <v>0</v>
      </c>
      <c r="T131">
        <v>10535</v>
      </c>
      <c r="U131">
        <v>257</v>
      </c>
      <c r="V131">
        <v>781</v>
      </c>
      <c r="W131">
        <v>2672</v>
      </c>
      <c r="X131">
        <v>236112</v>
      </c>
      <c r="Y131">
        <v>750</v>
      </c>
      <c r="Z131">
        <v>767</v>
      </c>
      <c r="AA131">
        <v>1298</v>
      </c>
      <c r="AB131">
        <v>529</v>
      </c>
      <c r="AC131">
        <v>75</v>
      </c>
      <c r="AD131">
        <v>96</v>
      </c>
      <c r="AE131">
        <v>0</v>
      </c>
      <c r="AF131">
        <v>0</v>
      </c>
      <c r="AG131">
        <v>4557</v>
      </c>
      <c r="AH131">
        <v>2707</v>
      </c>
      <c r="AI131">
        <v>851</v>
      </c>
      <c r="AJ131">
        <v>1276</v>
      </c>
      <c r="AK131">
        <v>8</v>
      </c>
      <c r="AL131">
        <v>53</v>
      </c>
      <c r="AM131">
        <v>51</v>
      </c>
      <c r="AN131">
        <v>19</v>
      </c>
      <c r="AO131">
        <v>440</v>
      </c>
      <c r="AP131">
        <v>80</v>
      </c>
      <c r="AQ131">
        <v>239</v>
      </c>
      <c r="AR131">
        <v>256</v>
      </c>
      <c r="AS131">
        <v>189</v>
      </c>
      <c r="AT131">
        <v>1008</v>
      </c>
      <c r="AU131">
        <v>2127</v>
      </c>
      <c r="AV131">
        <v>449</v>
      </c>
      <c r="AW131">
        <v>135</v>
      </c>
      <c r="AX131">
        <v>815</v>
      </c>
      <c r="AY131">
        <v>0</v>
      </c>
      <c r="AZ131">
        <v>1465</v>
      </c>
      <c r="BA131">
        <v>973</v>
      </c>
      <c r="BB131">
        <v>2163</v>
      </c>
      <c r="BC131">
        <v>80087</v>
      </c>
      <c r="BD131">
        <v>20918</v>
      </c>
      <c r="BE131">
        <v>0.16400000000000001</v>
      </c>
    </row>
    <row r="132" spans="1:57" x14ac:dyDescent="0.3">
      <c r="A132" t="s">
        <v>647</v>
      </c>
      <c r="B132">
        <v>832.01</v>
      </c>
      <c r="C132">
        <v>6.24</v>
      </c>
      <c r="D132">
        <v>1</v>
      </c>
      <c r="E132">
        <v>1.0265E-2</v>
      </c>
      <c r="F132">
        <v>-8.8030000000000001E-3</v>
      </c>
      <c r="G132">
        <v>1.0128E-2</v>
      </c>
      <c r="H132">
        <v>7.5074000000000002E-2</v>
      </c>
      <c r="I132">
        <v>87974</v>
      </c>
      <c r="J132">
        <v>1.57</v>
      </c>
      <c r="K132">
        <v>229</v>
      </c>
      <c r="L132">
        <v>1369</v>
      </c>
      <c r="M132">
        <v>60</v>
      </c>
      <c r="N132">
        <v>98</v>
      </c>
      <c r="O132">
        <v>56</v>
      </c>
      <c r="P132">
        <v>953</v>
      </c>
      <c r="Q132">
        <v>12899</v>
      </c>
      <c r="R132">
        <v>2224</v>
      </c>
      <c r="S132">
        <v>25</v>
      </c>
      <c r="T132">
        <v>10794</v>
      </c>
      <c r="U132">
        <v>414</v>
      </c>
      <c r="V132">
        <v>884</v>
      </c>
      <c r="W132">
        <v>2600</v>
      </c>
      <c r="X132">
        <v>237942</v>
      </c>
      <c r="Y132">
        <v>755</v>
      </c>
      <c r="Z132">
        <v>751</v>
      </c>
      <c r="AA132">
        <v>1433</v>
      </c>
      <c r="AB132">
        <v>530</v>
      </c>
      <c r="AC132">
        <v>46</v>
      </c>
      <c r="AD132">
        <v>112</v>
      </c>
      <c r="AE132">
        <v>102</v>
      </c>
      <c r="AF132">
        <v>187</v>
      </c>
      <c r="AG132">
        <v>4266</v>
      </c>
      <c r="AH132">
        <v>2986</v>
      </c>
      <c r="AI132">
        <v>907</v>
      </c>
      <c r="AJ132">
        <v>1341</v>
      </c>
      <c r="AK132">
        <v>18</v>
      </c>
      <c r="AL132">
        <v>56</v>
      </c>
      <c r="AM132">
        <v>53</v>
      </c>
      <c r="AN132">
        <v>46</v>
      </c>
      <c r="AO132">
        <v>497</v>
      </c>
      <c r="AP132">
        <v>40</v>
      </c>
      <c r="AQ132">
        <v>233</v>
      </c>
      <c r="AR132">
        <v>264</v>
      </c>
      <c r="AS132">
        <v>192</v>
      </c>
      <c r="AT132">
        <v>1144</v>
      </c>
      <c r="AU132">
        <v>2162</v>
      </c>
      <c r="AV132">
        <v>507</v>
      </c>
      <c r="AW132">
        <v>578</v>
      </c>
      <c r="AX132">
        <v>641</v>
      </c>
      <c r="AY132">
        <v>207</v>
      </c>
      <c r="AZ132">
        <v>1395</v>
      </c>
      <c r="BA132">
        <v>956</v>
      </c>
      <c r="BB132">
        <v>2174</v>
      </c>
      <c r="BC132">
        <v>80027</v>
      </c>
      <c r="BD132">
        <v>20894</v>
      </c>
      <c r="BE132">
        <v>0.16200000000000001</v>
      </c>
    </row>
    <row r="133" spans="1:57" x14ac:dyDescent="0.3">
      <c r="A133" t="s">
        <v>648</v>
      </c>
      <c r="B133">
        <v>834.01</v>
      </c>
      <c r="C133">
        <v>6.24</v>
      </c>
      <c r="D133">
        <v>1</v>
      </c>
      <c r="E133">
        <v>1.0265E-2</v>
      </c>
      <c r="F133">
        <v>-8.8030000000000001E-3</v>
      </c>
      <c r="G133">
        <v>1.0128E-2</v>
      </c>
      <c r="H133">
        <v>7.5074000000000002E-2</v>
      </c>
      <c r="I133">
        <v>87142</v>
      </c>
      <c r="J133">
        <v>1.64</v>
      </c>
      <c r="K133">
        <v>154</v>
      </c>
      <c r="L133">
        <v>1425</v>
      </c>
      <c r="M133">
        <v>49</v>
      </c>
      <c r="N133">
        <v>58</v>
      </c>
      <c r="O133">
        <v>36</v>
      </c>
      <c r="P133">
        <v>945</v>
      </c>
      <c r="Q133">
        <v>13158</v>
      </c>
      <c r="R133">
        <v>2245</v>
      </c>
      <c r="S133">
        <v>0</v>
      </c>
      <c r="T133">
        <v>10531</v>
      </c>
      <c r="U133">
        <v>459</v>
      </c>
      <c r="V133">
        <v>868</v>
      </c>
      <c r="W133">
        <v>2731</v>
      </c>
      <c r="X133">
        <v>240950</v>
      </c>
      <c r="Y133">
        <v>725</v>
      </c>
      <c r="Z133">
        <v>787</v>
      </c>
      <c r="AA133">
        <v>1259</v>
      </c>
      <c r="AB133">
        <v>630</v>
      </c>
      <c r="AC133">
        <v>135</v>
      </c>
      <c r="AD133">
        <v>136</v>
      </c>
      <c r="AE133">
        <v>51</v>
      </c>
      <c r="AF133">
        <v>66</v>
      </c>
      <c r="AG133">
        <v>4462</v>
      </c>
      <c r="AH133">
        <v>2809</v>
      </c>
      <c r="AI133">
        <v>845</v>
      </c>
      <c r="AJ133">
        <v>1092</v>
      </c>
      <c r="AK133">
        <v>9</v>
      </c>
      <c r="AL133">
        <v>0</v>
      </c>
      <c r="AM133">
        <v>138</v>
      </c>
      <c r="AN133">
        <v>0</v>
      </c>
      <c r="AO133">
        <v>388</v>
      </c>
      <c r="AP133">
        <v>67</v>
      </c>
      <c r="AQ133">
        <v>292</v>
      </c>
      <c r="AR133">
        <v>259</v>
      </c>
      <c r="AS133">
        <v>180</v>
      </c>
      <c r="AT133">
        <v>1046</v>
      </c>
      <c r="AU133">
        <v>2159</v>
      </c>
      <c r="AV133">
        <v>441</v>
      </c>
      <c r="AW133">
        <v>286</v>
      </c>
      <c r="AX133">
        <v>560</v>
      </c>
      <c r="AY133">
        <v>0</v>
      </c>
      <c r="AZ133">
        <v>1479</v>
      </c>
      <c r="BA133">
        <v>1039</v>
      </c>
      <c r="BB133">
        <v>2531</v>
      </c>
      <c r="BC133">
        <v>76241</v>
      </c>
      <c r="BD133">
        <v>20339</v>
      </c>
      <c r="BE133">
        <v>0.16</v>
      </c>
    </row>
    <row r="134" spans="1:57" x14ac:dyDescent="0.3">
      <c r="A134" t="s">
        <v>649</v>
      </c>
      <c r="B134">
        <v>836.01</v>
      </c>
      <c r="C134">
        <v>6.24</v>
      </c>
      <c r="D134">
        <v>1</v>
      </c>
      <c r="E134">
        <v>1.0265E-2</v>
      </c>
      <c r="F134">
        <v>-8.8030000000000001E-3</v>
      </c>
      <c r="G134">
        <v>1.0128E-2</v>
      </c>
      <c r="H134">
        <v>7.5074000000000002E-2</v>
      </c>
      <c r="I134">
        <v>86702</v>
      </c>
      <c r="J134">
        <v>1.6</v>
      </c>
      <c r="K134">
        <v>223</v>
      </c>
      <c r="L134">
        <v>1526</v>
      </c>
      <c r="M134">
        <v>51</v>
      </c>
      <c r="N134">
        <v>73</v>
      </c>
      <c r="O134">
        <v>11</v>
      </c>
      <c r="P134">
        <v>898</v>
      </c>
      <c r="Q134">
        <v>13505</v>
      </c>
      <c r="R134">
        <v>2244</v>
      </c>
      <c r="S134">
        <v>0</v>
      </c>
      <c r="T134">
        <v>9855</v>
      </c>
      <c r="U134">
        <v>462</v>
      </c>
      <c r="V134">
        <v>784</v>
      </c>
      <c r="W134">
        <v>2626</v>
      </c>
      <c r="X134">
        <v>240203</v>
      </c>
      <c r="Y134">
        <v>736</v>
      </c>
      <c r="Z134">
        <v>882</v>
      </c>
      <c r="AA134">
        <v>1420</v>
      </c>
      <c r="AB134">
        <v>667</v>
      </c>
      <c r="AC134">
        <v>0</v>
      </c>
      <c r="AD134">
        <v>112</v>
      </c>
      <c r="AE134">
        <v>169</v>
      </c>
      <c r="AF134">
        <v>23</v>
      </c>
      <c r="AG134">
        <v>4756</v>
      </c>
      <c r="AH134">
        <v>2594</v>
      </c>
      <c r="AI134">
        <v>742</v>
      </c>
      <c r="AJ134">
        <v>1432</v>
      </c>
      <c r="AK134">
        <v>22</v>
      </c>
      <c r="AL134">
        <v>159</v>
      </c>
      <c r="AM134">
        <v>0</v>
      </c>
      <c r="AN134">
        <v>44</v>
      </c>
      <c r="AO134">
        <v>546</v>
      </c>
      <c r="AP134">
        <v>22</v>
      </c>
      <c r="AQ134">
        <v>233</v>
      </c>
      <c r="AR134">
        <v>269</v>
      </c>
      <c r="AS134">
        <v>220</v>
      </c>
      <c r="AT134">
        <v>925</v>
      </c>
      <c r="AU134">
        <v>2233</v>
      </c>
      <c r="AV134">
        <v>471</v>
      </c>
      <c r="AW134">
        <v>392</v>
      </c>
      <c r="AX134">
        <v>766</v>
      </c>
      <c r="AY134">
        <v>77</v>
      </c>
      <c r="AZ134">
        <v>1532</v>
      </c>
      <c r="BA134">
        <v>1002</v>
      </c>
      <c r="BB134">
        <v>2000</v>
      </c>
      <c r="BC134">
        <v>74857</v>
      </c>
      <c r="BD134">
        <v>20227</v>
      </c>
      <c r="BE134">
        <v>0.159</v>
      </c>
    </row>
    <row r="135" spans="1:57" x14ac:dyDescent="0.3">
      <c r="A135" t="s">
        <v>650</v>
      </c>
      <c r="B135">
        <v>838.01</v>
      </c>
      <c r="C135">
        <v>6.25</v>
      </c>
      <c r="D135">
        <v>1</v>
      </c>
      <c r="E135">
        <v>1.0265E-2</v>
      </c>
      <c r="F135">
        <v>-8.8030000000000001E-3</v>
      </c>
      <c r="G135">
        <v>1.0128E-2</v>
      </c>
      <c r="H135">
        <v>7.5074000000000002E-2</v>
      </c>
      <c r="I135">
        <v>87286</v>
      </c>
      <c r="J135">
        <v>1.56</v>
      </c>
      <c r="K135">
        <v>195</v>
      </c>
      <c r="L135">
        <v>1565</v>
      </c>
      <c r="M135">
        <v>38</v>
      </c>
      <c r="N135">
        <v>52</v>
      </c>
      <c r="O135">
        <v>29</v>
      </c>
      <c r="P135">
        <v>963</v>
      </c>
      <c r="Q135">
        <v>13364</v>
      </c>
      <c r="R135">
        <v>2614</v>
      </c>
      <c r="S135">
        <v>22</v>
      </c>
      <c r="T135">
        <v>9991</v>
      </c>
      <c r="U135">
        <v>425</v>
      </c>
      <c r="V135">
        <v>870</v>
      </c>
      <c r="W135">
        <v>3086</v>
      </c>
      <c r="X135">
        <v>243398</v>
      </c>
      <c r="Y135">
        <v>781</v>
      </c>
      <c r="Z135">
        <v>891</v>
      </c>
      <c r="AA135">
        <v>1511</v>
      </c>
      <c r="AB135">
        <v>609</v>
      </c>
      <c r="AC135">
        <v>143</v>
      </c>
      <c r="AD135">
        <v>174</v>
      </c>
      <c r="AE135">
        <v>69</v>
      </c>
      <c r="AF135">
        <v>7</v>
      </c>
      <c r="AG135">
        <v>4478</v>
      </c>
      <c r="AH135">
        <v>2734</v>
      </c>
      <c r="AI135">
        <v>978</v>
      </c>
      <c r="AJ135">
        <v>1123</v>
      </c>
      <c r="AK135">
        <v>5</v>
      </c>
      <c r="AL135">
        <v>97</v>
      </c>
      <c r="AM135">
        <v>36</v>
      </c>
      <c r="AN135">
        <v>8</v>
      </c>
      <c r="AO135">
        <v>472</v>
      </c>
      <c r="AP135">
        <v>66</v>
      </c>
      <c r="AQ135">
        <v>267</v>
      </c>
      <c r="AR135">
        <v>256</v>
      </c>
      <c r="AS135">
        <v>205</v>
      </c>
      <c r="AT135">
        <v>1056</v>
      </c>
      <c r="AU135">
        <v>2137</v>
      </c>
      <c r="AV135">
        <v>377</v>
      </c>
      <c r="AW135">
        <v>360</v>
      </c>
      <c r="AX135">
        <v>594</v>
      </c>
      <c r="AY135">
        <v>0</v>
      </c>
      <c r="AZ135">
        <v>1602</v>
      </c>
      <c r="BA135">
        <v>1089</v>
      </c>
      <c r="BB135">
        <v>2135</v>
      </c>
      <c r="BC135">
        <v>75872</v>
      </c>
      <c r="BD135">
        <v>20617</v>
      </c>
      <c r="BE135">
        <v>0.16</v>
      </c>
    </row>
    <row r="136" spans="1:57" x14ac:dyDescent="0.3">
      <c r="A136" t="s">
        <v>651</v>
      </c>
      <c r="B136">
        <v>840.01</v>
      </c>
      <c r="C136">
        <v>6.25</v>
      </c>
      <c r="D136">
        <v>1</v>
      </c>
      <c r="E136">
        <v>1.0265E-2</v>
      </c>
      <c r="F136">
        <v>-8.8030000000000001E-3</v>
      </c>
      <c r="G136">
        <v>1.0128E-2</v>
      </c>
      <c r="H136">
        <v>7.5074000000000002E-2</v>
      </c>
      <c r="I136">
        <v>87045</v>
      </c>
      <c r="J136">
        <v>1.6</v>
      </c>
      <c r="K136">
        <v>244</v>
      </c>
      <c r="L136">
        <v>1495</v>
      </c>
      <c r="M136">
        <v>12</v>
      </c>
      <c r="N136">
        <v>55</v>
      </c>
      <c r="O136">
        <v>25</v>
      </c>
      <c r="P136">
        <v>916</v>
      </c>
      <c r="Q136">
        <v>13489</v>
      </c>
      <c r="R136">
        <v>2327</v>
      </c>
      <c r="S136">
        <v>50</v>
      </c>
      <c r="T136">
        <v>9980</v>
      </c>
      <c r="U136">
        <v>373</v>
      </c>
      <c r="V136">
        <v>856</v>
      </c>
      <c r="W136">
        <v>2842</v>
      </c>
      <c r="X136">
        <v>242333</v>
      </c>
      <c r="Y136">
        <v>739</v>
      </c>
      <c r="Z136">
        <v>923</v>
      </c>
      <c r="AA136">
        <v>1476</v>
      </c>
      <c r="AB136">
        <v>597</v>
      </c>
      <c r="AC136">
        <v>50</v>
      </c>
      <c r="AD136">
        <v>24</v>
      </c>
      <c r="AE136">
        <v>157</v>
      </c>
      <c r="AF136">
        <v>59</v>
      </c>
      <c r="AG136">
        <v>4902</v>
      </c>
      <c r="AH136">
        <v>2619</v>
      </c>
      <c r="AI136">
        <v>917</v>
      </c>
      <c r="AJ136">
        <v>1434</v>
      </c>
      <c r="AK136">
        <v>0</v>
      </c>
      <c r="AL136">
        <v>59</v>
      </c>
      <c r="AM136">
        <v>95</v>
      </c>
      <c r="AN136">
        <v>17</v>
      </c>
      <c r="AO136">
        <v>484</v>
      </c>
      <c r="AP136">
        <v>65</v>
      </c>
      <c r="AQ136">
        <v>233</v>
      </c>
      <c r="AR136">
        <v>248</v>
      </c>
      <c r="AS136">
        <v>225</v>
      </c>
      <c r="AT136">
        <v>1041</v>
      </c>
      <c r="AU136">
        <v>2147</v>
      </c>
      <c r="AV136">
        <v>468</v>
      </c>
      <c r="AW136">
        <v>274</v>
      </c>
      <c r="AX136">
        <v>704</v>
      </c>
      <c r="AY136">
        <v>0</v>
      </c>
      <c r="AZ136">
        <v>1601</v>
      </c>
      <c r="BA136">
        <v>926</v>
      </c>
      <c r="BB136">
        <v>1879</v>
      </c>
      <c r="BC136">
        <v>75445</v>
      </c>
      <c r="BD136">
        <v>20073</v>
      </c>
      <c r="BE136">
        <v>0.159</v>
      </c>
    </row>
    <row r="137" spans="1:57" x14ac:dyDescent="0.3">
      <c r="A137" t="s">
        <v>652</v>
      </c>
      <c r="B137">
        <v>842.01</v>
      </c>
      <c r="C137">
        <v>6.25</v>
      </c>
      <c r="D137">
        <v>1</v>
      </c>
      <c r="E137">
        <v>1.0265E-2</v>
      </c>
      <c r="F137">
        <v>-8.8030000000000001E-3</v>
      </c>
      <c r="G137">
        <v>1.0128E-2</v>
      </c>
      <c r="H137">
        <v>7.5074000000000002E-2</v>
      </c>
      <c r="I137">
        <v>86425</v>
      </c>
      <c r="J137">
        <v>1.59</v>
      </c>
      <c r="K137">
        <v>192</v>
      </c>
      <c r="L137">
        <v>1519</v>
      </c>
      <c r="M137">
        <v>0</v>
      </c>
      <c r="N137">
        <v>55</v>
      </c>
      <c r="O137">
        <v>0</v>
      </c>
      <c r="P137">
        <v>886</v>
      </c>
      <c r="Q137">
        <v>13540</v>
      </c>
      <c r="R137">
        <v>2391</v>
      </c>
      <c r="S137">
        <v>0</v>
      </c>
      <c r="T137">
        <v>9685</v>
      </c>
      <c r="U137">
        <v>517</v>
      </c>
      <c r="V137">
        <v>828</v>
      </c>
      <c r="W137">
        <v>2785</v>
      </c>
      <c r="X137">
        <v>238164</v>
      </c>
      <c r="Y137">
        <v>788</v>
      </c>
      <c r="Z137">
        <v>891</v>
      </c>
      <c r="AA137">
        <v>1525</v>
      </c>
      <c r="AB137">
        <v>597</v>
      </c>
      <c r="AC137">
        <v>0</v>
      </c>
      <c r="AD137">
        <v>184</v>
      </c>
      <c r="AE137">
        <v>66</v>
      </c>
      <c r="AF137">
        <v>34</v>
      </c>
      <c r="AG137">
        <v>4884</v>
      </c>
      <c r="AH137">
        <v>2749</v>
      </c>
      <c r="AI137">
        <v>738</v>
      </c>
      <c r="AJ137">
        <v>1040</v>
      </c>
      <c r="AK137">
        <v>54</v>
      </c>
      <c r="AL137">
        <v>32</v>
      </c>
      <c r="AM137">
        <v>63</v>
      </c>
      <c r="AN137">
        <v>33</v>
      </c>
      <c r="AO137">
        <v>451</v>
      </c>
      <c r="AP137">
        <v>101</v>
      </c>
      <c r="AQ137">
        <v>214</v>
      </c>
      <c r="AR137">
        <v>216</v>
      </c>
      <c r="AS137">
        <v>180</v>
      </c>
      <c r="AT137">
        <v>960</v>
      </c>
      <c r="AU137">
        <v>2189</v>
      </c>
      <c r="AV137">
        <v>380</v>
      </c>
      <c r="AW137">
        <v>402</v>
      </c>
      <c r="AX137">
        <v>727</v>
      </c>
      <c r="AY137">
        <v>0</v>
      </c>
      <c r="AZ137">
        <v>1438</v>
      </c>
      <c r="BA137">
        <v>993</v>
      </c>
      <c r="BB137">
        <v>2141</v>
      </c>
      <c r="BC137">
        <v>75445</v>
      </c>
      <c r="BD137">
        <v>20337</v>
      </c>
      <c r="BE137">
        <v>0.159</v>
      </c>
    </row>
    <row r="138" spans="1:57" x14ac:dyDescent="0.3">
      <c r="A138" t="s">
        <v>653</v>
      </c>
      <c r="B138">
        <v>844.01</v>
      </c>
      <c r="C138">
        <v>6.26</v>
      </c>
      <c r="D138">
        <v>1</v>
      </c>
      <c r="E138">
        <v>1.0265E-2</v>
      </c>
      <c r="F138">
        <v>-8.8030000000000001E-3</v>
      </c>
      <c r="G138">
        <v>1.0128E-2</v>
      </c>
      <c r="H138">
        <v>7.5074000000000002E-2</v>
      </c>
      <c r="I138">
        <v>84620</v>
      </c>
      <c r="J138">
        <v>1.5</v>
      </c>
      <c r="K138">
        <v>247</v>
      </c>
      <c r="L138">
        <v>1585</v>
      </c>
      <c r="M138">
        <v>27</v>
      </c>
      <c r="N138">
        <v>55</v>
      </c>
      <c r="O138">
        <v>47</v>
      </c>
      <c r="P138">
        <v>974</v>
      </c>
      <c r="Q138">
        <v>13519</v>
      </c>
      <c r="R138">
        <v>2268</v>
      </c>
      <c r="S138">
        <v>0</v>
      </c>
      <c r="T138">
        <v>10320</v>
      </c>
      <c r="U138">
        <v>391</v>
      </c>
      <c r="V138">
        <v>825</v>
      </c>
      <c r="W138">
        <v>2556</v>
      </c>
      <c r="X138">
        <v>227726</v>
      </c>
      <c r="Y138">
        <v>834</v>
      </c>
      <c r="Z138">
        <v>832</v>
      </c>
      <c r="AA138">
        <v>1555</v>
      </c>
      <c r="AB138">
        <v>620</v>
      </c>
      <c r="AC138">
        <v>72</v>
      </c>
      <c r="AD138">
        <v>125</v>
      </c>
      <c r="AE138">
        <v>99</v>
      </c>
      <c r="AF138">
        <v>0</v>
      </c>
      <c r="AG138">
        <v>5091</v>
      </c>
      <c r="AH138">
        <v>2744</v>
      </c>
      <c r="AI138">
        <v>886</v>
      </c>
      <c r="AJ138">
        <v>1421</v>
      </c>
      <c r="AK138">
        <v>9</v>
      </c>
      <c r="AL138">
        <v>96</v>
      </c>
      <c r="AM138">
        <v>39</v>
      </c>
      <c r="AN138">
        <v>64</v>
      </c>
      <c r="AO138">
        <v>573</v>
      </c>
      <c r="AP138">
        <v>59</v>
      </c>
      <c r="AQ138">
        <v>279</v>
      </c>
      <c r="AR138">
        <v>275</v>
      </c>
      <c r="AS138">
        <v>182</v>
      </c>
      <c r="AT138">
        <v>961</v>
      </c>
      <c r="AU138">
        <v>2117</v>
      </c>
      <c r="AV138">
        <v>485</v>
      </c>
      <c r="AW138">
        <v>506</v>
      </c>
      <c r="AX138">
        <v>382</v>
      </c>
      <c r="AY138">
        <v>0</v>
      </c>
      <c r="AZ138">
        <v>1226</v>
      </c>
      <c r="BA138">
        <v>1006</v>
      </c>
      <c r="BB138">
        <v>2279</v>
      </c>
      <c r="BC138">
        <v>75634</v>
      </c>
      <c r="BD138">
        <v>20916</v>
      </c>
      <c r="BE138">
        <v>0.159</v>
      </c>
    </row>
    <row r="139" spans="1:57" x14ac:dyDescent="0.3">
      <c r="A139" t="s">
        <v>654</v>
      </c>
      <c r="B139">
        <v>846.01</v>
      </c>
      <c r="C139">
        <v>6.25</v>
      </c>
      <c r="D139">
        <v>1</v>
      </c>
      <c r="E139">
        <v>1.0265E-2</v>
      </c>
      <c r="F139">
        <v>-8.8030000000000001E-3</v>
      </c>
      <c r="G139">
        <v>1.0128E-2</v>
      </c>
      <c r="H139">
        <v>7.5074000000000002E-2</v>
      </c>
      <c r="I139">
        <v>86394</v>
      </c>
      <c r="J139">
        <v>1.61</v>
      </c>
      <c r="K139">
        <v>259</v>
      </c>
      <c r="L139">
        <v>1606</v>
      </c>
      <c r="M139">
        <v>27</v>
      </c>
      <c r="N139">
        <v>58</v>
      </c>
      <c r="O139">
        <v>0</v>
      </c>
      <c r="P139">
        <v>874</v>
      </c>
      <c r="Q139">
        <v>13889</v>
      </c>
      <c r="R139">
        <v>2232</v>
      </c>
      <c r="S139">
        <v>15</v>
      </c>
      <c r="T139">
        <v>10164</v>
      </c>
      <c r="U139">
        <v>518</v>
      </c>
      <c r="V139">
        <v>890</v>
      </c>
      <c r="W139">
        <v>2708</v>
      </c>
      <c r="X139">
        <v>236113</v>
      </c>
      <c r="Y139">
        <v>799</v>
      </c>
      <c r="Z139">
        <v>859</v>
      </c>
      <c r="AA139">
        <v>1506</v>
      </c>
      <c r="AB139">
        <v>653</v>
      </c>
      <c r="AC139">
        <v>0</v>
      </c>
      <c r="AD139">
        <v>181</v>
      </c>
      <c r="AE139">
        <v>149</v>
      </c>
      <c r="AF139">
        <v>0</v>
      </c>
      <c r="AG139">
        <v>5290</v>
      </c>
      <c r="AH139">
        <v>2957</v>
      </c>
      <c r="AI139">
        <v>874</v>
      </c>
      <c r="AJ139">
        <v>1347</v>
      </c>
      <c r="AK139">
        <v>55</v>
      </c>
      <c r="AL139">
        <v>170</v>
      </c>
      <c r="AM139">
        <v>0</v>
      </c>
      <c r="AN139">
        <v>33</v>
      </c>
      <c r="AO139">
        <v>493</v>
      </c>
      <c r="AP139">
        <v>68</v>
      </c>
      <c r="AQ139">
        <v>271</v>
      </c>
      <c r="AR139">
        <v>163</v>
      </c>
      <c r="AS139">
        <v>196</v>
      </c>
      <c r="AT139">
        <v>921</v>
      </c>
      <c r="AU139">
        <v>2207</v>
      </c>
      <c r="AV139">
        <v>187</v>
      </c>
      <c r="AW139">
        <v>426</v>
      </c>
      <c r="AX139">
        <v>869</v>
      </c>
      <c r="AY139">
        <v>0</v>
      </c>
      <c r="AZ139">
        <v>1450</v>
      </c>
      <c r="BA139">
        <v>883</v>
      </c>
      <c r="BB139">
        <v>2026</v>
      </c>
      <c r="BC139">
        <v>76124</v>
      </c>
      <c r="BD139">
        <v>21064</v>
      </c>
      <c r="BE139">
        <v>0.159</v>
      </c>
    </row>
    <row r="140" spans="1:57" x14ac:dyDescent="0.3">
      <c r="A140" t="s">
        <v>655</v>
      </c>
      <c r="B140">
        <v>848.01</v>
      </c>
      <c r="C140">
        <v>6.26</v>
      </c>
      <c r="D140">
        <v>1</v>
      </c>
      <c r="E140">
        <v>1.0265E-2</v>
      </c>
      <c r="F140">
        <v>-8.8030000000000001E-3</v>
      </c>
      <c r="G140">
        <v>1.0128E-2</v>
      </c>
      <c r="H140">
        <v>7.5074000000000002E-2</v>
      </c>
      <c r="I140">
        <v>87083</v>
      </c>
      <c r="J140">
        <v>1.61</v>
      </c>
      <c r="K140">
        <v>220</v>
      </c>
      <c r="L140">
        <v>1535</v>
      </c>
      <c r="M140">
        <v>0</v>
      </c>
      <c r="N140">
        <v>50</v>
      </c>
      <c r="O140">
        <v>22</v>
      </c>
      <c r="P140">
        <v>908</v>
      </c>
      <c r="Q140">
        <v>14019</v>
      </c>
      <c r="R140">
        <v>2252</v>
      </c>
      <c r="S140">
        <v>32</v>
      </c>
      <c r="T140">
        <v>9780</v>
      </c>
      <c r="U140">
        <v>334</v>
      </c>
      <c r="V140">
        <v>789</v>
      </c>
      <c r="W140">
        <v>2687</v>
      </c>
      <c r="X140">
        <v>238506</v>
      </c>
      <c r="Y140">
        <v>752</v>
      </c>
      <c r="Z140">
        <v>1016</v>
      </c>
      <c r="AA140">
        <v>1433</v>
      </c>
      <c r="AB140">
        <v>655</v>
      </c>
      <c r="AC140">
        <v>96</v>
      </c>
      <c r="AD140">
        <v>85</v>
      </c>
      <c r="AE140">
        <v>122</v>
      </c>
      <c r="AF140">
        <v>0</v>
      </c>
      <c r="AG140">
        <v>5105</v>
      </c>
      <c r="AH140">
        <v>2639</v>
      </c>
      <c r="AI140">
        <v>940</v>
      </c>
      <c r="AJ140">
        <v>1050</v>
      </c>
      <c r="AK140">
        <v>14</v>
      </c>
      <c r="AL140">
        <v>0</v>
      </c>
      <c r="AM140">
        <v>108</v>
      </c>
      <c r="AN140">
        <v>53</v>
      </c>
      <c r="AO140">
        <v>564</v>
      </c>
      <c r="AP140">
        <v>145</v>
      </c>
      <c r="AQ140">
        <v>236</v>
      </c>
      <c r="AR140">
        <v>242</v>
      </c>
      <c r="AS140">
        <v>199</v>
      </c>
      <c r="AT140">
        <v>876</v>
      </c>
      <c r="AU140">
        <v>2142</v>
      </c>
      <c r="AV140">
        <v>359</v>
      </c>
      <c r="AW140">
        <v>360</v>
      </c>
      <c r="AX140">
        <v>752</v>
      </c>
      <c r="AY140">
        <v>0</v>
      </c>
      <c r="AZ140">
        <v>1550</v>
      </c>
      <c r="BA140">
        <v>1023</v>
      </c>
      <c r="BB140">
        <v>2046</v>
      </c>
      <c r="BC140">
        <v>77639</v>
      </c>
      <c r="BD140">
        <v>21145</v>
      </c>
      <c r="BE140">
        <v>0.16</v>
      </c>
    </row>
    <row r="141" spans="1:57" x14ac:dyDescent="0.3">
      <c r="A141" t="s">
        <v>656</v>
      </c>
      <c r="B141">
        <v>850.01</v>
      </c>
      <c r="C141">
        <v>6.26</v>
      </c>
      <c r="D141">
        <v>1</v>
      </c>
      <c r="E141">
        <v>1.0265E-2</v>
      </c>
      <c r="F141">
        <v>-8.8030000000000001E-3</v>
      </c>
      <c r="G141">
        <v>1.0128E-2</v>
      </c>
      <c r="H141">
        <v>7.5074000000000002E-2</v>
      </c>
      <c r="I141">
        <v>86725</v>
      </c>
      <c r="J141">
        <v>1.55</v>
      </c>
      <c r="K141">
        <v>221</v>
      </c>
      <c r="L141">
        <v>1454</v>
      </c>
      <c r="M141">
        <v>50</v>
      </c>
      <c r="N141">
        <v>62</v>
      </c>
      <c r="O141">
        <v>27</v>
      </c>
      <c r="P141">
        <v>948</v>
      </c>
      <c r="Q141">
        <v>13866</v>
      </c>
      <c r="R141">
        <v>2315</v>
      </c>
      <c r="S141">
        <v>9</v>
      </c>
      <c r="T141">
        <v>9681</v>
      </c>
      <c r="U141">
        <v>426</v>
      </c>
      <c r="V141">
        <v>871</v>
      </c>
      <c r="W141">
        <v>2825</v>
      </c>
      <c r="X141">
        <v>235637</v>
      </c>
      <c r="Y141">
        <v>868</v>
      </c>
      <c r="Z141">
        <v>937</v>
      </c>
      <c r="AA141">
        <v>1583</v>
      </c>
      <c r="AB141">
        <v>602</v>
      </c>
      <c r="AC141">
        <v>185</v>
      </c>
      <c r="AD141">
        <v>178</v>
      </c>
      <c r="AE141">
        <v>71</v>
      </c>
      <c r="AF141">
        <v>38</v>
      </c>
      <c r="AG141">
        <v>4849</v>
      </c>
      <c r="AH141">
        <v>2769</v>
      </c>
      <c r="AI141">
        <v>950</v>
      </c>
      <c r="AJ141">
        <v>1028</v>
      </c>
      <c r="AK141">
        <v>37</v>
      </c>
      <c r="AL141">
        <v>152</v>
      </c>
      <c r="AM141">
        <v>6</v>
      </c>
      <c r="AN141">
        <v>17</v>
      </c>
      <c r="AO141">
        <v>344</v>
      </c>
      <c r="AP141">
        <v>56</v>
      </c>
      <c r="AQ141">
        <v>305</v>
      </c>
      <c r="AR141">
        <v>253</v>
      </c>
      <c r="AS141">
        <v>209</v>
      </c>
      <c r="AT141">
        <v>1106</v>
      </c>
      <c r="AU141">
        <v>2284</v>
      </c>
      <c r="AV141">
        <v>297</v>
      </c>
      <c r="AW141">
        <v>111</v>
      </c>
      <c r="AX141">
        <v>702</v>
      </c>
      <c r="AY141">
        <v>0</v>
      </c>
      <c r="AZ141">
        <v>1344</v>
      </c>
      <c r="BA141">
        <v>941</v>
      </c>
      <c r="BB141">
        <v>2425</v>
      </c>
      <c r="BC141">
        <v>77421</v>
      </c>
      <c r="BD141">
        <v>20629</v>
      </c>
      <c r="BE141">
        <v>0.16</v>
      </c>
    </row>
    <row r="142" spans="1:57" x14ac:dyDescent="0.3">
      <c r="A142" t="s">
        <v>657</v>
      </c>
      <c r="B142">
        <v>852.01</v>
      </c>
      <c r="C142">
        <v>6.25</v>
      </c>
      <c r="D142">
        <v>1</v>
      </c>
      <c r="E142">
        <v>1.0265E-2</v>
      </c>
      <c r="F142">
        <v>-8.8030000000000001E-3</v>
      </c>
      <c r="G142">
        <v>1.0128E-2</v>
      </c>
      <c r="H142">
        <v>7.5074000000000002E-2</v>
      </c>
      <c r="I142">
        <v>85473</v>
      </c>
      <c r="J142">
        <v>1.7</v>
      </c>
      <c r="K142">
        <v>259</v>
      </c>
      <c r="L142">
        <v>1565</v>
      </c>
      <c r="M142">
        <v>45</v>
      </c>
      <c r="N142">
        <v>69</v>
      </c>
      <c r="O142">
        <v>28</v>
      </c>
      <c r="P142">
        <v>918</v>
      </c>
      <c r="Q142">
        <v>13332</v>
      </c>
      <c r="R142">
        <v>2325</v>
      </c>
      <c r="S142">
        <v>0</v>
      </c>
      <c r="T142">
        <v>9747</v>
      </c>
      <c r="U142">
        <v>456</v>
      </c>
      <c r="V142">
        <v>694</v>
      </c>
      <c r="W142">
        <v>2652</v>
      </c>
      <c r="X142">
        <v>233671</v>
      </c>
      <c r="Y142">
        <v>780</v>
      </c>
      <c r="Z142">
        <v>831</v>
      </c>
      <c r="AA142">
        <v>1511</v>
      </c>
      <c r="AB142">
        <v>560</v>
      </c>
      <c r="AC142">
        <v>13</v>
      </c>
      <c r="AD142">
        <v>34</v>
      </c>
      <c r="AE142">
        <v>157</v>
      </c>
      <c r="AF142">
        <v>116</v>
      </c>
      <c r="AG142">
        <v>4959</v>
      </c>
      <c r="AH142">
        <v>2616</v>
      </c>
      <c r="AI142">
        <v>815</v>
      </c>
      <c r="AJ142">
        <v>1297</v>
      </c>
      <c r="AK142">
        <v>22</v>
      </c>
      <c r="AL142">
        <v>104</v>
      </c>
      <c r="AM142">
        <v>0</v>
      </c>
      <c r="AN142">
        <v>23</v>
      </c>
      <c r="AO142">
        <v>443</v>
      </c>
      <c r="AP142">
        <v>29</v>
      </c>
      <c r="AQ142">
        <v>239</v>
      </c>
      <c r="AR142">
        <v>285</v>
      </c>
      <c r="AS142">
        <v>210</v>
      </c>
      <c r="AT142">
        <v>1016</v>
      </c>
      <c r="AU142">
        <v>2105</v>
      </c>
      <c r="AV142">
        <v>378</v>
      </c>
      <c r="AW142">
        <v>407</v>
      </c>
      <c r="AX142">
        <v>831</v>
      </c>
      <c r="AY142">
        <v>0</v>
      </c>
      <c r="AZ142">
        <v>1405</v>
      </c>
      <c r="BA142">
        <v>1049</v>
      </c>
      <c r="BB142">
        <v>2219</v>
      </c>
      <c r="BC142">
        <v>75516</v>
      </c>
      <c r="BD142">
        <v>20450</v>
      </c>
      <c r="BE142">
        <v>0.158</v>
      </c>
    </row>
    <row r="143" spans="1:57" x14ac:dyDescent="0.3">
      <c r="A143" t="s">
        <v>658</v>
      </c>
      <c r="B143">
        <v>854.01</v>
      </c>
      <c r="C143">
        <v>6.25</v>
      </c>
      <c r="D143">
        <v>1</v>
      </c>
      <c r="E143">
        <v>1.0265E-2</v>
      </c>
      <c r="F143">
        <v>-8.8030000000000001E-3</v>
      </c>
      <c r="G143">
        <v>1.0128E-2</v>
      </c>
      <c r="H143">
        <v>7.5074000000000002E-2</v>
      </c>
      <c r="I143">
        <v>85823</v>
      </c>
      <c r="J143">
        <v>1.64</v>
      </c>
      <c r="K143">
        <v>279</v>
      </c>
      <c r="L143">
        <v>1695</v>
      </c>
      <c r="M143">
        <v>28</v>
      </c>
      <c r="N143">
        <v>66</v>
      </c>
      <c r="O143">
        <v>44</v>
      </c>
      <c r="P143">
        <v>918</v>
      </c>
      <c r="Q143">
        <v>13959</v>
      </c>
      <c r="R143">
        <v>2288</v>
      </c>
      <c r="S143">
        <v>23</v>
      </c>
      <c r="T143">
        <v>10422</v>
      </c>
      <c r="U143">
        <v>368</v>
      </c>
      <c r="V143">
        <v>760</v>
      </c>
      <c r="W143">
        <v>2607</v>
      </c>
      <c r="X143">
        <v>234480</v>
      </c>
      <c r="Y143">
        <v>777</v>
      </c>
      <c r="Z143">
        <v>962</v>
      </c>
      <c r="AA143">
        <v>1550</v>
      </c>
      <c r="AB143">
        <v>644</v>
      </c>
      <c r="AC143">
        <v>127</v>
      </c>
      <c r="AD143">
        <v>187</v>
      </c>
      <c r="AE143">
        <v>0</v>
      </c>
      <c r="AF143">
        <v>70</v>
      </c>
      <c r="AG143">
        <v>5066</v>
      </c>
      <c r="AH143">
        <v>2741</v>
      </c>
      <c r="AI143">
        <v>842</v>
      </c>
      <c r="AJ143">
        <v>1145</v>
      </c>
      <c r="AK143">
        <v>51</v>
      </c>
      <c r="AL143">
        <v>123</v>
      </c>
      <c r="AM143">
        <v>0</v>
      </c>
      <c r="AN143">
        <v>50</v>
      </c>
      <c r="AO143">
        <v>514</v>
      </c>
      <c r="AP143">
        <v>117</v>
      </c>
      <c r="AQ143">
        <v>285</v>
      </c>
      <c r="AR143">
        <v>252</v>
      </c>
      <c r="AS143">
        <v>169</v>
      </c>
      <c r="AT143">
        <v>1022</v>
      </c>
      <c r="AU143">
        <v>2092</v>
      </c>
      <c r="AV143">
        <v>256</v>
      </c>
      <c r="AW143">
        <v>340</v>
      </c>
      <c r="AX143">
        <v>570</v>
      </c>
      <c r="AY143">
        <v>0</v>
      </c>
      <c r="AZ143">
        <v>1478</v>
      </c>
      <c r="BA143">
        <v>1032</v>
      </c>
      <c r="BB143">
        <v>2236</v>
      </c>
      <c r="BC143">
        <v>74790</v>
      </c>
      <c r="BD143">
        <v>20788</v>
      </c>
      <c r="BE143">
        <v>0.159</v>
      </c>
    </row>
    <row r="144" spans="1:57" x14ac:dyDescent="0.3">
      <c r="A144" t="s">
        <v>659</v>
      </c>
      <c r="B144">
        <v>856.01</v>
      </c>
      <c r="C144">
        <v>6.26</v>
      </c>
      <c r="D144">
        <v>1</v>
      </c>
      <c r="E144">
        <v>1.0265E-2</v>
      </c>
      <c r="F144">
        <v>-8.8030000000000001E-3</v>
      </c>
      <c r="G144">
        <v>1.0128E-2</v>
      </c>
      <c r="H144">
        <v>7.5074000000000002E-2</v>
      </c>
      <c r="I144">
        <v>85094</v>
      </c>
      <c r="J144">
        <v>1.59</v>
      </c>
      <c r="K144">
        <v>269</v>
      </c>
      <c r="L144">
        <v>1733</v>
      </c>
      <c r="M144">
        <v>7</v>
      </c>
      <c r="N144">
        <v>68</v>
      </c>
      <c r="O144">
        <v>13</v>
      </c>
      <c r="P144">
        <v>867</v>
      </c>
      <c r="Q144">
        <v>13875</v>
      </c>
      <c r="R144">
        <v>2092</v>
      </c>
      <c r="S144">
        <v>0</v>
      </c>
      <c r="T144">
        <v>10625</v>
      </c>
      <c r="U144">
        <v>523</v>
      </c>
      <c r="V144">
        <v>872</v>
      </c>
      <c r="W144">
        <v>2367</v>
      </c>
      <c r="X144">
        <v>230498</v>
      </c>
      <c r="Y144">
        <v>750</v>
      </c>
      <c r="Z144">
        <v>854</v>
      </c>
      <c r="AA144">
        <v>1539</v>
      </c>
      <c r="AB144">
        <v>546</v>
      </c>
      <c r="AC144">
        <v>0</v>
      </c>
      <c r="AD144">
        <v>159</v>
      </c>
      <c r="AE144">
        <v>98</v>
      </c>
      <c r="AF144">
        <v>12</v>
      </c>
      <c r="AG144">
        <v>5049</v>
      </c>
      <c r="AH144">
        <v>2821</v>
      </c>
      <c r="AI144">
        <v>843</v>
      </c>
      <c r="AJ144">
        <v>1337</v>
      </c>
      <c r="AK144">
        <v>28</v>
      </c>
      <c r="AL144">
        <v>9</v>
      </c>
      <c r="AM144">
        <v>34</v>
      </c>
      <c r="AN144">
        <v>47</v>
      </c>
      <c r="AO144">
        <v>551</v>
      </c>
      <c r="AP144">
        <v>61</v>
      </c>
      <c r="AQ144">
        <v>230</v>
      </c>
      <c r="AR144">
        <v>216</v>
      </c>
      <c r="AS144">
        <v>230</v>
      </c>
      <c r="AT144">
        <v>1047</v>
      </c>
      <c r="AU144">
        <v>2161</v>
      </c>
      <c r="AV144">
        <v>334</v>
      </c>
      <c r="AW144">
        <v>315</v>
      </c>
      <c r="AX144">
        <v>660</v>
      </c>
      <c r="AY144">
        <v>0</v>
      </c>
      <c r="AZ144">
        <v>1553</v>
      </c>
      <c r="BA144">
        <v>949</v>
      </c>
      <c r="BB144">
        <v>2086</v>
      </c>
      <c r="BC144">
        <v>74325</v>
      </c>
      <c r="BD144">
        <v>20550</v>
      </c>
      <c r="BE144">
        <v>0.158</v>
      </c>
    </row>
    <row r="145" spans="1:57" x14ac:dyDescent="0.3">
      <c r="A145" t="s">
        <v>660</v>
      </c>
      <c r="B145">
        <v>858.01</v>
      </c>
      <c r="C145">
        <v>6.25</v>
      </c>
      <c r="D145">
        <v>1</v>
      </c>
      <c r="E145">
        <v>1.0265E-2</v>
      </c>
      <c r="F145">
        <v>-8.8030000000000001E-3</v>
      </c>
      <c r="G145">
        <v>1.0128E-2</v>
      </c>
      <c r="H145">
        <v>7.5074000000000002E-2</v>
      </c>
      <c r="I145">
        <v>84406</v>
      </c>
      <c r="J145">
        <v>1.5</v>
      </c>
      <c r="K145">
        <v>276</v>
      </c>
      <c r="L145">
        <v>1898</v>
      </c>
      <c r="M145">
        <v>34</v>
      </c>
      <c r="N145">
        <v>43</v>
      </c>
      <c r="O145">
        <v>46</v>
      </c>
      <c r="P145">
        <v>855</v>
      </c>
      <c r="Q145">
        <v>13686</v>
      </c>
      <c r="R145">
        <v>2149</v>
      </c>
      <c r="S145">
        <v>44</v>
      </c>
      <c r="T145">
        <v>11465</v>
      </c>
      <c r="U145">
        <v>541</v>
      </c>
      <c r="V145">
        <v>766</v>
      </c>
      <c r="W145">
        <v>2351</v>
      </c>
      <c r="X145">
        <v>225337</v>
      </c>
      <c r="Y145">
        <v>852</v>
      </c>
      <c r="Z145">
        <v>954</v>
      </c>
      <c r="AA145">
        <v>1695</v>
      </c>
      <c r="AB145">
        <v>745</v>
      </c>
      <c r="AC145">
        <v>77</v>
      </c>
      <c r="AD145">
        <v>214</v>
      </c>
      <c r="AE145">
        <v>117</v>
      </c>
      <c r="AF145">
        <v>50</v>
      </c>
      <c r="AG145">
        <v>4781</v>
      </c>
      <c r="AH145">
        <v>2924</v>
      </c>
      <c r="AI145">
        <v>925</v>
      </c>
      <c r="AJ145">
        <v>1609</v>
      </c>
      <c r="AK145">
        <v>13</v>
      </c>
      <c r="AL145">
        <v>144</v>
      </c>
      <c r="AM145">
        <v>0</v>
      </c>
      <c r="AN145">
        <v>35</v>
      </c>
      <c r="AO145">
        <v>431</v>
      </c>
      <c r="AP145">
        <v>72</v>
      </c>
      <c r="AQ145">
        <v>347</v>
      </c>
      <c r="AR145">
        <v>286</v>
      </c>
      <c r="AS145">
        <v>210</v>
      </c>
      <c r="AT145">
        <v>1009</v>
      </c>
      <c r="AU145">
        <v>2311</v>
      </c>
      <c r="AV145">
        <v>331</v>
      </c>
      <c r="AW145">
        <v>363</v>
      </c>
      <c r="AX145">
        <v>608</v>
      </c>
      <c r="AY145">
        <v>44</v>
      </c>
      <c r="AZ145">
        <v>1360</v>
      </c>
      <c r="BA145">
        <v>914</v>
      </c>
      <c r="BB145">
        <v>2287</v>
      </c>
      <c r="BC145">
        <v>73440</v>
      </c>
      <c r="BD145">
        <v>20681</v>
      </c>
      <c r="BE145">
        <v>0.158</v>
      </c>
    </row>
    <row r="146" spans="1:57" x14ac:dyDescent="0.3">
      <c r="A146" t="s">
        <v>661</v>
      </c>
      <c r="B146">
        <v>860.01</v>
      </c>
      <c r="C146">
        <v>6.25</v>
      </c>
      <c r="D146">
        <v>1</v>
      </c>
      <c r="E146">
        <v>1.0265E-2</v>
      </c>
      <c r="F146">
        <v>-8.8030000000000001E-3</v>
      </c>
      <c r="G146">
        <v>1.0128E-2</v>
      </c>
      <c r="H146">
        <v>7.5074000000000002E-2</v>
      </c>
      <c r="I146">
        <v>83481</v>
      </c>
      <c r="J146">
        <v>1.57</v>
      </c>
      <c r="K146">
        <v>266</v>
      </c>
      <c r="L146">
        <v>1917</v>
      </c>
      <c r="M146">
        <v>22</v>
      </c>
      <c r="N146">
        <v>65</v>
      </c>
      <c r="O146">
        <v>6</v>
      </c>
      <c r="P146">
        <v>912</v>
      </c>
      <c r="Q146">
        <v>13937</v>
      </c>
      <c r="R146">
        <v>2028</v>
      </c>
      <c r="S146">
        <v>44</v>
      </c>
      <c r="T146">
        <v>12269</v>
      </c>
      <c r="U146">
        <v>504</v>
      </c>
      <c r="V146">
        <v>755</v>
      </c>
      <c r="W146">
        <v>2137</v>
      </c>
      <c r="X146">
        <v>216008</v>
      </c>
      <c r="Y146">
        <v>740</v>
      </c>
      <c r="Z146">
        <v>755</v>
      </c>
      <c r="AA146">
        <v>1412</v>
      </c>
      <c r="AB146">
        <v>575</v>
      </c>
      <c r="AC146">
        <v>0</v>
      </c>
      <c r="AD146">
        <v>71</v>
      </c>
      <c r="AE146">
        <v>87</v>
      </c>
      <c r="AF146">
        <v>0</v>
      </c>
      <c r="AG146">
        <v>4766</v>
      </c>
      <c r="AH146">
        <v>3265</v>
      </c>
      <c r="AI146">
        <v>983</v>
      </c>
      <c r="AJ146">
        <v>1500</v>
      </c>
      <c r="AK146">
        <v>4</v>
      </c>
      <c r="AL146">
        <v>77</v>
      </c>
      <c r="AM146">
        <v>27</v>
      </c>
      <c r="AN146">
        <v>0</v>
      </c>
      <c r="AO146">
        <v>523</v>
      </c>
      <c r="AP146">
        <v>34</v>
      </c>
      <c r="AQ146">
        <v>219</v>
      </c>
      <c r="AR146">
        <v>275</v>
      </c>
      <c r="AS146">
        <v>188</v>
      </c>
      <c r="AT146">
        <v>992</v>
      </c>
      <c r="AU146">
        <v>2205</v>
      </c>
      <c r="AV146">
        <v>419</v>
      </c>
      <c r="AW146">
        <v>373</v>
      </c>
      <c r="AX146">
        <v>543</v>
      </c>
      <c r="AY146">
        <v>0</v>
      </c>
      <c r="AZ146">
        <v>1410</v>
      </c>
      <c r="BA146">
        <v>842</v>
      </c>
      <c r="BB146">
        <v>1590</v>
      </c>
      <c r="BC146">
        <v>74170</v>
      </c>
      <c r="BD146">
        <v>21014</v>
      </c>
      <c r="BE146">
        <v>0.16</v>
      </c>
    </row>
    <row r="147" spans="1:57" x14ac:dyDescent="0.3">
      <c r="A147" t="s">
        <v>662</v>
      </c>
      <c r="B147">
        <v>862.01</v>
      </c>
      <c r="C147">
        <v>6.25</v>
      </c>
      <c r="D147">
        <v>1</v>
      </c>
      <c r="E147">
        <v>1.0265E-2</v>
      </c>
      <c r="F147">
        <v>-8.8030000000000001E-3</v>
      </c>
      <c r="G147">
        <v>1.0128E-2</v>
      </c>
      <c r="H147">
        <v>7.5074000000000002E-2</v>
      </c>
      <c r="I147">
        <v>84577</v>
      </c>
      <c r="J147">
        <v>1.52</v>
      </c>
      <c r="K147">
        <v>271</v>
      </c>
      <c r="L147">
        <v>1817</v>
      </c>
      <c r="M147">
        <v>0</v>
      </c>
      <c r="N147">
        <v>48</v>
      </c>
      <c r="O147">
        <v>6</v>
      </c>
      <c r="P147">
        <v>930</v>
      </c>
      <c r="Q147">
        <v>13802</v>
      </c>
      <c r="R147">
        <v>1990</v>
      </c>
      <c r="S147">
        <v>4</v>
      </c>
      <c r="T147">
        <v>11540</v>
      </c>
      <c r="U147">
        <v>205</v>
      </c>
      <c r="V147">
        <v>866</v>
      </c>
      <c r="W147">
        <v>2142</v>
      </c>
      <c r="X147">
        <v>224762</v>
      </c>
      <c r="Y147">
        <v>731</v>
      </c>
      <c r="Z147">
        <v>754</v>
      </c>
      <c r="AA147">
        <v>1450</v>
      </c>
      <c r="AB147">
        <v>625</v>
      </c>
      <c r="AC147">
        <v>131</v>
      </c>
      <c r="AD147">
        <v>178</v>
      </c>
      <c r="AE147">
        <v>183</v>
      </c>
      <c r="AF147">
        <v>23</v>
      </c>
      <c r="AG147">
        <v>4872</v>
      </c>
      <c r="AH147">
        <v>3098</v>
      </c>
      <c r="AI147">
        <v>1063</v>
      </c>
      <c r="AJ147">
        <v>1395</v>
      </c>
      <c r="AK147">
        <v>15</v>
      </c>
      <c r="AL147">
        <v>31</v>
      </c>
      <c r="AM147">
        <v>54</v>
      </c>
      <c r="AN147">
        <v>0</v>
      </c>
      <c r="AO147">
        <v>507</v>
      </c>
      <c r="AP147">
        <v>121</v>
      </c>
      <c r="AQ147">
        <v>290</v>
      </c>
      <c r="AR147">
        <v>272</v>
      </c>
      <c r="AS147">
        <v>122</v>
      </c>
      <c r="AT147">
        <v>977</v>
      </c>
      <c r="AU147">
        <v>2208</v>
      </c>
      <c r="AV147">
        <v>411</v>
      </c>
      <c r="AW147">
        <v>417</v>
      </c>
      <c r="AX147">
        <v>607</v>
      </c>
      <c r="AY147">
        <v>0</v>
      </c>
      <c r="AZ147">
        <v>1528</v>
      </c>
      <c r="BA147">
        <v>838</v>
      </c>
      <c r="BB147">
        <v>1856</v>
      </c>
      <c r="BC147">
        <v>74616</v>
      </c>
      <c r="BD147">
        <v>20707</v>
      </c>
      <c r="BE147">
        <v>0.158</v>
      </c>
    </row>
    <row r="148" spans="1:57" x14ac:dyDescent="0.3">
      <c r="A148" t="s">
        <v>663</v>
      </c>
      <c r="B148">
        <v>864.01</v>
      </c>
      <c r="C148">
        <v>6.25</v>
      </c>
      <c r="D148">
        <v>1</v>
      </c>
      <c r="E148">
        <v>1.0265E-2</v>
      </c>
      <c r="F148">
        <v>-8.8030000000000001E-3</v>
      </c>
      <c r="G148">
        <v>1.0128E-2</v>
      </c>
      <c r="H148">
        <v>7.5074000000000002E-2</v>
      </c>
      <c r="I148">
        <v>81802</v>
      </c>
      <c r="J148">
        <v>1.51</v>
      </c>
      <c r="K148">
        <v>230</v>
      </c>
      <c r="L148">
        <v>1867</v>
      </c>
      <c r="M148">
        <v>0</v>
      </c>
      <c r="N148">
        <v>24</v>
      </c>
      <c r="O148">
        <v>22</v>
      </c>
      <c r="P148">
        <v>908</v>
      </c>
      <c r="Q148">
        <v>13746</v>
      </c>
      <c r="R148">
        <v>1877</v>
      </c>
      <c r="S148">
        <v>5</v>
      </c>
      <c r="T148">
        <v>12060</v>
      </c>
      <c r="U148">
        <v>478</v>
      </c>
      <c r="V148">
        <v>733</v>
      </c>
      <c r="W148">
        <v>2027</v>
      </c>
      <c r="X148">
        <v>210182</v>
      </c>
      <c r="Y148">
        <v>732</v>
      </c>
      <c r="Z148">
        <v>704</v>
      </c>
      <c r="AA148">
        <v>1511</v>
      </c>
      <c r="AB148">
        <v>583</v>
      </c>
      <c r="AC148">
        <v>51</v>
      </c>
      <c r="AD148">
        <v>129</v>
      </c>
      <c r="AE148">
        <v>41</v>
      </c>
      <c r="AF148">
        <v>0</v>
      </c>
      <c r="AG148">
        <v>4757</v>
      </c>
      <c r="AH148">
        <v>3093</v>
      </c>
      <c r="AI148">
        <v>1197</v>
      </c>
      <c r="AJ148">
        <v>1657</v>
      </c>
      <c r="AK148">
        <v>6</v>
      </c>
      <c r="AL148">
        <v>81</v>
      </c>
      <c r="AM148">
        <v>0</v>
      </c>
      <c r="AN148">
        <v>35</v>
      </c>
      <c r="AO148">
        <v>528</v>
      </c>
      <c r="AP148">
        <v>54</v>
      </c>
      <c r="AQ148">
        <v>306</v>
      </c>
      <c r="AR148">
        <v>211</v>
      </c>
      <c r="AS148">
        <v>203</v>
      </c>
      <c r="AT148">
        <v>1065</v>
      </c>
      <c r="AU148">
        <v>2247</v>
      </c>
      <c r="AV148">
        <v>386</v>
      </c>
      <c r="AW148">
        <v>323</v>
      </c>
      <c r="AX148">
        <v>563</v>
      </c>
      <c r="AY148">
        <v>0</v>
      </c>
      <c r="AZ148">
        <v>1371</v>
      </c>
      <c r="BA148">
        <v>914</v>
      </c>
      <c r="BB148">
        <v>1758</v>
      </c>
      <c r="BC148">
        <v>73612</v>
      </c>
      <c r="BD148">
        <v>20333</v>
      </c>
      <c r="BE148">
        <v>0.157</v>
      </c>
    </row>
    <row r="149" spans="1:57" x14ac:dyDescent="0.3">
      <c r="A149" t="s">
        <v>664</v>
      </c>
      <c r="B149">
        <v>866.01</v>
      </c>
      <c r="C149">
        <v>6.24</v>
      </c>
      <c r="D149">
        <v>1</v>
      </c>
      <c r="E149">
        <v>1.0265E-2</v>
      </c>
      <c r="F149">
        <v>-8.8030000000000001E-3</v>
      </c>
      <c r="G149">
        <v>1.0128E-2</v>
      </c>
      <c r="H149">
        <v>7.5074000000000002E-2</v>
      </c>
      <c r="I149">
        <v>78265</v>
      </c>
      <c r="J149">
        <v>1.42</v>
      </c>
      <c r="K149">
        <v>248</v>
      </c>
      <c r="L149">
        <v>2111</v>
      </c>
      <c r="M149">
        <v>46</v>
      </c>
      <c r="N149">
        <v>40</v>
      </c>
      <c r="O149">
        <v>55</v>
      </c>
      <c r="P149">
        <v>889</v>
      </c>
      <c r="Q149">
        <v>14068</v>
      </c>
      <c r="R149">
        <v>1694</v>
      </c>
      <c r="S149">
        <v>0</v>
      </c>
      <c r="T149">
        <v>14084</v>
      </c>
      <c r="U149">
        <v>527</v>
      </c>
      <c r="V149">
        <v>790</v>
      </c>
      <c r="W149">
        <v>1688</v>
      </c>
      <c r="X149">
        <v>184657</v>
      </c>
      <c r="Y149">
        <v>688</v>
      </c>
      <c r="Z149">
        <v>556</v>
      </c>
      <c r="AA149">
        <v>1325</v>
      </c>
      <c r="AB149">
        <v>588</v>
      </c>
      <c r="AC149">
        <v>17</v>
      </c>
      <c r="AD149">
        <v>204</v>
      </c>
      <c r="AE149">
        <v>0</v>
      </c>
      <c r="AF149">
        <v>0</v>
      </c>
      <c r="AG149">
        <v>5039</v>
      </c>
      <c r="AH149">
        <v>3560</v>
      </c>
      <c r="AI149">
        <v>729</v>
      </c>
      <c r="AJ149">
        <v>1743</v>
      </c>
      <c r="AK149">
        <v>18</v>
      </c>
      <c r="AL149">
        <v>94</v>
      </c>
      <c r="AM149">
        <v>27</v>
      </c>
      <c r="AN149">
        <v>30</v>
      </c>
      <c r="AO149">
        <v>478</v>
      </c>
      <c r="AP149">
        <v>128</v>
      </c>
      <c r="AQ149">
        <v>260</v>
      </c>
      <c r="AR149">
        <v>166</v>
      </c>
      <c r="AS149">
        <v>151</v>
      </c>
      <c r="AT149">
        <v>1041</v>
      </c>
      <c r="AU149">
        <v>2386</v>
      </c>
      <c r="AV149">
        <v>218</v>
      </c>
      <c r="AW149">
        <v>178</v>
      </c>
      <c r="AX149">
        <v>506</v>
      </c>
      <c r="AY149">
        <v>0</v>
      </c>
      <c r="AZ149">
        <v>1054</v>
      </c>
      <c r="BA149">
        <v>798</v>
      </c>
      <c r="BB149">
        <v>1735</v>
      </c>
      <c r="BC149">
        <v>72848</v>
      </c>
      <c r="BD149">
        <v>20293</v>
      </c>
      <c r="BE149">
        <v>0.158</v>
      </c>
    </row>
    <row r="150" spans="1:57" x14ac:dyDescent="0.3">
      <c r="A150" t="s">
        <v>665</v>
      </c>
      <c r="B150">
        <v>868.01</v>
      </c>
      <c r="C150">
        <v>6.25</v>
      </c>
      <c r="D150">
        <v>1</v>
      </c>
      <c r="E150">
        <v>1.0265E-2</v>
      </c>
      <c r="F150">
        <v>-8.8030000000000001E-3</v>
      </c>
      <c r="G150">
        <v>1.0128E-2</v>
      </c>
      <c r="H150">
        <v>7.5074000000000002E-2</v>
      </c>
      <c r="I150">
        <v>78524</v>
      </c>
      <c r="J150">
        <v>1.47</v>
      </c>
      <c r="K150">
        <v>258</v>
      </c>
      <c r="L150">
        <v>2041</v>
      </c>
      <c r="M150">
        <v>8</v>
      </c>
      <c r="N150">
        <v>39</v>
      </c>
      <c r="O150">
        <v>74</v>
      </c>
      <c r="P150">
        <v>914</v>
      </c>
      <c r="Q150">
        <v>14104</v>
      </c>
      <c r="R150">
        <v>1530</v>
      </c>
      <c r="S150">
        <v>0</v>
      </c>
      <c r="T150">
        <v>14349</v>
      </c>
      <c r="U150">
        <v>469</v>
      </c>
      <c r="V150">
        <v>743</v>
      </c>
      <c r="W150">
        <v>1640</v>
      </c>
      <c r="X150">
        <v>187504</v>
      </c>
      <c r="Y150">
        <v>690</v>
      </c>
      <c r="Z150">
        <v>609</v>
      </c>
      <c r="AA150">
        <v>1220</v>
      </c>
      <c r="AB150">
        <v>745</v>
      </c>
      <c r="AC150">
        <v>73</v>
      </c>
      <c r="AD150">
        <v>121</v>
      </c>
      <c r="AE150">
        <v>23</v>
      </c>
      <c r="AF150">
        <v>149</v>
      </c>
      <c r="AG150">
        <v>4758</v>
      </c>
      <c r="AH150">
        <v>3586</v>
      </c>
      <c r="AI150">
        <v>930</v>
      </c>
      <c r="AJ150">
        <v>1991</v>
      </c>
      <c r="AK150">
        <v>0</v>
      </c>
      <c r="AL150">
        <v>165</v>
      </c>
      <c r="AM150">
        <v>0</v>
      </c>
      <c r="AN150">
        <v>28</v>
      </c>
      <c r="AO150">
        <v>537</v>
      </c>
      <c r="AP150">
        <v>61</v>
      </c>
      <c r="AQ150">
        <v>284</v>
      </c>
      <c r="AR150">
        <v>254</v>
      </c>
      <c r="AS150">
        <v>177</v>
      </c>
      <c r="AT150">
        <v>942</v>
      </c>
      <c r="AU150">
        <v>2360</v>
      </c>
      <c r="AV150">
        <v>451</v>
      </c>
      <c r="AW150">
        <v>334</v>
      </c>
      <c r="AX150">
        <v>492</v>
      </c>
      <c r="AY150">
        <v>0</v>
      </c>
      <c r="AZ150">
        <v>1230</v>
      </c>
      <c r="BA150">
        <v>760</v>
      </c>
      <c r="BB150">
        <v>1592</v>
      </c>
      <c r="BC150">
        <v>73105</v>
      </c>
      <c r="BD150">
        <v>20841</v>
      </c>
      <c r="BE150">
        <v>0.158</v>
      </c>
    </row>
    <row r="151" spans="1:57" x14ac:dyDescent="0.3">
      <c r="A151" t="s">
        <v>666</v>
      </c>
      <c r="B151">
        <v>870.01</v>
      </c>
      <c r="C151">
        <v>6.25</v>
      </c>
      <c r="D151">
        <v>1</v>
      </c>
      <c r="E151">
        <v>1.0265E-2</v>
      </c>
      <c r="F151">
        <v>-8.8030000000000001E-3</v>
      </c>
      <c r="G151">
        <v>1.0128E-2</v>
      </c>
      <c r="H151">
        <v>7.5074000000000002E-2</v>
      </c>
      <c r="I151">
        <v>76919</v>
      </c>
      <c r="J151">
        <v>1.48</v>
      </c>
      <c r="K151">
        <v>202</v>
      </c>
      <c r="L151">
        <v>2052</v>
      </c>
      <c r="M151">
        <v>49</v>
      </c>
      <c r="N151">
        <v>76</v>
      </c>
      <c r="O151">
        <v>31</v>
      </c>
      <c r="P151">
        <v>888</v>
      </c>
      <c r="Q151">
        <v>14007</v>
      </c>
      <c r="R151">
        <v>1529</v>
      </c>
      <c r="S151">
        <v>32</v>
      </c>
      <c r="T151">
        <v>14287</v>
      </c>
      <c r="U151">
        <v>591</v>
      </c>
      <c r="V151">
        <v>639</v>
      </c>
      <c r="W151">
        <v>1637</v>
      </c>
      <c r="X151">
        <v>175498</v>
      </c>
      <c r="Y151">
        <v>729</v>
      </c>
      <c r="Z151">
        <v>458</v>
      </c>
      <c r="AA151">
        <v>1258</v>
      </c>
      <c r="AB151">
        <v>561</v>
      </c>
      <c r="AC151">
        <v>0</v>
      </c>
      <c r="AD151">
        <v>20</v>
      </c>
      <c r="AE151">
        <v>0</v>
      </c>
      <c r="AF151">
        <v>0</v>
      </c>
      <c r="AG151">
        <v>4654</v>
      </c>
      <c r="AH151">
        <v>3655</v>
      </c>
      <c r="AI151">
        <v>1083</v>
      </c>
      <c r="AJ151">
        <v>1752</v>
      </c>
      <c r="AK151">
        <v>26</v>
      </c>
      <c r="AL151">
        <v>106</v>
      </c>
      <c r="AM151">
        <v>77</v>
      </c>
      <c r="AN151">
        <v>5</v>
      </c>
      <c r="AO151">
        <v>618</v>
      </c>
      <c r="AP151">
        <v>85</v>
      </c>
      <c r="AQ151">
        <v>250</v>
      </c>
      <c r="AR151">
        <v>202</v>
      </c>
      <c r="AS151">
        <v>182</v>
      </c>
      <c r="AT151">
        <v>1005</v>
      </c>
      <c r="AU151">
        <v>2372</v>
      </c>
      <c r="AV151">
        <v>352</v>
      </c>
      <c r="AW151">
        <v>203</v>
      </c>
      <c r="AX151">
        <v>418</v>
      </c>
      <c r="AY151">
        <v>0</v>
      </c>
      <c r="AZ151">
        <v>1027</v>
      </c>
      <c r="BA151">
        <v>661</v>
      </c>
      <c r="BB151">
        <v>1585</v>
      </c>
      <c r="BC151">
        <v>73565</v>
      </c>
      <c r="BD151">
        <v>21196</v>
      </c>
      <c r="BE151">
        <v>0.159</v>
      </c>
    </row>
    <row r="152" spans="1:57" x14ac:dyDescent="0.3">
      <c r="A152" t="s">
        <v>667</v>
      </c>
      <c r="B152">
        <v>872.01</v>
      </c>
      <c r="C152">
        <v>6.24</v>
      </c>
      <c r="D152">
        <v>1</v>
      </c>
      <c r="E152">
        <v>1.0265E-2</v>
      </c>
      <c r="F152">
        <v>-8.8030000000000001E-3</v>
      </c>
      <c r="G152">
        <v>1.0128E-2</v>
      </c>
      <c r="H152">
        <v>7.5074000000000002E-2</v>
      </c>
      <c r="I152">
        <v>77342</v>
      </c>
      <c r="J152">
        <v>1.5</v>
      </c>
      <c r="K152">
        <v>243</v>
      </c>
      <c r="L152">
        <v>2156</v>
      </c>
      <c r="M152">
        <v>28</v>
      </c>
      <c r="N152">
        <v>75</v>
      </c>
      <c r="O152">
        <v>46</v>
      </c>
      <c r="P152">
        <v>898</v>
      </c>
      <c r="Q152">
        <v>14330</v>
      </c>
      <c r="R152">
        <v>1557</v>
      </c>
      <c r="S152">
        <v>14</v>
      </c>
      <c r="T152">
        <v>14175</v>
      </c>
      <c r="U152">
        <v>471</v>
      </c>
      <c r="V152">
        <v>678</v>
      </c>
      <c r="W152">
        <v>1665</v>
      </c>
      <c r="X152">
        <v>175405</v>
      </c>
      <c r="Y152">
        <v>661</v>
      </c>
      <c r="Z152">
        <v>582</v>
      </c>
      <c r="AA152">
        <v>1338</v>
      </c>
      <c r="AB152">
        <v>571</v>
      </c>
      <c r="AC152">
        <v>0</v>
      </c>
      <c r="AD152">
        <v>64</v>
      </c>
      <c r="AE152">
        <v>60</v>
      </c>
      <c r="AF152">
        <v>6</v>
      </c>
      <c r="AG152">
        <v>4949</v>
      </c>
      <c r="AH152">
        <v>3695</v>
      </c>
      <c r="AI152">
        <v>829</v>
      </c>
      <c r="AJ152">
        <v>1911</v>
      </c>
      <c r="AK152">
        <v>45</v>
      </c>
      <c r="AL152">
        <v>150</v>
      </c>
      <c r="AM152">
        <v>42</v>
      </c>
      <c r="AN152">
        <v>79</v>
      </c>
      <c r="AO152">
        <v>643</v>
      </c>
      <c r="AP152">
        <v>76</v>
      </c>
      <c r="AQ152">
        <v>273</v>
      </c>
      <c r="AR152">
        <v>245</v>
      </c>
      <c r="AS152">
        <v>183</v>
      </c>
      <c r="AT152">
        <v>972</v>
      </c>
      <c r="AU152">
        <v>2270</v>
      </c>
      <c r="AV152">
        <v>476</v>
      </c>
      <c r="AW152">
        <v>323</v>
      </c>
      <c r="AX152">
        <v>386</v>
      </c>
      <c r="AY152">
        <v>0</v>
      </c>
      <c r="AZ152">
        <v>1058</v>
      </c>
      <c r="BA152">
        <v>688</v>
      </c>
      <c r="BB152">
        <v>1686</v>
      </c>
      <c r="BC152">
        <v>73533</v>
      </c>
      <c r="BD152">
        <v>21156</v>
      </c>
      <c r="BE152">
        <v>0.158</v>
      </c>
    </row>
    <row r="153" spans="1:57" x14ac:dyDescent="0.3">
      <c r="A153" t="s">
        <v>668</v>
      </c>
      <c r="B153">
        <v>874.01</v>
      </c>
      <c r="C153">
        <v>6.25</v>
      </c>
      <c r="D153">
        <v>1</v>
      </c>
      <c r="E153">
        <v>1.0265E-2</v>
      </c>
      <c r="F153">
        <v>-8.8030000000000001E-3</v>
      </c>
      <c r="G153">
        <v>1.0128E-2</v>
      </c>
      <c r="H153">
        <v>7.5074000000000002E-2</v>
      </c>
      <c r="I153">
        <v>77741</v>
      </c>
      <c r="J153">
        <v>1.48</v>
      </c>
      <c r="K153">
        <v>250</v>
      </c>
      <c r="L153">
        <v>1963</v>
      </c>
      <c r="M153">
        <v>9</v>
      </c>
      <c r="N153">
        <v>16</v>
      </c>
      <c r="O153">
        <v>37</v>
      </c>
      <c r="P153">
        <v>904</v>
      </c>
      <c r="Q153">
        <v>14221</v>
      </c>
      <c r="R153">
        <v>1593</v>
      </c>
      <c r="S153">
        <v>0</v>
      </c>
      <c r="T153">
        <v>13709</v>
      </c>
      <c r="U153">
        <v>464</v>
      </c>
      <c r="V153">
        <v>691</v>
      </c>
      <c r="W153">
        <v>1620</v>
      </c>
      <c r="X153">
        <v>182745</v>
      </c>
      <c r="Y153">
        <v>689</v>
      </c>
      <c r="Z153">
        <v>638</v>
      </c>
      <c r="AA153">
        <v>1299</v>
      </c>
      <c r="AB153">
        <v>707</v>
      </c>
      <c r="AC153">
        <v>0</v>
      </c>
      <c r="AD153">
        <v>167</v>
      </c>
      <c r="AE153">
        <v>0</v>
      </c>
      <c r="AF153">
        <v>39</v>
      </c>
      <c r="AG153">
        <v>4909</v>
      </c>
      <c r="AH153">
        <v>3585</v>
      </c>
      <c r="AI153">
        <v>872</v>
      </c>
      <c r="AJ153">
        <v>1939</v>
      </c>
      <c r="AK153">
        <v>19</v>
      </c>
      <c r="AL153">
        <v>59</v>
      </c>
      <c r="AM153">
        <v>43</v>
      </c>
      <c r="AN153">
        <v>40</v>
      </c>
      <c r="AO153">
        <v>592</v>
      </c>
      <c r="AP153">
        <v>85</v>
      </c>
      <c r="AQ153">
        <v>231</v>
      </c>
      <c r="AR153">
        <v>238</v>
      </c>
      <c r="AS153">
        <v>187</v>
      </c>
      <c r="AT153">
        <v>847</v>
      </c>
      <c r="AU153">
        <v>2500</v>
      </c>
      <c r="AV153">
        <v>387</v>
      </c>
      <c r="AW153">
        <v>538</v>
      </c>
      <c r="AX153">
        <v>594</v>
      </c>
      <c r="AY153">
        <v>0</v>
      </c>
      <c r="AZ153">
        <v>885</v>
      </c>
      <c r="BA153">
        <v>842</v>
      </c>
      <c r="BB153">
        <v>1935</v>
      </c>
      <c r="BC153">
        <v>71665</v>
      </c>
      <c r="BD153">
        <v>20621</v>
      </c>
      <c r="BE153">
        <v>0.157</v>
      </c>
    </row>
    <row r="154" spans="1:57" x14ac:dyDescent="0.3">
      <c r="A154" t="s">
        <v>669</v>
      </c>
      <c r="B154">
        <v>876.01</v>
      </c>
      <c r="C154">
        <v>6.24</v>
      </c>
      <c r="D154">
        <v>1</v>
      </c>
      <c r="E154">
        <v>1.0265E-2</v>
      </c>
      <c r="F154">
        <v>-8.8030000000000001E-3</v>
      </c>
      <c r="G154">
        <v>1.0128E-2</v>
      </c>
      <c r="H154">
        <v>7.5074000000000002E-2</v>
      </c>
      <c r="I154">
        <v>79305</v>
      </c>
      <c r="J154">
        <v>1.54</v>
      </c>
      <c r="K154">
        <v>234</v>
      </c>
      <c r="L154">
        <v>1966</v>
      </c>
      <c r="M154">
        <v>33</v>
      </c>
      <c r="N154">
        <v>67</v>
      </c>
      <c r="O154">
        <v>36</v>
      </c>
      <c r="P154">
        <v>870</v>
      </c>
      <c r="Q154">
        <v>13936</v>
      </c>
      <c r="R154">
        <v>1591</v>
      </c>
      <c r="S154">
        <v>28</v>
      </c>
      <c r="T154">
        <v>14171</v>
      </c>
      <c r="U154">
        <v>353</v>
      </c>
      <c r="V154">
        <v>706</v>
      </c>
      <c r="W154">
        <v>2624</v>
      </c>
      <c r="X154">
        <v>192528</v>
      </c>
      <c r="Y154">
        <v>685</v>
      </c>
      <c r="Z154">
        <v>553</v>
      </c>
      <c r="AA154">
        <v>1391</v>
      </c>
      <c r="AB154">
        <v>609</v>
      </c>
      <c r="AC154">
        <v>56</v>
      </c>
      <c r="AD154">
        <v>188</v>
      </c>
      <c r="AE154">
        <v>0</v>
      </c>
      <c r="AF154">
        <v>0</v>
      </c>
      <c r="AG154">
        <v>4797</v>
      </c>
      <c r="AH154">
        <v>3511</v>
      </c>
      <c r="AI154">
        <v>884</v>
      </c>
      <c r="AJ154">
        <v>1809</v>
      </c>
      <c r="AK154">
        <v>26</v>
      </c>
      <c r="AL154">
        <v>155</v>
      </c>
      <c r="AM154">
        <v>27</v>
      </c>
      <c r="AN154">
        <v>26</v>
      </c>
      <c r="AO154">
        <v>430</v>
      </c>
      <c r="AP154">
        <v>94</v>
      </c>
      <c r="AQ154">
        <v>367</v>
      </c>
      <c r="AR154">
        <v>261</v>
      </c>
      <c r="AS154">
        <v>188</v>
      </c>
      <c r="AT154">
        <v>990</v>
      </c>
      <c r="AU154">
        <v>2373</v>
      </c>
      <c r="AV154">
        <v>485</v>
      </c>
      <c r="AW154">
        <v>224</v>
      </c>
      <c r="AX154">
        <v>519</v>
      </c>
      <c r="AY154">
        <v>0</v>
      </c>
      <c r="AZ154">
        <v>1086</v>
      </c>
      <c r="BA154">
        <v>801</v>
      </c>
      <c r="BB154">
        <v>1838</v>
      </c>
      <c r="BC154">
        <v>72891</v>
      </c>
      <c r="BD154">
        <v>20493</v>
      </c>
      <c r="BE154">
        <v>0.157</v>
      </c>
    </row>
    <row r="155" spans="1:57" x14ac:dyDescent="0.3">
      <c r="A155" t="s">
        <v>670</v>
      </c>
      <c r="B155">
        <v>878.01</v>
      </c>
      <c r="C155">
        <v>6.24</v>
      </c>
      <c r="D155">
        <v>1</v>
      </c>
      <c r="E155">
        <v>1.0265E-2</v>
      </c>
      <c r="F155">
        <v>-8.8030000000000001E-3</v>
      </c>
      <c r="G155">
        <v>1.0128E-2</v>
      </c>
      <c r="H155">
        <v>7.5074000000000002E-2</v>
      </c>
      <c r="I155">
        <v>79347</v>
      </c>
      <c r="J155">
        <v>1.51</v>
      </c>
      <c r="K155">
        <v>230</v>
      </c>
      <c r="L155">
        <v>2100</v>
      </c>
      <c r="M155">
        <v>18</v>
      </c>
      <c r="N155">
        <v>54</v>
      </c>
      <c r="O155">
        <v>20</v>
      </c>
      <c r="P155">
        <v>894</v>
      </c>
      <c r="Q155">
        <v>14404</v>
      </c>
      <c r="R155">
        <v>1636</v>
      </c>
      <c r="S155">
        <v>23</v>
      </c>
      <c r="T155">
        <v>14368</v>
      </c>
      <c r="U155">
        <v>319</v>
      </c>
      <c r="V155">
        <v>810</v>
      </c>
      <c r="W155">
        <v>1715</v>
      </c>
      <c r="X155">
        <v>188996</v>
      </c>
      <c r="Y155">
        <v>657</v>
      </c>
      <c r="Z155">
        <v>548</v>
      </c>
      <c r="AA155">
        <v>1525</v>
      </c>
      <c r="AB155">
        <v>641</v>
      </c>
      <c r="AC155">
        <v>68</v>
      </c>
      <c r="AD155">
        <v>145</v>
      </c>
      <c r="AE155">
        <v>38</v>
      </c>
      <c r="AF155">
        <v>0</v>
      </c>
      <c r="AG155">
        <v>4799</v>
      </c>
      <c r="AH155">
        <v>3691</v>
      </c>
      <c r="AI155">
        <v>974</v>
      </c>
      <c r="AJ155">
        <v>2007</v>
      </c>
      <c r="AK155">
        <v>27</v>
      </c>
      <c r="AL155">
        <v>62</v>
      </c>
      <c r="AM155">
        <v>30</v>
      </c>
      <c r="AN155">
        <v>0</v>
      </c>
      <c r="AO155">
        <v>572</v>
      </c>
      <c r="AP155">
        <v>88</v>
      </c>
      <c r="AQ155">
        <v>294</v>
      </c>
      <c r="AR155">
        <v>239</v>
      </c>
      <c r="AS155">
        <v>190</v>
      </c>
      <c r="AT155">
        <v>1010</v>
      </c>
      <c r="AU155">
        <v>2368</v>
      </c>
      <c r="AV155">
        <v>375</v>
      </c>
      <c r="AW155">
        <v>390</v>
      </c>
      <c r="AX155">
        <v>607</v>
      </c>
      <c r="AY155">
        <v>0</v>
      </c>
      <c r="AZ155">
        <v>1150</v>
      </c>
      <c r="BA155">
        <v>774</v>
      </c>
      <c r="BB155">
        <v>1860</v>
      </c>
      <c r="BC155">
        <v>73684</v>
      </c>
      <c r="BD155">
        <v>20913</v>
      </c>
      <c r="BE155">
        <v>0.158</v>
      </c>
    </row>
    <row r="156" spans="1:57" x14ac:dyDescent="0.3">
      <c r="A156" t="s">
        <v>671</v>
      </c>
      <c r="B156">
        <v>880.01</v>
      </c>
      <c r="C156">
        <v>6.24</v>
      </c>
      <c r="D156">
        <v>1</v>
      </c>
      <c r="E156">
        <v>1.0265E-2</v>
      </c>
      <c r="F156">
        <v>-8.8030000000000001E-3</v>
      </c>
      <c r="G156">
        <v>1.0128E-2</v>
      </c>
      <c r="H156">
        <v>7.5074000000000002E-2</v>
      </c>
      <c r="I156">
        <v>78270</v>
      </c>
      <c r="J156">
        <v>1.52</v>
      </c>
      <c r="K156">
        <v>216</v>
      </c>
      <c r="L156">
        <v>1989</v>
      </c>
      <c r="M156">
        <v>28</v>
      </c>
      <c r="N156">
        <v>59</v>
      </c>
      <c r="O156">
        <v>19</v>
      </c>
      <c r="P156">
        <v>908</v>
      </c>
      <c r="Q156">
        <v>14144</v>
      </c>
      <c r="R156">
        <v>1579</v>
      </c>
      <c r="S156">
        <v>14</v>
      </c>
      <c r="T156">
        <v>14368</v>
      </c>
      <c r="U156">
        <v>425</v>
      </c>
      <c r="V156">
        <v>813</v>
      </c>
      <c r="W156">
        <v>1659</v>
      </c>
      <c r="X156">
        <v>182641</v>
      </c>
      <c r="Y156">
        <v>634</v>
      </c>
      <c r="Z156">
        <v>527</v>
      </c>
      <c r="AA156">
        <v>1365</v>
      </c>
      <c r="AB156">
        <v>613</v>
      </c>
      <c r="AC156">
        <v>22</v>
      </c>
      <c r="AD156">
        <v>190</v>
      </c>
      <c r="AE156">
        <v>30</v>
      </c>
      <c r="AF156">
        <v>23</v>
      </c>
      <c r="AG156">
        <v>4993</v>
      </c>
      <c r="AH156">
        <v>3788</v>
      </c>
      <c r="AI156">
        <v>862</v>
      </c>
      <c r="AJ156">
        <v>2033</v>
      </c>
      <c r="AK156">
        <v>30</v>
      </c>
      <c r="AL156">
        <v>110</v>
      </c>
      <c r="AM156">
        <v>46</v>
      </c>
      <c r="AN156">
        <v>57</v>
      </c>
      <c r="AO156">
        <v>614</v>
      </c>
      <c r="AP156">
        <v>101</v>
      </c>
      <c r="AQ156">
        <v>261</v>
      </c>
      <c r="AR156">
        <v>236</v>
      </c>
      <c r="AS156">
        <v>152</v>
      </c>
      <c r="AT156">
        <v>956</v>
      </c>
      <c r="AU156">
        <v>2250</v>
      </c>
      <c r="AV156">
        <v>260</v>
      </c>
      <c r="AW156">
        <v>336</v>
      </c>
      <c r="AX156">
        <v>613</v>
      </c>
      <c r="AY156">
        <v>0</v>
      </c>
      <c r="AZ156">
        <v>997</v>
      </c>
      <c r="BA156">
        <v>693</v>
      </c>
      <c r="BB156">
        <v>1863</v>
      </c>
      <c r="BC156">
        <v>72944</v>
      </c>
      <c r="BD156">
        <v>20462</v>
      </c>
      <c r="BE156">
        <v>0.158</v>
      </c>
    </row>
    <row r="157" spans="1:57" x14ac:dyDescent="0.3">
      <c r="A157" t="s">
        <v>672</v>
      </c>
      <c r="B157">
        <v>882.01</v>
      </c>
      <c r="C157">
        <v>6.24</v>
      </c>
      <c r="D157">
        <v>1</v>
      </c>
      <c r="E157">
        <v>1.0265E-2</v>
      </c>
      <c r="F157">
        <v>-8.8030000000000001E-3</v>
      </c>
      <c r="G157">
        <v>1.0128E-2</v>
      </c>
      <c r="H157">
        <v>7.5074000000000002E-2</v>
      </c>
      <c r="I157">
        <v>78775</v>
      </c>
      <c r="J157">
        <v>1.55</v>
      </c>
      <c r="K157">
        <v>272</v>
      </c>
      <c r="L157">
        <v>1984</v>
      </c>
      <c r="M157">
        <v>51</v>
      </c>
      <c r="N157">
        <v>70</v>
      </c>
      <c r="O157">
        <v>24</v>
      </c>
      <c r="P157">
        <v>895</v>
      </c>
      <c r="Q157">
        <v>14199</v>
      </c>
      <c r="R157">
        <v>1518</v>
      </c>
      <c r="S157">
        <v>0</v>
      </c>
      <c r="T157">
        <v>14021</v>
      </c>
      <c r="U157">
        <v>533</v>
      </c>
      <c r="V157">
        <v>750</v>
      </c>
      <c r="W157">
        <v>1660</v>
      </c>
      <c r="X157">
        <v>188660</v>
      </c>
      <c r="Y157">
        <v>714</v>
      </c>
      <c r="Z157">
        <v>481</v>
      </c>
      <c r="AA157">
        <v>1485</v>
      </c>
      <c r="AB157">
        <v>666</v>
      </c>
      <c r="AC157">
        <v>10</v>
      </c>
      <c r="AD157">
        <v>89</v>
      </c>
      <c r="AE157">
        <v>30</v>
      </c>
      <c r="AF157">
        <v>0</v>
      </c>
      <c r="AG157">
        <v>4775</v>
      </c>
      <c r="AH157">
        <v>3328</v>
      </c>
      <c r="AI157">
        <v>1104</v>
      </c>
      <c r="AJ157">
        <v>1754</v>
      </c>
      <c r="AK157">
        <v>42</v>
      </c>
      <c r="AL157">
        <v>125</v>
      </c>
      <c r="AM157">
        <v>0</v>
      </c>
      <c r="AN157">
        <v>37</v>
      </c>
      <c r="AO157">
        <v>576</v>
      </c>
      <c r="AP157">
        <v>56</v>
      </c>
      <c r="AQ157">
        <v>206</v>
      </c>
      <c r="AR157">
        <v>261</v>
      </c>
      <c r="AS157">
        <v>218</v>
      </c>
      <c r="AT157">
        <v>1107</v>
      </c>
      <c r="AU157">
        <v>2453</v>
      </c>
      <c r="AV157">
        <v>356</v>
      </c>
      <c r="AW157">
        <v>388</v>
      </c>
      <c r="AX157">
        <v>441</v>
      </c>
      <c r="AY157">
        <v>0</v>
      </c>
      <c r="AZ157">
        <v>1224</v>
      </c>
      <c r="BA157">
        <v>834</v>
      </c>
      <c r="BB157">
        <v>1701</v>
      </c>
      <c r="BC157">
        <v>71730</v>
      </c>
      <c r="BD157">
        <v>20806</v>
      </c>
      <c r="BE157">
        <v>0.158</v>
      </c>
    </row>
    <row r="158" spans="1:57" x14ac:dyDescent="0.3">
      <c r="A158" t="s">
        <v>673</v>
      </c>
      <c r="B158">
        <v>884.01</v>
      </c>
      <c r="C158">
        <v>6.24</v>
      </c>
      <c r="D158">
        <v>1</v>
      </c>
      <c r="E158">
        <v>1.0265E-2</v>
      </c>
      <c r="F158">
        <v>-8.8030000000000001E-3</v>
      </c>
      <c r="G158">
        <v>1.0128E-2</v>
      </c>
      <c r="H158">
        <v>7.5074000000000002E-2</v>
      </c>
      <c r="I158">
        <v>79217</v>
      </c>
      <c r="J158">
        <v>1.49</v>
      </c>
      <c r="K158">
        <v>272</v>
      </c>
      <c r="L158">
        <v>1966</v>
      </c>
      <c r="M158">
        <v>56</v>
      </c>
      <c r="N158">
        <v>27</v>
      </c>
      <c r="O158">
        <v>31</v>
      </c>
      <c r="P158">
        <v>874</v>
      </c>
      <c r="Q158">
        <v>14398</v>
      </c>
      <c r="R158">
        <v>1554</v>
      </c>
      <c r="S158">
        <v>22</v>
      </c>
      <c r="T158">
        <v>14075</v>
      </c>
      <c r="U158">
        <v>566</v>
      </c>
      <c r="V158">
        <v>713</v>
      </c>
      <c r="W158">
        <v>1535</v>
      </c>
      <c r="X158">
        <v>190795</v>
      </c>
      <c r="Y158">
        <v>610</v>
      </c>
      <c r="Z158">
        <v>492</v>
      </c>
      <c r="AA158">
        <v>1353</v>
      </c>
      <c r="AB158">
        <v>478</v>
      </c>
      <c r="AC158">
        <v>62</v>
      </c>
      <c r="AD158">
        <v>80</v>
      </c>
      <c r="AE158">
        <v>16</v>
      </c>
      <c r="AF158">
        <v>0</v>
      </c>
      <c r="AG158">
        <v>4989</v>
      </c>
      <c r="AH158">
        <v>3756</v>
      </c>
      <c r="AI158">
        <v>998</v>
      </c>
      <c r="AJ158">
        <v>1884</v>
      </c>
      <c r="AK158">
        <v>14</v>
      </c>
      <c r="AL158">
        <v>79</v>
      </c>
      <c r="AM158">
        <v>23</v>
      </c>
      <c r="AN158">
        <v>30</v>
      </c>
      <c r="AO158">
        <v>448</v>
      </c>
      <c r="AP158">
        <v>104</v>
      </c>
      <c r="AQ158">
        <v>265</v>
      </c>
      <c r="AR158">
        <v>235</v>
      </c>
      <c r="AS158">
        <v>176</v>
      </c>
      <c r="AT158">
        <v>1112</v>
      </c>
      <c r="AU158">
        <v>2341</v>
      </c>
      <c r="AV158">
        <v>229</v>
      </c>
      <c r="AW158">
        <v>406</v>
      </c>
      <c r="AX158">
        <v>529</v>
      </c>
      <c r="AY158">
        <v>0</v>
      </c>
      <c r="AZ158">
        <v>1122</v>
      </c>
      <c r="BA158">
        <v>805</v>
      </c>
      <c r="BB158">
        <v>1819</v>
      </c>
      <c r="BC158">
        <v>73035</v>
      </c>
      <c r="BD158">
        <v>21094</v>
      </c>
      <c r="BE158">
        <v>0.158</v>
      </c>
    </row>
    <row r="159" spans="1:57" x14ac:dyDescent="0.3">
      <c r="A159" t="s">
        <v>674</v>
      </c>
      <c r="B159">
        <v>886.01</v>
      </c>
      <c r="C159">
        <v>6.23</v>
      </c>
      <c r="D159">
        <v>1</v>
      </c>
      <c r="E159">
        <v>1.0265E-2</v>
      </c>
      <c r="F159">
        <v>-8.8030000000000001E-3</v>
      </c>
      <c r="G159">
        <v>1.0128E-2</v>
      </c>
      <c r="H159">
        <v>7.5074000000000002E-2</v>
      </c>
      <c r="I159">
        <v>79688</v>
      </c>
      <c r="J159">
        <v>1.46</v>
      </c>
      <c r="K159">
        <v>273</v>
      </c>
      <c r="L159">
        <v>2012</v>
      </c>
      <c r="M159">
        <v>32</v>
      </c>
      <c r="N159">
        <v>37</v>
      </c>
      <c r="O159">
        <v>55</v>
      </c>
      <c r="P159">
        <v>881</v>
      </c>
      <c r="Q159">
        <v>14462</v>
      </c>
      <c r="R159">
        <v>1460</v>
      </c>
      <c r="S159">
        <v>50</v>
      </c>
      <c r="T159">
        <v>14096</v>
      </c>
      <c r="U159">
        <v>350</v>
      </c>
      <c r="V159">
        <v>722</v>
      </c>
      <c r="W159">
        <v>1598</v>
      </c>
      <c r="X159">
        <v>191849</v>
      </c>
      <c r="Y159">
        <v>610</v>
      </c>
      <c r="Z159">
        <v>506</v>
      </c>
      <c r="AA159">
        <v>1384</v>
      </c>
      <c r="AB159">
        <v>641</v>
      </c>
      <c r="AC159">
        <v>37</v>
      </c>
      <c r="AD159">
        <v>105</v>
      </c>
      <c r="AE159">
        <v>0</v>
      </c>
      <c r="AF159">
        <v>0</v>
      </c>
      <c r="AG159">
        <v>4857</v>
      </c>
      <c r="AH159">
        <v>3501</v>
      </c>
      <c r="AI159">
        <v>703</v>
      </c>
      <c r="AJ159">
        <v>1919</v>
      </c>
      <c r="AK159">
        <v>0</v>
      </c>
      <c r="AL159">
        <v>0</v>
      </c>
      <c r="AM159">
        <v>113</v>
      </c>
      <c r="AN159">
        <v>0</v>
      </c>
      <c r="AO159">
        <v>403</v>
      </c>
      <c r="AP159">
        <v>38</v>
      </c>
      <c r="AQ159">
        <v>372</v>
      </c>
      <c r="AR159">
        <v>274</v>
      </c>
      <c r="AS159">
        <v>145</v>
      </c>
      <c r="AT159">
        <v>1027</v>
      </c>
      <c r="AU159">
        <v>2386</v>
      </c>
      <c r="AV159">
        <v>319</v>
      </c>
      <c r="AW159">
        <v>256</v>
      </c>
      <c r="AX159">
        <v>516</v>
      </c>
      <c r="AY159">
        <v>0</v>
      </c>
      <c r="AZ159">
        <v>1324</v>
      </c>
      <c r="BA159">
        <v>653</v>
      </c>
      <c r="BB159">
        <v>1952</v>
      </c>
      <c r="BC159">
        <v>74356</v>
      </c>
      <c r="BD159">
        <v>20988</v>
      </c>
      <c r="BE159">
        <v>0.158</v>
      </c>
    </row>
    <row r="160" spans="1:57" x14ac:dyDescent="0.3">
      <c r="A160" t="s">
        <v>675</v>
      </c>
      <c r="B160">
        <v>888.01</v>
      </c>
      <c r="C160">
        <v>6.24</v>
      </c>
      <c r="D160">
        <v>1</v>
      </c>
      <c r="E160">
        <v>1.0265E-2</v>
      </c>
      <c r="F160">
        <v>-8.8030000000000001E-3</v>
      </c>
      <c r="G160">
        <v>1.0128E-2</v>
      </c>
      <c r="H160">
        <v>7.5074000000000002E-2</v>
      </c>
      <c r="I160">
        <v>79974</v>
      </c>
      <c r="J160">
        <v>1.59</v>
      </c>
      <c r="K160">
        <v>217</v>
      </c>
      <c r="L160">
        <v>1988</v>
      </c>
      <c r="M160">
        <v>44</v>
      </c>
      <c r="N160">
        <v>46</v>
      </c>
      <c r="O160">
        <v>5</v>
      </c>
      <c r="P160">
        <v>880</v>
      </c>
      <c r="Q160">
        <v>14692</v>
      </c>
      <c r="R160">
        <v>1551</v>
      </c>
      <c r="S160">
        <v>30</v>
      </c>
      <c r="T160">
        <v>13947</v>
      </c>
      <c r="U160">
        <v>409</v>
      </c>
      <c r="V160">
        <v>778</v>
      </c>
      <c r="W160">
        <v>1595</v>
      </c>
      <c r="X160">
        <v>194756</v>
      </c>
      <c r="Y160">
        <v>584</v>
      </c>
      <c r="Z160">
        <v>509</v>
      </c>
      <c r="AA160">
        <v>1420</v>
      </c>
      <c r="AB160">
        <v>642</v>
      </c>
      <c r="AC160">
        <v>71</v>
      </c>
      <c r="AD160">
        <v>85</v>
      </c>
      <c r="AE160">
        <v>172</v>
      </c>
      <c r="AF160">
        <v>0</v>
      </c>
      <c r="AG160">
        <v>4952</v>
      </c>
      <c r="AH160">
        <v>3500</v>
      </c>
      <c r="AI160">
        <v>884</v>
      </c>
      <c r="AJ160">
        <v>1681</v>
      </c>
      <c r="AK160">
        <v>30</v>
      </c>
      <c r="AL160">
        <v>0</v>
      </c>
      <c r="AM160">
        <v>101</v>
      </c>
      <c r="AN160">
        <v>0</v>
      </c>
      <c r="AO160">
        <v>453</v>
      </c>
      <c r="AP160">
        <v>70</v>
      </c>
      <c r="AQ160">
        <v>320</v>
      </c>
      <c r="AR160">
        <v>242</v>
      </c>
      <c r="AS160">
        <v>150</v>
      </c>
      <c r="AT160">
        <v>1028</v>
      </c>
      <c r="AU160">
        <v>2322</v>
      </c>
      <c r="AV160">
        <v>386</v>
      </c>
      <c r="AW160">
        <v>182</v>
      </c>
      <c r="AX160">
        <v>512</v>
      </c>
      <c r="AY160">
        <v>0</v>
      </c>
      <c r="AZ160">
        <v>1076</v>
      </c>
      <c r="BA160">
        <v>807</v>
      </c>
      <c r="BB160">
        <v>1936</v>
      </c>
      <c r="BC160">
        <v>73816</v>
      </c>
      <c r="BD160">
        <v>20942</v>
      </c>
      <c r="BE160">
        <v>0.158</v>
      </c>
    </row>
    <row r="161" spans="1:57" x14ac:dyDescent="0.3">
      <c r="A161" t="s">
        <v>676</v>
      </c>
      <c r="B161">
        <v>890.01</v>
      </c>
      <c r="C161">
        <v>6.24</v>
      </c>
      <c r="D161">
        <v>1</v>
      </c>
      <c r="E161">
        <v>1.0265E-2</v>
      </c>
      <c r="F161">
        <v>-8.8030000000000001E-3</v>
      </c>
      <c r="G161">
        <v>1.0128E-2</v>
      </c>
      <c r="H161">
        <v>7.5074000000000002E-2</v>
      </c>
      <c r="I161">
        <v>79090</v>
      </c>
      <c r="J161">
        <v>1.52</v>
      </c>
      <c r="K161">
        <v>248</v>
      </c>
      <c r="L161">
        <v>1908</v>
      </c>
      <c r="M161">
        <v>37</v>
      </c>
      <c r="N161">
        <v>48</v>
      </c>
      <c r="O161">
        <v>31</v>
      </c>
      <c r="P161">
        <v>935</v>
      </c>
      <c r="Q161">
        <v>14122</v>
      </c>
      <c r="R161">
        <v>1475</v>
      </c>
      <c r="S161">
        <v>21</v>
      </c>
      <c r="T161">
        <v>13927</v>
      </c>
      <c r="U161">
        <v>386</v>
      </c>
      <c r="V161">
        <v>767</v>
      </c>
      <c r="W161">
        <v>1581</v>
      </c>
      <c r="X161">
        <v>192463</v>
      </c>
      <c r="Y161">
        <v>662</v>
      </c>
      <c r="Z161">
        <v>529</v>
      </c>
      <c r="AA161">
        <v>1391</v>
      </c>
      <c r="AB161">
        <v>537</v>
      </c>
      <c r="AC161">
        <v>0</v>
      </c>
      <c r="AD161">
        <v>66</v>
      </c>
      <c r="AE161">
        <v>150</v>
      </c>
      <c r="AF161">
        <v>57</v>
      </c>
      <c r="AG161">
        <v>4523</v>
      </c>
      <c r="AH161">
        <v>3412</v>
      </c>
      <c r="AI161">
        <v>983</v>
      </c>
      <c r="AJ161">
        <v>1904</v>
      </c>
      <c r="AK161">
        <v>0</v>
      </c>
      <c r="AL161">
        <v>130</v>
      </c>
      <c r="AM161">
        <v>16</v>
      </c>
      <c r="AN161">
        <v>25</v>
      </c>
      <c r="AO161">
        <v>597</v>
      </c>
      <c r="AP161">
        <v>71</v>
      </c>
      <c r="AQ161">
        <v>225</v>
      </c>
      <c r="AR161">
        <v>188</v>
      </c>
      <c r="AS161">
        <v>162</v>
      </c>
      <c r="AT161">
        <v>907</v>
      </c>
      <c r="AU161">
        <v>2216</v>
      </c>
      <c r="AV161">
        <v>334</v>
      </c>
      <c r="AW161">
        <v>312</v>
      </c>
      <c r="AX161">
        <v>464</v>
      </c>
      <c r="AY161">
        <v>15</v>
      </c>
      <c r="AZ161">
        <v>1260</v>
      </c>
      <c r="BA161">
        <v>748</v>
      </c>
      <c r="BB161">
        <v>1612</v>
      </c>
      <c r="BC161">
        <v>72984</v>
      </c>
      <c r="BD161">
        <v>20664</v>
      </c>
      <c r="BE161">
        <v>0.158</v>
      </c>
    </row>
    <row r="162" spans="1:57" x14ac:dyDescent="0.3">
      <c r="A162" t="s">
        <v>677</v>
      </c>
      <c r="B162">
        <v>892.01</v>
      </c>
      <c r="C162">
        <v>6.24</v>
      </c>
      <c r="D162">
        <v>1</v>
      </c>
      <c r="E162">
        <v>1.0265E-2</v>
      </c>
      <c r="F162">
        <v>-8.8030000000000001E-3</v>
      </c>
      <c r="G162">
        <v>1.0128E-2</v>
      </c>
      <c r="H162">
        <v>7.5074000000000002E-2</v>
      </c>
      <c r="I162">
        <v>79717</v>
      </c>
      <c r="J162">
        <v>1.55</v>
      </c>
      <c r="K162">
        <v>234</v>
      </c>
      <c r="L162">
        <v>2009</v>
      </c>
      <c r="M162">
        <v>32</v>
      </c>
      <c r="N162">
        <v>32</v>
      </c>
      <c r="O162">
        <v>29</v>
      </c>
      <c r="P162">
        <v>815</v>
      </c>
      <c r="Q162">
        <v>14043</v>
      </c>
      <c r="R162">
        <v>1609</v>
      </c>
      <c r="S162">
        <v>0</v>
      </c>
      <c r="T162">
        <v>13400</v>
      </c>
      <c r="U162">
        <v>423</v>
      </c>
      <c r="V162">
        <v>721</v>
      </c>
      <c r="W162">
        <v>1666</v>
      </c>
      <c r="X162">
        <v>197144</v>
      </c>
      <c r="Y162">
        <v>775</v>
      </c>
      <c r="Z162">
        <v>623</v>
      </c>
      <c r="AA162">
        <v>1368</v>
      </c>
      <c r="AB162">
        <v>576</v>
      </c>
      <c r="AC162">
        <v>50</v>
      </c>
      <c r="AD162">
        <v>0</v>
      </c>
      <c r="AE162">
        <v>84</v>
      </c>
      <c r="AF162">
        <v>4</v>
      </c>
      <c r="AG162">
        <v>4973</v>
      </c>
      <c r="AH162">
        <v>3615</v>
      </c>
      <c r="AI162">
        <v>768</v>
      </c>
      <c r="AJ162">
        <v>1836</v>
      </c>
      <c r="AK162">
        <v>22</v>
      </c>
      <c r="AL162">
        <v>203</v>
      </c>
      <c r="AM162">
        <v>0</v>
      </c>
      <c r="AN162">
        <v>31</v>
      </c>
      <c r="AO162">
        <v>606</v>
      </c>
      <c r="AP162">
        <v>22</v>
      </c>
      <c r="AQ162">
        <v>225</v>
      </c>
      <c r="AR162">
        <v>314</v>
      </c>
      <c r="AS162">
        <v>202</v>
      </c>
      <c r="AT162">
        <v>1099</v>
      </c>
      <c r="AU162">
        <v>2300</v>
      </c>
      <c r="AV162">
        <v>644</v>
      </c>
      <c r="AW162">
        <v>293</v>
      </c>
      <c r="AX162">
        <v>361</v>
      </c>
      <c r="AY162">
        <v>0</v>
      </c>
      <c r="AZ162">
        <v>1128</v>
      </c>
      <c r="BA162">
        <v>845</v>
      </c>
      <c r="BB162">
        <v>1998</v>
      </c>
      <c r="BC162">
        <v>72921</v>
      </c>
      <c r="BD162">
        <v>20743</v>
      </c>
      <c r="BE162">
        <v>0.157</v>
      </c>
    </row>
    <row r="163" spans="1:57" x14ac:dyDescent="0.3">
      <c r="A163" t="s">
        <v>678</v>
      </c>
      <c r="B163">
        <v>894.01</v>
      </c>
      <c r="C163">
        <v>6.23</v>
      </c>
      <c r="D163">
        <v>1</v>
      </c>
      <c r="E163">
        <v>1.0265E-2</v>
      </c>
      <c r="F163">
        <v>-8.8030000000000001E-3</v>
      </c>
      <c r="G163">
        <v>1.0128E-2</v>
      </c>
      <c r="H163">
        <v>7.5074000000000002E-2</v>
      </c>
      <c r="I163">
        <v>79509</v>
      </c>
      <c r="J163">
        <v>1.57</v>
      </c>
      <c r="K163">
        <v>232</v>
      </c>
      <c r="L163">
        <v>1819</v>
      </c>
      <c r="M163">
        <v>7</v>
      </c>
      <c r="N163">
        <v>63</v>
      </c>
      <c r="O163">
        <v>42</v>
      </c>
      <c r="P163">
        <v>902</v>
      </c>
      <c r="Q163">
        <v>13800</v>
      </c>
      <c r="R163">
        <v>1617</v>
      </c>
      <c r="S163">
        <v>8</v>
      </c>
      <c r="T163">
        <v>13078</v>
      </c>
      <c r="U163">
        <v>438</v>
      </c>
      <c r="V163">
        <v>745</v>
      </c>
      <c r="W163">
        <v>1741</v>
      </c>
      <c r="X163">
        <v>202287</v>
      </c>
      <c r="Y163">
        <v>664</v>
      </c>
      <c r="Z163">
        <v>682</v>
      </c>
      <c r="AA163">
        <v>1185</v>
      </c>
      <c r="AB163">
        <v>483</v>
      </c>
      <c r="AC163">
        <v>88</v>
      </c>
      <c r="AD163">
        <v>6</v>
      </c>
      <c r="AE163">
        <v>27</v>
      </c>
      <c r="AF163">
        <v>0</v>
      </c>
      <c r="AG163">
        <v>4834</v>
      </c>
      <c r="AH163">
        <v>3454</v>
      </c>
      <c r="AI163">
        <v>903</v>
      </c>
      <c r="AJ163">
        <v>2020</v>
      </c>
      <c r="AK163">
        <v>9</v>
      </c>
      <c r="AL163">
        <v>9</v>
      </c>
      <c r="AM163">
        <v>109</v>
      </c>
      <c r="AN163">
        <v>30</v>
      </c>
      <c r="AO163">
        <v>465</v>
      </c>
      <c r="AP163">
        <v>140</v>
      </c>
      <c r="AQ163">
        <v>217</v>
      </c>
      <c r="AR163">
        <v>150</v>
      </c>
      <c r="AS163">
        <v>234</v>
      </c>
      <c r="AT163">
        <v>980</v>
      </c>
      <c r="AU163">
        <v>2142</v>
      </c>
      <c r="AV163">
        <v>422</v>
      </c>
      <c r="AW163">
        <v>351</v>
      </c>
      <c r="AX163">
        <v>395</v>
      </c>
      <c r="AY163">
        <v>0</v>
      </c>
      <c r="AZ163">
        <v>1092</v>
      </c>
      <c r="BA163">
        <v>795</v>
      </c>
      <c r="BB163">
        <v>2041</v>
      </c>
      <c r="BC163">
        <v>69997</v>
      </c>
      <c r="BD163">
        <v>20442</v>
      </c>
      <c r="BE163">
        <v>0.156</v>
      </c>
    </row>
    <row r="164" spans="1:57" x14ac:dyDescent="0.3">
      <c r="A164" t="s">
        <v>679</v>
      </c>
      <c r="B164">
        <v>896.01</v>
      </c>
      <c r="C164">
        <v>6.24</v>
      </c>
      <c r="D164">
        <v>1</v>
      </c>
      <c r="E164">
        <v>1.0265E-2</v>
      </c>
      <c r="F164">
        <v>-8.8030000000000001E-3</v>
      </c>
      <c r="G164">
        <v>1.0128E-2</v>
      </c>
      <c r="H164">
        <v>7.5074000000000002E-2</v>
      </c>
      <c r="I164">
        <v>79615</v>
      </c>
      <c r="J164">
        <v>1.5</v>
      </c>
      <c r="K164">
        <v>319</v>
      </c>
      <c r="L164">
        <v>1822</v>
      </c>
      <c r="M164">
        <v>49</v>
      </c>
      <c r="N164">
        <v>45</v>
      </c>
      <c r="O164">
        <v>38</v>
      </c>
      <c r="P164">
        <v>858</v>
      </c>
      <c r="Q164">
        <v>14331</v>
      </c>
      <c r="R164">
        <v>1752</v>
      </c>
      <c r="S164">
        <v>45</v>
      </c>
      <c r="T164">
        <v>13604</v>
      </c>
      <c r="U164">
        <v>475</v>
      </c>
      <c r="V164">
        <v>773</v>
      </c>
      <c r="W164">
        <v>1657</v>
      </c>
      <c r="X164">
        <v>194584</v>
      </c>
      <c r="Y164">
        <v>758</v>
      </c>
      <c r="Z164">
        <v>661</v>
      </c>
      <c r="AA164">
        <v>1328</v>
      </c>
      <c r="AB164">
        <v>556</v>
      </c>
      <c r="AC164">
        <v>54</v>
      </c>
      <c r="AD164">
        <v>206</v>
      </c>
      <c r="AE164">
        <v>31</v>
      </c>
      <c r="AF164">
        <v>49</v>
      </c>
      <c r="AG164">
        <v>4783</v>
      </c>
      <c r="AH164">
        <v>3660</v>
      </c>
      <c r="AI164">
        <v>864</v>
      </c>
      <c r="AJ164">
        <v>1913</v>
      </c>
      <c r="AK164">
        <v>20</v>
      </c>
      <c r="AL164">
        <v>74</v>
      </c>
      <c r="AM164">
        <v>9</v>
      </c>
      <c r="AN164">
        <v>21</v>
      </c>
      <c r="AO164">
        <v>495</v>
      </c>
      <c r="AP164">
        <v>96</v>
      </c>
      <c r="AQ164">
        <v>333</v>
      </c>
      <c r="AR164">
        <v>261</v>
      </c>
      <c r="AS164">
        <v>171</v>
      </c>
      <c r="AT164">
        <v>1081</v>
      </c>
      <c r="AU164">
        <v>2301</v>
      </c>
      <c r="AV164">
        <v>448</v>
      </c>
      <c r="AW164">
        <v>374</v>
      </c>
      <c r="AX164">
        <v>579</v>
      </c>
      <c r="AY164">
        <v>59</v>
      </c>
      <c r="AZ164">
        <v>1182</v>
      </c>
      <c r="BA164">
        <v>815</v>
      </c>
      <c r="BB164">
        <v>2006</v>
      </c>
      <c r="BC164">
        <v>73236</v>
      </c>
      <c r="BD164">
        <v>20655</v>
      </c>
      <c r="BE164">
        <v>0.157</v>
      </c>
    </row>
    <row r="165" spans="1:57" x14ac:dyDescent="0.3">
      <c r="A165" t="s">
        <v>680</v>
      </c>
      <c r="B165">
        <v>898.01</v>
      </c>
      <c r="C165">
        <v>6.24</v>
      </c>
      <c r="D165">
        <v>1</v>
      </c>
      <c r="E165">
        <v>1.0265E-2</v>
      </c>
      <c r="F165">
        <v>-8.8030000000000001E-3</v>
      </c>
      <c r="G165">
        <v>1.0128E-2</v>
      </c>
      <c r="H165">
        <v>7.5074000000000002E-2</v>
      </c>
      <c r="I165">
        <v>78729</v>
      </c>
      <c r="J165">
        <v>1.55</v>
      </c>
      <c r="K165">
        <v>297</v>
      </c>
      <c r="L165">
        <v>1963</v>
      </c>
      <c r="M165">
        <v>27</v>
      </c>
      <c r="N165">
        <v>58</v>
      </c>
      <c r="O165">
        <v>31</v>
      </c>
      <c r="P165">
        <v>879</v>
      </c>
      <c r="Q165">
        <v>14524</v>
      </c>
      <c r="R165">
        <v>1498</v>
      </c>
      <c r="S165">
        <v>39</v>
      </c>
      <c r="T165">
        <v>14392</v>
      </c>
      <c r="U165">
        <v>393</v>
      </c>
      <c r="V165">
        <v>711</v>
      </c>
      <c r="W165">
        <v>1544</v>
      </c>
      <c r="X165">
        <v>186677</v>
      </c>
      <c r="Y165">
        <v>714</v>
      </c>
      <c r="Z165">
        <v>520</v>
      </c>
      <c r="AA165">
        <v>1446</v>
      </c>
      <c r="AB165">
        <v>634</v>
      </c>
      <c r="AC165">
        <v>79</v>
      </c>
      <c r="AD165">
        <v>134</v>
      </c>
      <c r="AE165">
        <v>147</v>
      </c>
      <c r="AF165">
        <v>0</v>
      </c>
      <c r="AG165">
        <v>4651</v>
      </c>
      <c r="AH165">
        <v>3610</v>
      </c>
      <c r="AI165">
        <v>1025</v>
      </c>
      <c r="AJ165">
        <v>1859</v>
      </c>
      <c r="AK165">
        <v>18</v>
      </c>
      <c r="AL165">
        <v>7</v>
      </c>
      <c r="AM165">
        <v>114</v>
      </c>
      <c r="AN165">
        <v>34</v>
      </c>
      <c r="AO165">
        <v>507</v>
      </c>
      <c r="AP165">
        <v>110</v>
      </c>
      <c r="AQ165">
        <v>264</v>
      </c>
      <c r="AR165">
        <v>269</v>
      </c>
      <c r="AS165">
        <v>198</v>
      </c>
      <c r="AT165">
        <v>1084</v>
      </c>
      <c r="AU165">
        <v>2407</v>
      </c>
      <c r="AV165">
        <v>287</v>
      </c>
      <c r="AW165">
        <v>235</v>
      </c>
      <c r="AX165">
        <v>479</v>
      </c>
      <c r="AY165">
        <v>0</v>
      </c>
      <c r="AZ165">
        <v>1449</v>
      </c>
      <c r="BA165">
        <v>781</v>
      </c>
      <c r="BB165">
        <v>1455</v>
      </c>
      <c r="BC165">
        <v>73444</v>
      </c>
      <c r="BD165">
        <v>21090</v>
      </c>
      <c r="BE165">
        <v>0.157</v>
      </c>
    </row>
    <row r="166" spans="1:57" x14ac:dyDescent="0.3">
      <c r="A166" t="s">
        <v>681</v>
      </c>
      <c r="B166">
        <v>900.01</v>
      </c>
      <c r="C166">
        <v>6.24</v>
      </c>
      <c r="D166">
        <v>1</v>
      </c>
      <c r="E166">
        <v>1.0265E-2</v>
      </c>
      <c r="F166">
        <v>-8.8030000000000001E-3</v>
      </c>
      <c r="G166">
        <v>1.0128E-2</v>
      </c>
      <c r="H166">
        <v>7.5074000000000002E-2</v>
      </c>
      <c r="I166">
        <v>77904</v>
      </c>
      <c r="J166">
        <v>1.54</v>
      </c>
      <c r="K166">
        <v>244</v>
      </c>
      <c r="L166">
        <v>1939</v>
      </c>
      <c r="M166">
        <v>31</v>
      </c>
      <c r="N166">
        <v>52</v>
      </c>
      <c r="O166">
        <v>48</v>
      </c>
      <c r="P166">
        <v>922</v>
      </c>
      <c r="Q166">
        <v>14229</v>
      </c>
      <c r="R166">
        <v>1442</v>
      </c>
      <c r="S166">
        <v>19</v>
      </c>
      <c r="T166">
        <v>14156</v>
      </c>
      <c r="U166">
        <v>352</v>
      </c>
      <c r="V166">
        <v>767</v>
      </c>
      <c r="W166">
        <v>1512</v>
      </c>
      <c r="X166">
        <v>189652</v>
      </c>
      <c r="Y166">
        <v>593</v>
      </c>
      <c r="Z166">
        <v>537</v>
      </c>
      <c r="AA166">
        <v>1327</v>
      </c>
      <c r="AB166">
        <v>577</v>
      </c>
      <c r="AC166">
        <v>0</v>
      </c>
      <c r="AD166">
        <v>262</v>
      </c>
      <c r="AE166">
        <v>151</v>
      </c>
      <c r="AF166">
        <v>36</v>
      </c>
      <c r="AG166">
        <v>4592</v>
      </c>
      <c r="AH166">
        <v>3563</v>
      </c>
      <c r="AI166">
        <v>848</v>
      </c>
      <c r="AJ166">
        <v>1891</v>
      </c>
      <c r="AK166">
        <v>14</v>
      </c>
      <c r="AL166">
        <v>53</v>
      </c>
      <c r="AM166">
        <v>120</v>
      </c>
      <c r="AN166">
        <v>9</v>
      </c>
      <c r="AO166">
        <v>435</v>
      </c>
      <c r="AP166">
        <v>111</v>
      </c>
      <c r="AQ166">
        <v>289</v>
      </c>
      <c r="AR166">
        <v>221</v>
      </c>
      <c r="AS166">
        <v>158</v>
      </c>
      <c r="AT166">
        <v>925</v>
      </c>
      <c r="AU166">
        <v>2302</v>
      </c>
      <c r="AV166">
        <v>316</v>
      </c>
      <c r="AW166">
        <v>437</v>
      </c>
      <c r="AX166">
        <v>634</v>
      </c>
      <c r="AY166">
        <v>0</v>
      </c>
      <c r="AZ166">
        <v>1155</v>
      </c>
      <c r="BA166">
        <v>818</v>
      </c>
      <c r="BB166">
        <v>1838</v>
      </c>
      <c r="BC166">
        <v>70899</v>
      </c>
      <c r="BD166">
        <v>20161</v>
      </c>
      <c r="BE166">
        <v>0.156</v>
      </c>
    </row>
    <row r="167" spans="1:57" x14ac:dyDescent="0.3">
      <c r="A167" t="s">
        <v>682</v>
      </c>
      <c r="B167">
        <v>902.01</v>
      </c>
      <c r="C167">
        <v>6.24</v>
      </c>
      <c r="D167">
        <v>1</v>
      </c>
      <c r="E167">
        <v>1.0265E-2</v>
      </c>
      <c r="F167">
        <v>-8.8030000000000001E-3</v>
      </c>
      <c r="G167">
        <v>1.0128E-2</v>
      </c>
      <c r="H167">
        <v>7.5074000000000002E-2</v>
      </c>
      <c r="I167">
        <v>75890</v>
      </c>
      <c r="J167">
        <v>1.48</v>
      </c>
      <c r="K167">
        <v>279</v>
      </c>
      <c r="L167">
        <v>1871</v>
      </c>
      <c r="M167">
        <v>43</v>
      </c>
      <c r="N167">
        <v>36</v>
      </c>
      <c r="O167">
        <v>8</v>
      </c>
      <c r="P167">
        <v>820</v>
      </c>
      <c r="Q167">
        <v>13289</v>
      </c>
      <c r="R167">
        <v>1339</v>
      </c>
      <c r="S167">
        <v>0</v>
      </c>
      <c r="T167">
        <v>13693</v>
      </c>
      <c r="U167">
        <v>517</v>
      </c>
      <c r="V167">
        <v>708</v>
      </c>
      <c r="W167">
        <v>1437</v>
      </c>
      <c r="X167">
        <v>186277</v>
      </c>
      <c r="Y167">
        <v>708</v>
      </c>
      <c r="Z167">
        <v>435</v>
      </c>
      <c r="AA167">
        <v>1410</v>
      </c>
      <c r="AB167">
        <v>503</v>
      </c>
      <c r="AC167">
        <v>50</v>
      </c>
      <c r="AD167">
        <v>148</v>
      </c>
      <c r="AE167">
        <v>48</v>
      </c>
      <c r="AF167">
        <v>0</v>
      </c>
      <c r="AG167">
        <v>4679</v>
      </c>
      <c r="AH167">
        <v>3402</v>
      </c>
      <c r="AI167">
        <v>961</v>
      </c>
      <c r="AJ167">
        <v>1725</v>
      </c>
      <c r="AK167">
        <v>19</v>
      </c>
      <c r="AL167">
        <v>134</v>
      </c>
      <c r="AM167">
        <v>22</v>
      </c>
      <c r="AN167">
        <v>0</v>
      </c>
      <c r="AO167">
        <v>437</v>
      </c>
      <c r="AP167">
        <v>29</v>
      </c>
      <c r="AQ167">
        <v>278</v>
      </c>
      <c r="AR167">
        <v>214</v>
      </c>
      <c r="AS167">
        <v>132</v>
      </c>
      <c r="AT167">
        <v>1042</v>
      </c>
      <c r="AU167">
        <v>2200</v>
      </c>
      <c r="AV167">
        <v>239</v>
      </c>
      <c r="AW167">
        <v>458</v>
      </c>
      <c r="AX167">
        <v>550</v>
      </c>
      <c r="AY167">
        <v>0</v>
      </c>
      <c r="AZ167">
        <v>1129</v>
      </c>
      <c r="BA167">
        <v>776</v>
      </c>
      <c r="BB167">
        <v>1815</v>
      </c>
      <c r="BC167">
        <v>70243</v>
      </c>
      <c r="BD167">
        <v>20112</v>
      </c>
      <c r="BE167">
        <v>0.154</v>
      </c>
    </row>
    <row r="168" spans="1:57" x14ac:dyDescent="0.3">
      <c r="A168" t="s">
        <v>683</v>
      </c>
      <c r="B168">
        <v>904.01</v>
      </c>
      <c r="C168">
        <v>6.25</v>
      </c>
      <c r="D168">
        <v>1</v>
      </c>
      <c r="E168">
        <v>1.0265E-2</v>
      </c>
      <c r="F168">
        <v>-8.8030000000000001E-3</v>
      </c>
      <c r="G168">
        <v>1.0128E-2</v>
      </c>
      <c r="H168">
        <v>7.5074000000000002E-2</v>
      </c>
      <c r="I168">
        <v>78907</v>
      </c>
      <c r="J168">
        <v>1.54</v>
      </c>
      <c r="K168">
        <v>207</v>
      </c>
      <c r="L168">
        <v>2036</v>
      </c>
      <c r="M168">
        <v>38</v>
      </c>
      <c r="N168">
        <v>63</v>
      </c>
      <c r="O168">
        <v>56</v>
      </c>
      <c r="P168">
        <v>881</v>
      </c>
      <c r="Q168">
        <v>14341</v>
      </c>
      <c r="R168">
        <v>1506</v>
      </c>
      <c r="S168">
        <v>37</v>
      </c>
      <c r="T168">
        <v>14307</v>
      </c>
      <c r="U168">
        <v>318</v>
      </c>
      <c r="V168">
        <v>780</v>
      </c>
      <c r="W168">
        <v>1519</v>
      </c>
      <c r="X168">
        <v>196979</v>
      </c>
      <c r="Y168">
        <v>684</v>
      </c>
      <c r="Z168">
        <v>643</v>
      </c>
      <c r="AA168">
        <v>1532</v>
      </c>
      <c r="AB168">
        <v>542</v>
      </c>
      <c r="AC168">
        <v>35</v>
      </c>
      <c r="AD168">
        <v>0</v>
      </c>
      <c r="AE168">
        <v>90</v>
      </c>
      <c r="AF168">
        <v>0</v>
      </c>
      <c r="AG168">
        <v>4624</v>
      </c>
      <c r="AH168">
        <v>3691</v>
      </c>
      <c r="AI168">
        <v>932</v>
      </c>
      <c r="AJ168">
        <v>2106</v>
      </c>
      <c r="AK168">
        <v>6</v>
      </c>
      <c r="AL168">
        <v>81</v>
      </c>
      <c r="AM168">
        <v>66</v>
      </c>
      <c r="AN168">
        <v>29</v>
      </c>
      <c r="AO168">
        <v>477</v>
      </c>
      <c r="AP168">
        <v>127</v>
      </c>
      <c r="AQ168">
        <v>360</v>
      </c>
      <c r="AR168">
        <v>230</v>
      </c>
      <c r="AS168">
        <v>168</v>
      </c>
      <c r="AT168">
        <v>916</v>
      </c>
      <c r="AU168">
        <v>2327</v>
      </c>
      <c r="AV168">
        <v>445</v>
      </c>
      <c r="AW168">
        <v>334</v>
      </c>
      <c r="AX168">
        <v>612</v>
      </c>
      <c r="AY168">
        <v>0</v>
      </c>
      <c r="AZ168">
        <v>1332</v>
      </c>
      <c r="BA168">
        <v>860</v>
      </c>
      <c r="BB168">
        <v>1550</v>
      </c>
      <c r="BC168">
        <v>71397</v>
      </c>
      <c r="BD168">
        <v>20936</v>
      </c>
      <c r="BE168">
        <v>0.156</v>
      </c>
    </row>
    <row r="169" spans="1:57" x14ac:dyDescent="0.3">
      <c r="A169" t="s">
        <v>684</v>
      </c>
      <c r="B169">
        <v>906.01</v>
      </c>
      <c r="C169">
        <v>6.26</v>
      </c>
      <c r="D169">
        <v>1</v>
      </c>
      <c r="E169">
        <v>1.0265E-2</v>
      </c>
      <c r="F169">
        <v>-8.8030000000000001E-3</v>
      </c>
      <c r="G169">
        <v>1.0128E-2</v>
      </c>
      <c r="H169">
        <v>7.5074000000000002E-2</v>
      </c>
      <c r="I169">
        <v>80078</v>
      </c>
      <c r="J169">
        <v>1.57</v>
      </c>
      <c r="K169">
        <v>213</v>
      </c>
      <c r="L169">
        <v>2009</v>
      </c>
      <c r="M169">
        <v>5</v>
      </c>
      <c r="N169">
        <v>65</v>
      </c>
      <c r="O169">
        <v>65</v>
      </c>
      <c r="P169">
        <v>934</v>
      </c>
      <c r="Q169">
        <v>14257</v>
      </c>
      <c r="R169">
        <v>1599</v>
      </c>
      <c r="S169">
        <v>20</v>
      </c>
      <c r="T169">
        <v>13472</v>
      </c>
      <c r="U169">
        <v>459</v>
      </c>
      <c r="V169">
        <v>789</v>
      </c>
      <c r="W169">
        <v>1655</v>
      </c>
      <c r="X169">
        <v>202097</v>
      </c>
      <c r="Y169">
        <v>638</v>
      </c>
      <c r="Z169">
        <v>693</v>
      </c>
      <c r="AA169">
        <v>1464</v>
      </c>
      <c r="AB169">
        <v>629</v>
      </c>
      <c r="AC169">
        <v>0</v>
      </c>
      <c r="AD169">
        <v>251</v>
      </c>
      <c r="AE169">
        <v>0</v>
      </c>
      <c r="AF169">
        <v>14</v>
      </c>
      <c r="AG169">
        <v>4863</v>
      </c>
      <c r="AH169">
        <v>3710</v>
      </c>
      <c r="AI169">
        <v>1020</v>
      </c>
      <c r="AJ169">
        <v>1975</v>
      </c>
      <c r="AK169">
        <v>17</v>
      </c>
      <c r="AL169">
        <v>110</v>
      </c>
      <c r="AM169">
        <v>9</v>
      </c>
      <c r="AN169">
        <v>43</v>
      </c>
      <c r="AO169">
        <v>549</v>
      </c>
      <c r="AP169">
        <v>153</v>
      </c>
      <c r="AQ169">
        <v>244</v>
      </c>
      <c r="AR169">
        <v>248</v>
      </c>
      <c r="AS169">
        <v>200</v>
      </c>
      <c r="AT169">
        <v>891</v>
      </c>
      <c r="AU169">
        <v>2468</v>
      </c>
      <c r="AV169">
        <v>381</v>
      </c>
      <c r="AW169">
        <v>292</v>
      </c>
      <c r="AX169">
        <v>800</v>
      </c>
      <c r="AY169">
        <v>0</v>
      </c>
      <c r="AZ169">
        <v>1311</v>
      </c>
      <c r="BA169">
        <v>860</v>
      </c>
      <c r="BB169">
        <v>1855</v>
      </c>
      <c r="BC169">
        <v>71123</v>
      </c>
      <c r="BD169">
        <v>20946</v>
      </c>
      <c r="BE169">
        <v>0.157</v>
      </c>
    </row>
    <row r="170" spans="1:57" x14ac:dyDescent="0.3">
      <c r="A170" t="s">
        <v>685</v>
      </c>
      <c r="B170">
        <v>908.01</v>
      </c>
      <c r="C170">
        <v>6.26</v>
      </c>
      <c r="D170">
        <v>1</v>
      </c>
      <c r="E170">
        <v>1.0265E-2</v>
      </c>
      <c r="F170">
        <v>-8.8030000000000001E-3</v>
      </c>
      <c r="G170">
        <v>1.0128E-2</v>
      </c>
      <c r="H170">
        <v>7.5074000000000002E-2</v>
      </c>
      <c r="I170">
        <v>79127</v>
      </c>
      <c r="J170">
        <v>1.64</v>
      </c>
      <c r="K170">
        <v>231</v>
      </c>
      <c r="L170">
        <v>2020</v>
      </c>
      <c r="M170">
        <v>9</v>
      </c>
      <c r="N170">
        <v>65</v>
      </c>
      <c r="O170">
        <v>40</v>
      </c>
      <c r="P170">
        <v>883</v>
      </c>
      <c r="Q170">
        <v>14390</v>
      </c>
      <c r="R170">
        <v>1510</v>
      </c>
      <c r="S170">
        <v>45</v>
      </c>
      <c r="T170">
        <v>14218</v>
      </c>
      <c r="U170">
        <v>406</v>
      </c>
      <c r="V170">
        <v>780</v>
      </c>
      <c r="W170">
        <v>1605</v>
      </c>
      <c r="X170">
        <v>197432</v>
      </c>
      <c r="Y170">
        <v>728</v>
      </c>
      <c r="Z170">
        <v>550</v>
      </c>
      <c r="AA170">
        <v>1469</v>
      </c>
      <c r="AB170">
        <v>663</v>
      </c>
      <c r="AC170">
        <v>92</v>
      </c>
      <c r="AD170">
        <v>0</v>
      </c>
      <c r="AE170">
        <v>0</v>
      </c>
      <c r="AF170">
        <v>0</v>
      </c>
      <c r="AG170">
        <v>4732</v>
      </c>
      <c r="AH170">
        <v>3761</v>
      </c>
      <c r="AI170">
        <v>964</v>
      </c>
      <c r="AJ170">
        <v>1848</v>
      </c>
      <c r="AK170">
        <v>12</v>
      </c>
      <c r="AL170">
        <v>72</v>
      </c>
      <c r="AM170">
        <v>28</v>
      </c>
      <c r="AN170">
        <v>7</v>
      </c>
      <c r="AO170">
        <v>423</v>
      </c>
      <c r="AP170">
        <v>123</v>
      </c>
      <c r="AQ170">
        <v>284</v>
      </c>
      <c r="AR170">
        <v>220</v>
      </c>
      <c r="AS170">
        <v>199</v>
      </c>
      <c r="AT170">
        <v>989</v>
      </c>
      <c r="AU170">
        <v>2281</v>
      </c>
      <c r="AV170">
        <v>454</v>
      </c>
      <c r="AW170">
        <v>272</v>
      </c>
      <c r="AX170">
        <v>466</v>
      </c>
      <c r="AY170">
        <v>0</v>
      </c>
      <c r="AZ170">
        <v>1341</v>
      </c>
      <c r="BA170">
        <v>870</v>
      </c>
      <c r="BB170">
        <v>1898</v>
      </c>
      <c r="BC170">
        <v>71116</v>
      </c>
      <c r="BD170">
        <v>20583</v>
      </c>
      <c r="BE170">
        <v>0.157</v>
      </c>
    </row>
    <row r="171" spans="1:57" x14ac:dyDescent="0.3">
      <c r="A171" t="s">
        <v>686</v>
      </c>
      <c r="B171">
        <v>910.01</v>
      </c>
      <c r="C171">
        <v>6.26</v>
      </c>
      <c r="D171">
        <v>1</v>
      </c>
      <c r="E171">
        <v>1.0265E-2</v>
      </c>
      <c r="F171">
        <v>-8.8030000000000001E-3</v>
      </c>
      <c r="G171">
        <v>1.0128E-2</v>
      </c>
      <c r="H171">
        <v>7.5074000000000002E-2</v>
      </c>
      <c r="I171">
        <v>78739</v>
      </c>
      <c r="J171">
        <v>1.48</v>
      </c>
      <c r="K171">
        <v>287</v>
      </c>
      <c r="L171">
        <v>2040</v>
      </c>
      <c r="M171">
        <v>39</v>
      </c>
      <c r="N171">
        <v>58</v>
      </c>
      <c r="O171">
        <v>39</v>
      </c>
      <c r="P171">
        <v>844</v>
      </c>
      <c r="Q171">
        <v>14251</v>
      </c>
      <c r="R171">
        <v>1388</v>
      </c>
      <c r="S171">
        <v>0</v>
      </c>
      <c r="T171">
        <v>14306</v>
      </c>
      <c r="U171">
        <v>505</v>
      </c>
      <c r="V171">
        <v>792</v>
      </c>
      <c r="W171">
        <v>1547</v>
      </c>
      <c r="X171">
        <v>195325</v>
      </c>
      <c r="Y171">
        <v>666</v>
      </c>
      <c r="Z171">
        <v>449</v>
      </c>
      <c r="AA171">
        <v>1338</v>
      </c>
      <c r="AB171">
        <v>731</v>
      </c>
      <c r="AC171">
        <v>109</v>
      </c>
      <c r="AD171">
        <v>216</v>
      </c>
      <c r="AE171">
        <v>198</v>
      </c>
      <c r="AF171">
        <v>81</v>
      </c>
      <c r="AG171">
        <v>4592</v>
      </c>
      <c r="AH171">
        <v>3575</v>
      </c>
      <c r="AI171">
        <v>1086</v>
      </c>
      <c r="AJ171">
        <v>2106</v>
      </c>
      <c r="AK171">
        <v>29</v>
      </c>
      <c r="AL171">
        <v>139</v>
      </c>
      <c r="AM171">
        <v>52</v>
      </c>
      <c r="AN171">
        <v>30</v>
      </c>
      <c r="AO171">
        <v>473</v>
      </c>
      <c r="AP171">
        <v>59</v>
      </c>
      <c r="AQ171">
        <v>264</v>
      </c>
      <c r="AR171">
        <v>212</v>
      </c>
      <c r="AS171">
        <v>236</v>
      </c>
      <c r="AT171">
        <v>1040</v>
      </c>
      <c r="AU171">
        <v>2317</v>
      </c>
      <c r="AV171">
        <v>323</v>
      </c>
      <c r="AW171">
        <v>318</v>
      </c>
      <c r="AX171">
        <v>579</v>
      </c>
      <c r="AY171">
        <v>0</v>
      </c>
      <c r="AZ171">
        <v>1306</v>
      </c>
      <c r="BA171">
        <v>870</v>
      </c>
      <c r="BB171">
        <v>1698</v>
      </c>
      <c r="BC171">
        <v>70924</v>
      </c>
      <c r="BD171">
        <v>20343</v>
      </c>
      <c r="BE171">
        <v>0.157</v>
      </c>
    </row>
    <row r="172" spans="1:57" x14ac:dyDescent="0.3">
      <c r="A172" t="s">
        <v>687</v>
      </c>
      <c r="B172">
        <v>912.01</v>
      </c>
      <c r="C172">
        <v>6.26</v>
      </c>
      <c r="D172">
        <v>1</v>
      </c>
      <c r="E172">
        <v>1.0265E-2</v>
      </c>
      <c r="F172">
        <v>-8.8030000000000001E-3</v>
      </c>
      <c r="G172">
        <v>1.0128E-2</v>
      </c>
      <c r="H172">
        <v>7.5074000000000002E-2</v>
      </c>
      <c r="I172">
        <v>80195</v>
      </c>
      <c r="J172">
        <v>1.55</v>
      </c>
      <c r="K172">
        <v>254</v>
      </c>
      <c r="L172">
        <v>1957</v>
      </c>
      <c r="M172">
        <v>54</v>
      </c>
      <c r="N172">
        <v>44</v>
      </c>
      <c r="O172">
        <v>29</v>
      </c>
      <c r="P172">
        <v>848</v>
      </c>
      <c r="Q172">
        <v>14140</v>
      </c>
      <c r="R172">
        <v>1549</v>
      </c>
      <c r="S172">
        <v>14</v>
      </c>
      <c r="T172">
        <v>14255</v>
      </c>
      <c r="U172">
        <v>400</v>
      </c>
      <c r="V172">
        <v>808</v>
      </c>
      <c r="W172">
        <v>1508</v>
      </c>
      <c r="X172">
        <v>205236</v>
      </c>
      <c r="Y172">
        <v>700</v>
      </c>
      <c r="Z172">
        <v>542</v>
      </c>
      <c r="AA172">
        <v>1472</v>
      </c>
      <c r="AB172">
        <v>622</v>
      </c>
      <c r="AC172">
        <v>107</v>
      </c>
      <c r="AD172">
        <v>203</v>
      </c>
      <c r="AE172">
        <v>47</v>
      </c>
      <c r="AF172">
        <v>42</v>
      </c>
      <c r="AG172">
        <v>4709</v>
      </c>
      <c r="AH172">
        <v>3407</v>
      </c>
      <c r="AI172">
        <v>845</v>
      </c>
      <c r="AJ172">
        <v>1798</v>
      </c>
      <c r="AK172">
        <v>10</v>
      </c>
      <c r="AL172">
        <v>142</v>
      </c>
      <c r="AM172">
        <v>0</v>
      </c>
      <c r="AN172">
        <v>31</v>
      </c>
      <c r="AO172">
        <v>512</v>
      </c>
      <c r="AP172">
        <v>100</v>
      </c>
      <c r="AQ172">
        <v>312</v>
      </c>
      <c r="AR172">
        <v>233</v>
      </c>
      <c r="AS172">
        <v>175</v>
      </c>
      <c r="AT172">
        <v>898</v>
      </c>
      <c r="AU172">
        <v>2308</v>
      </c>
      <c r="AV172">
        <v>335</v>
      </c>
      <c r="AW172">
        <v>324</v>
      </c>
      <c r="AX172">
        <v>625</v>
      </c>
      <c r="AY172">
        <v>0</v>
      </c>
      <c r="AZ172">
        <v>1436</v>
      </c>
      <c r="BA172">
        <v>907</v>
      </c>
      <c r="BB172">
        <v>1838</v>
      </c>
      <c r="BC172">
        <v>71363</v>
      </c>
      <c r="BD172">
        <v>20833</v>
      </c>
      <c r="BE172">
        <v>0.156</v>
      </c>
    </row>
    <row r="173" spans="1:57" x14ac:dyDescent="0.3">
      <c r="A173" t="s">
        <v>688</v>
      </c>
      <c r="B173">
        <v>914.01</v>
      </c>
      <c r="C173">
        <v>6.26</v>
      </c>
      <c r="D173">
        <v>1</v>
      </c>
      <c r="E173">
        <v>1.0265E-2</v>
      </c>
      <c r="F173">
        <v>-8.8030000000000001E-3</v>
      </c>
      <c r="G173">
        <v>1.0128E-2</v>
      </c>
      <c r="H173">
        <v>7.5074000000000002E-2</v>
      </c>
      <c r="I173">
        <v>79702</v>
      </c>
      <c r="J173">
        <v>1.57</v>
      </c>
      <c r="K173">
        <v>219</v>
      </c>
      <c r="L173">
        <v>1970</v>
      </c>
      <c r="M173">
        <v>28</v>
      </c>
      <c r="N173">
        <v>40</v>
      </c>
      <c r="O173">
        <v>85</v>
      </c>
      <c r="P173">
        <v>879</v>
      </c>
      <c r="Q173">
        <v>13949</v>
      </c>
      <c r="R173">
        <v>1507</v>
      </c>
      <c r="S173">
        <v>8</v>
      </c>
      <c r="T173">
        <v>14018</v>
      </c>
      <c r="U173">
        <v>419</v>
      </c>
      <c r="V173">
        <v>820</v>
      </c>
      <c r="W173">
        <v>1638</v>
      </c>
      <c r="X173">
        <v>198418</v>
      </c>
      <c r="Y173">
        <v>705</v>
      </c>
      <c r="Z173">
        <v>570</v>
      </c>
      <c r="AA173">
        <v>1408</v>
      </c>
      <c r="AB173">
        <v>672</v>
      </c>
      <c r="AC173">
        <v>62</v>
      </c>
      <c r="AD173">
        <v>62</v>
      </c>
      <c r="AE173">
        <v>46</v>
      </c>
      <c r="AF173">
        <v>0</v>
      </c>
      <c r="AG173">
        <v>4882</v>
      </c>
      <c r="AH173">
        <v>3465</v>
      </c>
      <c r="AI173">
        <v>1073</v>
      </c>
      <c r="AJ173">
        <v>1695</v>
      </c>
      <c r="AK173">
        <v>22</v>
      </c>
      <c r="AL173">
        <v>155</v>
      </c>
      <c r="AM173">
        <v>16</v>
      </c>
      <c r="AN173">
        <v>68</v>
      </c>
      <c r="AO173">
        <v>551</v>
      </c>
      <c r="AP173">
        <v>136</v>
      </c>
      <c r="AQ173">
        <v>247</v>
      </c>
      <c r="AR173">
        <v>242</v>
      </c>
      <c r="AS173">
        <v>191</v>
      </c>
      <c r="AT173">
        <v>952</v>
      </c>
      <c r="AU173">
        <v>2361</v>
      </c>
      <c r="AV173">
        <v>323</v>
      </c>
      <c r="AW173">
        <v>290</v>
      </c>
      <c r="AX173">
        <v>635</v>
      </c>
      <c r="AY173">
        <v>0</v>
      </c>
      <c r="AZ173">
        <v>1136</v>
      </c>
      <c r="BA173">
        <v>883</v>
      </c>
      <c r="BB173">
        <v>1948</v>
      </c>
      <c r="BC173">
        <v>72506</v>
      </c>
      <c r="BD173">
        <v>20985</v>
      </c>
      <c r="BE173">
        <v>0.157</v>
      </c>
    </row>
    <row r="174" spans="1:57" x14ac:dyDescent="0.3">
      <c r="A174" t="s">
        <v>689</v>
      </c>
      <c r="B174">
        <v>916.01</v>
      </c>
      <c r="C174">
        <v>6.27</v>
      </c>
      <c r="D174">
        <v>1</v>
      </c>
      <c r="E174">
        <v>1.0265E-2</v>
      </c>
      <c r="F174">
        <v>-8.8030000000000001E-3</v>
      </c>
      <c r="G174">
        <v>1.0128E-2</v>
      </c>
      <c r="H174">
        <v>7.5074000000000002E-2</v>
      </c>
      <c r="I174">
        <v>81550</v>
      </c>
      <c r="J174">
        <v>1.52</v>
      </c>
      <c r="K174">
        <v>207</v>
      </c>
      <c r="L174">
        <v>1902</v>
      </c>
      <c r="M174">
        <v>29</v>
      </c>
      <c r="N174">
        <v>70</v>
      </c>
      <c r="O174">
        <v>35</v>
      </c>
      <c r="P174">
        <v>836</v>
      </c>
      <c r="Q174">
        <v>14097</v>
      </c>
      <c r="R174">
        <v>1473</v>
      </c>
      <c r="S174">
        <v>24</v>
      </c>
      <c r="T174">
        <v>13962</v>
      </c>
      <c r="U174">
        <v>452</v>
      </c>
      <c r="V174">
        <v>765</v>
      </c>
      <c r="W174">
        <v>1648</v>
      </c>
      <c r="X174">
        <v>211849</v>
      </c>
      <c r="Y174">
        <v>729</v>
      </c>
      <c r="Z174">
        <v>639</v>
      </c>
      <c r="AA174">
        <v>1545</v>
      </c>
      <c r="AB174">
        <v>572</v>
      </c>
      <c r="AC174">
        <v>0</v>
      </c>
      <c r="AD174">
        <v>258</v>
      </c>
      <c r="AE174">
        <v>102</v>
      </c>
      <c r="AF174">
        <v>21</v>
      </c>
      <c r="AG174">
        <v>4678</v>
      </c>
      <c r="AH174">
        <v>3559</v>
      </c>
      <c r="AI174">
        <v>978</v>
      </c>
      <c r="AJ174">
        <v>1775</v>
      </c>
      <c r="AK174">
        <v>15</v>
      </c>
      <c r="AL174">
        <v>89</v>
      </c>
      <c r="AM174">
        <v>66</v>
      </c>
      <c r="AN174">
        <v>72</v>
      </c>
      <c r="AO174">
        <v>438</v>
      </c>
      <c r="AP174">
        <v>56</v>
      </c>
      <c r="AQ174">
        <v>320</v>
      </c>
      <c r="AR174">
        <v>307</v>
      </c>
      <c r="AS174">
        <v>198</v>
      </c>
      <c r="AT174">
        <v>1085</v>
      </c>
      <c r="AU174">
        <v>2209</v>
      </c>
      <c r="AV174">
        <v>265</v>
      </c>
      <c r="AW174">
        <v>352</v>
      </c>
      <c r="AX174">
        <v>712</v>
      </c>
      <c r="AY174">
        <v>0</v>
      </c>
      <c r="AZ174">
        <v>1522</v>
      </c>
      <c r="BA174">
        <v>957</v>
      </c>
      <c r="BB174">
        <v>1976</v>
      </c>
      <c r="BC174">
        <v>72443</v>
      </c>
      <c r="BD174">
        <v>20646</v>
      </c>
      <c r="BE174">
        <v>0.157</v>
      </c>
    </row>
    <row r="175" spans="1:57" x14ac:dyDescent="0.3">
      <c r="A175" t="s">
        <v>690</v>
      </c>
      <c r="B175">
        <v>918.01</v>
      </c>
      <c r="C175">
        <v>6.28</v>
      </c>
      <c r="D175">
        <v>1</v>
      </c>
      <c r="E175">
        <v>1.0265E-2</v>
      </c>
      <c r="F175">
        <v>-8.8030000000000001E-3</v>
      </c>
      <c r="G175">
        <v>1.0128E-2</v>
      </c>
      <c r="H175">
        <v>7.5074000000000002E-2</v>
      </c>
      <c r="I175">
        <v>82378</v>
      </c>
      <c r="J175">
        <v>1.6</v>
      </c>
      <c r="K175">
        <v>245</v>
      </c>
      <c r="L175">
        <v>1838</v>
      </c>
      <c r="M175">
        <v>0</v>
      </c>
      <c r="N175">
        <v>66</v>
      </c>
      <c r="O175">
        <v>81</v>
      </c>
      <c r="P175">
        <v>910</v>
      </c>
      <c r="Q175">
        <v>14031</v>
      </c>
      <c r="R175">
        <v>1655</v>
      </c>
      <c r="S175">
        <v>44</v>
      </c>
      <c r="T175">
        <v>12832</v>
      </c>
      <c r="U175">
        <v>529</v>
      </c>
      <c r="V175">
        <v>765</v>
      </c>
      <c r="W175">
        <v>1850</v>
      </c>
      <c r="X175">
        <v>219961</v>
      </c>
      <c r="Y175">
        <v>721</v>
      </c>
      <c r="Z175">
        <v>741</v>
      </c>
      <c r="AA175">
        <v>1443</v>
      </c>
      <c r="AB175">
        <v>532</v>
      </c>
      <c r="AC175">
        <v>117</v>
      </c>
      <c r="AD175">
        <v>25</v>
      </c>
      <c r="AE175">
        <v>57</v>
      </c>
      <c r="AF175">
        <v>30</v>
      </c>
      <c r="AG175">
        <v>4841</v>
      </c>
      <c r="AH175">
        <v>3542</v>
      </c>
      <c r="AI175">
        <v>945</v>
      </c>
      <c r="AJ175">
        <v>1485</v>
      </c>
      <c r="AK175">
        <v>0</v>
      </c>
      <c r="AL175">
        <v>153</v>
      </c>
      <c r="AM175">
        <v>39</v>
      </c>
      <c r="AN175">
        <v>33</v>
      </c>
      <c r="AO175">
        <v>610</v>
      </c>
      <c r="AP175">
        <v>85</v>
      </c>
      <c r="AQ175">
        <v>275</v>
      </c>
      <c r="AR175">
        <v>172</v>
      </c>
      <c r="AS175">
        <v>125</v>
      </c>
      <c r="AT175">
        <v>1016</v>
      </c>
      <c r="AU175">
        <v>2038</v>
      </c>
      <c r="AV175">
        <v>537</v>
      </c>
      <c r="AW175">
        <v>280</v>
      </c>
      <c r="AX175">
        <v>457</v>
      </c>
      <c r="AY175">
        <v>0</v>
      </c>
      <c r="AZ175">
        <v>1315</v>
      </c>
      <c r="BA175">
        <v>926</v>
      </c>
      <c r="BB175">
        <v>2186</v>
      </c>
      <c r="BC175">
        <v>71866</v>
      </c>
      <c r="BD175">
        <v>20186</v>
      </c>
      <c r="BE175">
        <v>0.156</v>
      </c>
    </row>
    <row r="176" spans="1:57" x14ac:dyDescent="0.3">
      <c r="A176" t="s">
        <v>691</v>
      </c>
      <c r="B176">
        <v>920.01</v>
      </c>
      <c r="C176">
        <v>6.25</v>
      </c>
      <c r="D176">
        <v>1</v>
      </c>
      <c r="E176">
        <v>1.0265E-2</v>
      </c>
      <c r="F176">
        <v>-8.8030000000000001E-3</v>
      </c>
      <c r="G176">
        <v>1.0128E-2</v>
      </c>
      <c r="H176">
        <v>7.5074000000000002E-2</v>
      </c>
      <c r="I176">
        <v>81766</v>
      </c>
      <c r="J176">
        <v>1.53</v>
      </c>
      <c r="K176">
        <v>313</v>
      </c>
      <c r="L176">
        <v>1906</v>
      </c>
      <c r="M176">
        <v>47</v>
      </c>
      <c r="N176">
        <v>68</v>
      </c>
      <c r="O176">
        <v>58</v>
      </c>
      <c r="P176">
        <v>815</v>
      </c>
      <c r="Q176">
        <v>14528</v>
      </c>
      <c r="R176">
        <v>1519</v>
      </c>
      <c r="S176">
        <v>24</v>
      </c>
      <c r="T176">
        <v>13798</v>
      </c>
      <c r="U176">
        <v>573</v>
      </c>
      <c r="V176">
        <v>756</v>
      </c>
      <c r="W176">
        <v>1686</v>
      </c>
      <c r="X176">
        <v>211761</v>
      </c>
      <c r="Y176">
        <v>725</v>
      </c>
      <c r="Z176">
        <v>554</v>
      </c>
      <c r="AA176">
        <v>1425</v>
      </c>
      <c r="AB176">
        <v>531</v>
      </c>
      <c r="AC176">
        <v>0</v>
      </c>
      <c r="AD176">
        <v>74</v>
      </c>
      <c r="AE176">
        <v>47</v>
      </c>
      <c r="AF176">
        <v>0</v>
      </c>
      <c r="AG176">
        <v>4823</v>
      </c>
      <c r="AH176">
        <v>3702</v>
      </c>
      <c r="AI176">
        <v>1063</v>
      </c>
      <c r="AJ176">
        <v>1972</v>
      </c>
      <c r="AK176">
        <v>16</v>
      </c>
      <c r="AL176">
        <v>120</v>
      </c>
      <c r="AM176">
        <v>35</v>
      </c>
      <c r="AN176">
        <v>37</v>
      </c>
      <c r="AO176">
        <v>487</v>
      </c>
      <c r="AP176">
        <v>147</v>
      </c>
      <c r="AQ176">
        <v>280</v>
      </c>
      <c r="AR176">
        <v>210</v>
      </c>
      <c r="AS176">
        <v>168</v>
      </c>
      <c r="AT176">
        <v>1048</v>
      </c>
      <c r="AU176">
        <v>2362</v>
      </c>
      <c r="AV176">
        <v>322</v>
      </c>
      <c r="AW176">
        <v>209</v>
      </c>
      <c r="AX176">
        <v>713</v>
      </c>
      <c r="AY176">
        <v>0</v>
      </c>
      <c r="AZ176">
        <v>1353</v>
      </c>
      <c r="BA176">
        <v>772</v>
      </c>
      <c r="BB176">
        <v>1931</v>
      </c>
      <c r="BC176">
        <v>72322</v>
      </c>
      <c r="BD176">
        <v>20619</v>
      </c>
      <c r="BE176">
        <v>0.157</v>
      </c>
    </row>
    <row r="177" spans="1:57" x14ac:dyDescent="0.3">
      <c r="A177" t="s">
        <v>692</v>
      </c>
      <c r="B177">
        <v>922.01</v>
      </c>
      <c r="C177">
        <v>6.27</v>
      </c>
      <c r="D177">
        <v>1</v>
      </c>
      <c r="E177">
        <v>1.0265E-2</v>
      </c>
      <c r="F177">
        <v>-8.8030000000000001E-3</v>
      </c>
      <c r="G177">
        <v>1.0128E-2</v>
      </c>
      <c r="H177">
        <v>7.5074000000000002E-2</v>
      </c>
      <c r="I177">
        <v>79687</v>
      </c>
      <c r="J177">
        <v>1.57</v>
      </c>
      <c r="K177">
        <v>282</v>
      </c>
      <c r="L177">
        <v>1846</v>
      </c>
      <c r="M177">
        <v>14</v>
      </c>
      <c r="N177">
        <v>33</v>
      </c>
      <c r="O177">
        <v>23</v>
      </c>
      <c r="P177">
        <v>893</v>
      </c>
      <c r="Q177">
        <v>14547</v>
      </c>
      <c r="R177">
        <v>1783</v>
      </c>
      <c r="S177">
        <v>46</v>
      </c>
      <c r="T177">
        <v>13494</v>
      </c>
      <c r="U177">
        <v>464</v>
      </c>
      <c r="V177">
        <v>739</v>
      </c>
      <c r="W177">
        <v>1604</v>
      </c>
      <c r="X177">
        <v>200620</v>
      </c>
      <c r="Y177">
        <v>665</v>
      </c>
      <c r="Z177">
        <v>508</v>
      </c>
      <c r="AA177">
        <v>1464</v>
      </c>
      <c r="AB177">
        <v>567</v>
      </c>
      <c r="AC177">
        <v>0</v>
      </c>
      <c r="AD177">
        <v>125</v>
      </c>
      <c r="AE177">
        <v>36</v>
      </c>
      <c r="AF177">
        <v>31</v>
      </c>
      <c r="AG177">
        <v>4591</v>
      </c>
      <c r="AH177">
        <v>3580</v>
      </c>
      <c r="AI177">
        <v>883</v>
      </c>
      <c r="AJ177">
        <v>1796</v>
      </c>
      <c r="AK177">
        <v>31</v>
      </c>
      <c r="AL177">
        <v>97</v>
      </c>
      <c r="AM177">
        <v>27</v>
      </c>
      <c r="AN177">
        <v>20</v>
      </c>
      <c r="AO177">
        <v>557</v>
      </c>
      <c r="AP177">
        <v>36</v>
      </c>
      <c r="AQ177">
        <v>280</v>
      </c>
      <c r="AR177">
        <v>305</v>
      </c>
      <c r="AS177">
        <v>195</v>
      </c>
      <c r="AT177">
        <v>964</v>
      </c>
      <c r="AU177">
        <v>2371</v>
      </c>
      <c r="AV177">
        <v>415</v>
      </c>
      <c r="AW177">
        <v>464</v>
      </c>
      <c r="AX177">
        <v>334</v>
      </c>
      <c r="AY177">
        <v>0</v>
      </c>
      <c r="AZ177">
        <v>1406</v>
      </c>
      <c r="BA177">
        <v>803</v>
      </c>
      <c r="BB177">
        <v>1677</v>
      </c>
      <c r="BC177">
        <v>71832</v>
      </c>
      <c r="BD177">
        <v>20700</v>
      </c>
      <c r="BE177">
        <v>0.157</v>
      </c>
    </row>
    <row r="178" spans="1:57" x14ac:dyDescent="0.3">
      <c r="A178" t="s">
        <v>693</v>
      </c>
      <c r="B178">
        <v>924.01</v>
      </c>
      <c r="C178">
        <v>6.27</v>
      </c>
      <c r="D178">
        <v>1</v>
      </c>
      <c r="E178">
        <v>1.0265E-2</v>
      </c>
      <c r="F178">
        <v>-8.8030000000000001E-3</v>
      </c>
      <c r="G178">
        <v>1.0128E-2</v>
      </c>
      <c r="H178">
        <v>7.5074000000000002E-2</v>
      </c>
      <c r="I178">
        <v>81144</v>
      </c>
      <c r="J178">
        <v>1.52</v>
      </c>
      <c r="K178">
        <v>264</v>
      </c>
      <c r="L178">
        <v>1816</v>
      </c>
      <c r="M178">
        <v>55</v>
      </c>
      <c r="N178">
        <v>59</v>
      </c>
      <c r="O178">
        <v>52</v>
      </c>
      <c r="P178">
        <v>837</v>
      </c>
      <c r="Q178">
        <v>14511</v>
      </c>
      <c r="R178">
        <v>1471</v>
      </c>
      <c r="S178">
        <v>19</v>
      </c>
      <c r="T178">
        <v>13230</v>
      </c>
      <c r="U178">
        <v>531</v>
      </c>
      <c r="V178">
        <v>807</v>
      </c>
      <c r="W178">
        <v>1663</v>
      </c>
      <c r="X178">
        <v>213843</v>
      </c>
      <c r="Y178">
        <v>623</v>
      </c>
      <c r="Z178">
        <v>582</v>
      </c>
      <c r="AA178">
        <v>1433</v>
      </c>
      <c r="AB178">
        <v>669</v>
      </c>
      <c r="AC178">
        <v>41</v>
      </c>
      <c r="AD178">
        <v>31</v>
      </c>
      <c r="AE178">
        <v>91</v>
      </c>
      <c r="AF178">
        <v>0</v>
      </c>
      <c r="AG178">
        <v>4601</v>
      </c>
      <c r="AH178">
        <v>3435</v>
      </c>
      <c r="AI178">
        <v>827</v>
      </c>
      <c r="AJ178">
        <v>1875</v>
      </c>
      <c r="AK178">
        <v>12</v>
      </c>
      <c r="AL178">
        <v>11</v>
      </c>
      <c r="AM178">
        <v>98</v>
      </c>
      <c r="AN178">
        <v>60</v>
      </c>
      <c r="AO178">
        <v>461</v>
      </c>
      <c r="AP178">
        <v>78</v>
      </c>
      <c r="AQ178">
        <v>187</v>
      </c>
      <c r="AR178">
        <v>187</v>
      </c>
      <c r="AS178">
        <v>266</v>
      </c>
      <c r="AT178">
        <v>959</v>
      </c>
      <c r="AU178">
        <v>2333</v>
      </c>
      <c r="AV178">
        <v>464</v>
      </c>
      <c r="AW178">
        <v>257</v>
      </c>
      <c r="AX178">
        <v>629</v>
      </c>
      <c r="AY178">
        <v>20</v>
      </c>
      <c r="AZ178">
        <v>1194</v>
      </c>
      <c r="BA178">
        <v>875</v>
      </c>
      <c r="BB178">
        <v>2144</v>
      </c>
      <c r="BC178">
        <v>70679</v>
      </c>
      <c r="BD178">
        <v>20283</v>
      </c>
      <c r="BE178">
        <v>0.156</v>
      </c>
    </row>
    <row r="179" spans="1:57" x14ac:dyDescent="0.3">
      <c r="A179" t="s">
        <v>694</v>
      </c>
      <c r="B179">
        <v>926.01</v>
      </c>
      <c r="C179">
        <v>6.28</v>
      </c>
      <c r="D179">
        <v>1</v>
      </c>
      <c r="E179">
        <v>1.0265E-2</v>
      </c>
      <c r="F179">
        <v>-8.8030000000000001E-3</v>
      </c>
      <c r="G179">
        <v>1.0128E-2</v>
      </c>
      <c r="H179">
        <v>7.5074000000000002E-2</v>
      </c>
      <c r="I179">
        <v>81452</v>
      </c>
      <c r="J179">
        <v>1.58</v>
      </c>
      <c r="K179">
        <v>207</v>
      </c>
      <c r="L179">
        <v>2057</v>
      </c>
      <c r="M179">
        <v>23</v>
      </c>
      <c r="N179">
        <v>45</v>
      </c>
      <c r="O179">
        <v>26</v>
      </c>
      <c r="P179">
        <v>904</v>
      </c>
      <c r="Q179">
        <v>14931</v>
      </c>
      <c r="R179">
        <v>1511</v>
      </c>
      <c r="S179">
        <v>25</v>
      </c>
      <c r="T179">
        <v>13397</v>
      </c>
      <c r="U179">
        <v>477</v>
      </c>
      <c r="V179">
        <v>827</v>
      </c>
      <c r="W179">
        <v>1691</v>
      </c>
      <c r="X179">
        <v>213225</v>
      </c>
      <c r="Y179">
        <v>702</v>
      </c>
      <c r="Z179">
        <v>453</v>
      </c>
      <c r="AA179">
        <v>1508</v>
      </c>
      <c r="AB179">
        <v>593</v>
      </c>
      <c r="AC179">
        <v>63</v>
      </c>
      <c r="AD179">
        <v>6</v>
      </c>
      <c r="AE179">
        <v>138</v>
      </c>
      <c r="AF179">
        <v>0</v>
      </c>
      <c r="AG179">
        <v>5008</v>
      </c>
      <c r="AH179">
        <v>3536</v>
      </c>
      <c r="AI179">
        <v>913</v>
      </c>
      <c r="AJ179">
        <v>1917</v>
      </c>
      <c r="AK179">
        <v>28</v>
      </c>
      <c r="AL179">
        <v>0</v>
      </c>
      <c r="AM179">
        <v>162</v>
      </c>
      <c r="AN179">
        <v>0</v>
      </c>
      <c r="AO179">
        <v>477</v>
      </c>
      <c r="AP179">
        <v>82</v>
      </c>
      <c r="AQ179">
        <v>294</v>
      </c>
      <c r="AR179">
        <v>272</v>
      </c>
      <c r="AS179">
        <v>206</v>
      </c>
      <c r="AT179">
        <v>1061</v>
      </c>
      <c r="AU179">
        <v>2244</v>
      </c>
      <c r="AV179">
        <v>478</v>
      </c>
      <c r="AW179">
        <v>336</v>
      </c>
      <c r="AX179">
        <v>399</v>
      </c>
      <c r="AY179">
        <v>0</v>
      </c>
      <c r="AZ179">
        <v>1287</v>
      </c>
      <c r="BA179">
        <v>913</v>
      </c>
      <c r="BB179">
        <v>1974</v>
      </c>
      <c r="BC179">
        <v>70976</v>
      </c>
      <c r="BD179">
        <v>20369</v>
      </c>
      <c r="BE179">
        <v>0.156</v>
      </c>
    </row>
    <row r="180" spans="1:57" x14ac:dyDescent="0.3">
      <c r="A180" t="s">
        <v>695</v>
      </c>
      <c r="B180">
        <v>928.01</v>
      </c>
      <c r="C180">
        <v>6.28</v>
      </c>
      <c r="D180">
        <v>1</v>
      </c>
      <c r="E180">
        <v>1.0265E-2</v>
      </c>
      <c r="F180">
        <v>-8.8030000000000001E-3</v>
      </c>
      <c r="G180">
        <v>1.0128E-2</v>
      </c>
      <c r="H180">
        <v>7.5074000000000002E-2</v>
      </c>
      <c r="I180">
        <v>80279</v>
      </c>
      <c r="J180">
        <v>1.51</v>
      </c>
      <c r="K180">
        <v>259</v>
      </c>
      <c r="L180">
        <v>1904</v>
      </c>
      <c r="M180">
        <v>24</v>
      </c>
      <c r="N180">
        <v>72</v>
      </c>
      <c r="O180">
        <v>57</v>
      </c>
      <c r="P180">
        <v>860</v>
      </c>
      <c r="Q180">
        <v>14206</v>
      </c>
      <c r="R180">
        <v>1533</v>
      </c>
      <c r="S180">
        <v>0</v>
      </c>
      <c r="T180">
        <v>13558</v>
      </c>
      <c r="U180">
        <v>530</v>
      </c>
      <c r="V180">
        <v>692</v>
      </c>
      <c r="W180">
        <v>1465</v>
      </c>
      <c r="X180">
        <v>206844</v>
      </c>
      <c r="Y180">
        <v>679</v>
      </c>
      <c r="Z180">
        <v>502</v>
      </c>
      <c r="AA180">
        <v>1494</v>
      </c>
      <c r="AB180">
        <v>606</v>
      </c>
      <c r="AC180">
        <v>75</v>
      </c>
      <c r="AD180">
        <v>63</v>
      </c>
      <c r="AE180">
        <v>90</v>
      </c>
      <c r="AF180">
        <v>0</v>
      </c>
      <c r="AG180">
        <v>4801</v>
      </c>
      <c r="AH180">
        <v>3505</v>
      </c>
      <c r="AI180">
        <v>1067</v>
      </c>
      <c r="AJ180">
        <v>1959</v>
      </c>
      <c r="AK180">
        <v>0</v>
      </c>
      <c r="AL180">
        <v>100</v>
      </c>
      <c r="AM180">
        <v>36</v>
      </c>
      <c r="AN180">
        <v>31</v>
      </c>
      <c r="AO180">
        <v>512</v>
      </c>
      <c r="AP180">
        <v>123</v>
      </c>
      <c r="AQ180">
        <v>183</v>
      </c>
      <c r="AR180">
        <v>255</v>
      </c>
      <c r="AS180">
        <v>213</v>
      </c>
      <c r="AT180">
        <v>1016</v>
      </c>
      <c r="AU180">
        <v>2350</v>
      </c>
      <c r="AV180">
        <v>372</v>
      </c>
      <c r="AW180">
        <v>157</v>
      </c>
      <c r="AX180">
        <v>642</v>
      </c>
      <c r="AY180">
        <v>0</v>
      </c>
      <c r="AZ180">
        <v>1140</v>
      </c>
      <c r="BA180">
        <v>872</v>
      </c>
      <c r="BB180">
        <v>2107</v>
      </c>
      <c r="BC180">
        <v>71237</v>
      </c>
      <c r="BD180">
        <v>20683</v>
      </c>
      <c r="BE180">
        <v>0.156</v>
      </c>
    </row>
    <row r="181" spans="1:57" x14ac:dyDescent="0.3">
      <c r="A181" t="s">
        <v>696</v>
      </c>
      <c r="B181">
        <v>930.01</v>
      </c>
      <c r="C181">
        <v>6.28</v>
      </c>
      <c r="D181">
        <v>1</v>
      </c>
      <c r="E181">
        <v>1.0265E-2</v>
      </c>
      <c r="F181">
        <v>-8.8030000000000001E-3</v>
      </c>
      <c r="G181">
        <v>1.0128E-2</v>
      </c>
      <c r="H181">
        <v>7.5074000000000002E-2</v>
      </c>
      <c r="I181">
        <v>81044</v>
      </c>
      <c r="J181">
        <v>1.47</v>
      </c>
      <c r="K181">
        <v>265</v>
      </c>
      <c r="L181">
        <v>2027</v>
      </c>
      <c r="M181">
        <v>65</v>
      </c>
      <c r="N181">
        <v>84</v>
      </c>
      <c r="O181">
        <v>16</v>
      </c>
      <c r="P181">
        <v>843</v>
      </c>
      <c r="Q181">
        <v>14313</v>
      </c>
      <c r="R181">
        <v>1433</v>
      </c>
      <c r="S181">
        <v>0</v>
      </c>
      <c r="T181">
        <v>13837</v>
      </c>
      <c r="U181">
        <v>418</v>
      </c>
      <c r="V181">
        <v>853</v>
      </c>
      <c r="W181">
        <v>1519</v>
      </c>
      <c r="X181">
        <v>215348</v>
      </c>
      <c r="Y181">
        <v>666</v>
      </c>
      <c r="Z181">
        <v>508</v>
      </c>
      <c r="AA181">
        <v>1280</v>
      </c>
      <c r="AB181">
        <v>566</v>
      </c>
      <c r="AC181">
        <v>0</v>
      </c>
      <c r="AD181">
        <v>428</v>
      </c>
      <c r="AE181">
        <v>61</v>
      </c>
      <c r="AF181">
        <v>25</v>
      </c>
      <c r="AG181">
        <v>4673</v>
      </c>
      <c r="AH181">
        <v>3522</v>
      </c>
      <c r="AI181">
        <v>957</v>
      </c>
      <c r="AJ181">
        <v>1959</v>
      </c>
      <c r="AK181">
        <v>27</v>
      </c>
      <c r="AL181">
        <v>112</v>
      </c>
      <c r="AM181">
        <v>42</v>
      </c>
      <c r="AN181">
        <v>60</v>
      </c>
      <c r="AO181">
        <v>460</v>
      </c>
      <c r="AP181">
        <v>70</v>
      </c>
      <c r="AQ181">
        <v>287</v>
      </c>
      <c r="AR181">
        <v>242</v>
      </c>
      <c r="AS181">
        <v>221</v>
      </c>
      <c r="AT181">
        <v>1006</v>
      </c>
      <c r="AU181">
        <v>2314</v>
      </c>
      <c r="AV181">
        <v>126</v>
      </c>
      <c r="AW181">
        <v>397</v>
      </c>
      <c r="AX181">
        <v>908</v>
      </c>
      <c r="AY181">
        <v>0</v>
      </c>
      <c r="AZ181">
        <v>1298</v>
      </c>
      <c r="BA181">
        <v>876</v>
      </c>
      <c r="BB181">
        <v>2425</v>
      </c>
      <c r="BC181">
        <v>70031</v>
      </c>
      <c r="BD181">
        <v>20185</v>
      </c>
      <c r="BE181">
        <v>0.155</v>
      </c>
    </row>
    <row r="182" spans="1:57" x14ac:dyDescent="0.3">
      <c r="A182" t="s">
        <v>697</v>
      </c>
      <c r="B182">
        <v>932.01</v>
      </c>
      <c r="C182">
        <v>6.29</v>
      </c>
      <c r="D182">
        <v>1</v>
      </c>
      <c r="E182">
        <v>1.0265E-2</v>
      </c>
      <c r="F182">
        <v>-8.8030000000000001E-3</v>
      </c>
      <c r="G182">
        <v>1.0128E-2</v>
      </c>
      <c r="H182">
        <v>7.5074000000000002E-2</v>
      </c>
      <c r="I182">
        <v>82119</v>
      </c>
      <c r="J182">
        <v>1.65</v>
      </c>
      <c r="K182">
        <v>212</v>
      </c>
      <c r="L182">
        <v>1824</v>
      </c>
      <c r="M182">
        <v>12</v>
      </c>
      <c r="N182">
        <v>24</v>
      </c>
      <c r="O182">
        <v>36</v>
      </c>
      <c r="P182">
        <v>919</v>
      </c>
      <c r="Q182">
        <v>14058</v>
      </c>
      <c r="R182">
        <v>1440</v>
      </c>
      <c r="S182">
        <v>0</v>
      </c>
      <c r="T182">
        <v>13723</v>
      </c>
      <c r="U182">
        <v>467</v>
      </c>
      <c r="V182">
        <v>722</v>
      </c>
      <c r="W182">
        <v>1466</v>
      </c>
      <c r="X182">
        <v>226473</v>
      </c>
      <c r="Y182">
        <v>674</v>
      </c>
      <c r="Z182">
        <v>394</v>
      </c>
      <c r="AA182">
        <v>1454</v>
      </c>
      <c r="AB182">
        <v>581</v>
      </c>
      <c r="AC182">
        <v>96</v>
      </c>
      <c r="AD182">
        <v>134</v>
      </c>
      <c r="AE182">
        <v>26</v>
      </c>
      <c r="AF182">
        <v>0</v>
      </c>
      <c r="AG182">
        <v>4540</v>
      </c>
      <c r="AH182">
        <v>3566</v>
      </c>
      <c r="AI182">
        <v>815</v>
      </c>
      <c r="AJ182">
        <v>1769</v>
      </c>
      <c r="AK182">
        <v>4</v>
      </c>
      <c r="AL182">
        <v>53</v>
      </c>
      <c r="AM182">
        <v>23</v>
      </c>
      <c r="AN182">
        <v>36</v>
      </c>
      <c r="AO182">
        <v>358</v>
      </c>
      <c r="AP182">
        <v>54</v>
      </c>
      <c r="AQ182">
        <v>344</v>
      </c>
      <c r="AR182">
        <v>241</v>
      </c>
      <c r="AS182">
        <v>188</v>
      </c>
      <c r="AT182">
        <v>972</v>
      </c>
      <c r="AU182">
        <v>2395</v>
      </c>
      <c r="AV182">
        <v>290</v>
      </c>
      <c r="AW182">
        <v>362</v>
      </c>
      <c r="AX182">
        <v>465</v>
      </c>
      <c r="AY182">
        <v>24</v>
      </c>
      <c r="AZ182">
        <v>1457</v>
      </c>
      <c r="BA182">
        <v>974</v>
      </c>
      <c r="BB182">
        <v>2122</v>
      </c>
      <c r="BC182">
        <v>69505</v>
      </c>
      <c r="BD182">
        <v>20296</v>
      </c>
      <c r="BE182">
        <v>0.155</v>
      </c>
    </row>
    <row r="183" spans="1:57" x14ac:dyDescent="0.3">
      <c r="A183" t="s">
        <v>698</v>
      </c>
      <c r="B183">
        <v>934.01</v>
      </c>
      <c r="C183">
        <v>6.3</v>
      </c>
      <c r="D183">
        <v>1</v>
      </c>
      <c r="E183">
        <v>1.0265E-2</v>
      </c>
      <c r="F183">
        <v>-8.8030000000000001E-3</v>
      </c>
      <c r="G183">
        <v>1.0128E-2</v>
      </c>
      <c r="H183">
        <v>7.5074000000000002E-2</v>
      </c>
      <c r="I183">
        <v>82497</v>
      </c>
      <c r="J183">
        <v>1.66</v>
      </c>
      <c r="K183">
        <v>223</v>
      </c>
      <c r="L183">
        <v>1940</v>
      </c>
      <c r="M183">
        <v>8</v>
      </c>
      <c r="N183">
        <v>73</v>
      </c>
      <c r="O183">
        <v>18</v>
      </c>
      <c r="P183">
        <v>837</v>
      </c>
      <c r="Q183">
        <v>14185</v>
      </c>
      <c r="R183">
        <v>1425</v>
      </c>
      <c r="S183">
        <v>15</v>
      </c>
      <c r="T183">
        <v>13943</v>
      </c>
      <c r="U183">
        <v>448</v>
      </c>
      <c r="V183">
        <v>868</v>
      </c>
      <c r="W183">
        <v>1473</v>
      </c>
      <c r="X183">
        <v>225126</v>
      </c>
      <c r="Y183">
        <v>658</v>
      </c>
      <c r="Z183">
        <v>481</v>
      </c>
      <c r="AA183">
        <v>1360</v>
      </c>
      <c r="AB183">
        <v>762</v>
      </c>
      <c r="AC183">
        <v>148</v>
      </c>
      <c r="AD183">
        <v>234</v>
      </c>
      <c r="AE183">
        <v>171</v>
      </c>
      <c r="AF183">
        <v>0</v>
      </c>
      <c r="AG183">
        <v>4570</v>
      </c>
      <c r="AH183">
        <v>3637</v>
      </c>
      <c r="AI183">
        <v>1039</v>
      </c>
      <c r="AJ183">
        <v>1885</v>
      </c>
      <c r="AK183">
        <v>23</v>
      </c>
      <c r="AL183">
        <v>19</v>
      </c>
      <c r="AM183">
        <v>93</v>
      </c>
      <c r="AN183">
        <v>39</v>
      </c>
      <c r="AO183">
        <v>539</v>
      </c>
      <c r="AP183">
        <v>95</v>
      </c>
      <c r="AQ183">
        <v>187</v>
      </c>
      <c r="AR183">
        <v>196</v>
      </c>
      <c r="AS183">
        <v>293</v>
      </c>
      <c r="AT183">
        <v>901</v>
      </c>
      <c r="AU183">
        <v>2318</v>
      </c>
      <c r="AV183">
        <v>183</v>
      </c>
      <c r="AW183">
        <v>438</v>
      </c>
      <c r="AX183">
        <v>636</v>
      </c>
      <c r="AY183">
        <v>0</v>
      </c>
      <c r="AZ183">
        <v>1450</v>
      </c>
      <c r="BA183">
        <v>900</v>
      </c>
      <c r="BB183">
        <v>2082</v>
      </c>
      <c r="BC183">
        <v>71383</v>
      </c>
      <c r="BD183">
        <v>20274</v>
      </c>
      <c r="BE183">
        <v>0.155</v>
      </c>
    </row>
    <row r="184" spans="1:57" x14ac:dyDescent="0.3">
      <c r="A184" t="s">
        <v>699</v>
      </c>
      <c r="B184">
        <v>936.01</v>
      </c>
      <c r="C184">
        <v>6.3</v>
      </c>
      <c r="D184">
        <v>1</v>
      </c>
      <c r="E184">
        <v>1.0265E-2</v>
      </c>
      <c r="F184">
        <v>-8.8030000000000001E-3</v>
      </c>
      <c r="G184">
        <v>1.0128E-2</v>
      </c>
      <c r="H184">
        <v>7.5074000000000002E-2</v>
      </c>
      <c r="I184">
        <v>81595</v>
      </c>
      <c r="J184">
        <v>1.49</v>
      </c>
      <c r="K184">
        <v>265</v>
      </c>
      <c r="L184">
        <v>2000</v>
      </c>
      <c r="M184">
        <v>15</v>
      </c>
      <c r="N184">
        <v>63</v>
      </c>
      <c r="O184">
        <v>32</v>
      </c>
      <c r="P184">
        <v>875</v>
      </c>
      <c r="Q184">
        <v>13993</v>
      </c>
      <c r="R184">
        <v>1436</v>
      </c>
      <c r="S184">
        <v>12</v>
      </c>
      <c r="T184">
        <v>13884</v>
      </c>
      <c r="U184">
        <v>453</v>
      </c>
      <c r="V184">
        <v>795</v>
      </c>
      <c r="W184">
        <v>1581</v>
      </c>
      <c r="X184">
        <v>221024</v>
      </c>
      <c r="Y184">
        <v>692</v>
      </c>
      <c r="Z184">
        <v>582</v>
      </c>
      <c r="AA184">
        <v>1401</v>
      </c>
      <c r="AB184">
        <v>565</v>
      </c>
      <c r="AC184">
        <v>100</v>
      </c>
      <c r="AD184">
        <v>0</v>
      </c>
      <c r="AE184">
        <v>64</v>
      </c>
      <c r="AF184">
        <v>0</v>
      </c>
      <c r="AG184">
        <v>4827</v>
      </c>
      <c r="AH184">
        <v>3291</v>
      </c>
      <c r="AI184">
        <v>787</v>
      </c>
      <c r="AJ184">
        <v>1663</v>
      </c>
      <c r="AK184">
        <v>31</v>
      </c>
      <c r="AL184">
        <v>19</v>
      </c>
      <c r="AM184">
        <v>56</v>
      </c>
      <c r="AN184">
        <v>22</v>
      </c>
      <c r="AO184">
        <v>526</v>
      </c>
      <c r="AP184">
        <v>54</v>
      </c>
      <c r="AQ184">
        <v>256</v>
      </c>
      <c r="AR184">
        <v>252</v>
      </c>
      <c r="AS184">
        <v>185</v>
      </c>
      <c r="AT184">
        <v>864</v>
      </c>
      <c r="AU184">
        <v>2282</v>
      </c>
      <c r="AV184">
        <v>522</v>
      </c>
      <c r="AW184">
        <v>285</v>
      </c>
      <c r="AX184">
        <v>480</v>
      </c>
      <c r="AY184">
        <v>0</v>
      </c>
      <c r="AZ184">
        <v>1465</v>
      </c>
      <c r="BA184">
        <v>835</v>
      </c>
      <c r="BB184">
        <v>1980</v>
      </c>
      <c r="BC184">
        <v>69804</v>
      </c>
      <c r="BD184">
        <v>19962</v>
      </c>
      <c r="BE184">
        <v>0.155</v>
      </c>
    </row>
    <row r="185" spans="1:57" x14ac:dyDescent="0.3">
      <c r="A185" t="s">
        <v>700</v>
      </c>
      <c r="B185">
        <v>938.01</v>
      </c>
      <c r="C185">
        <v>6.31</v>
      </c>
      <c r="D185">
        <v>1</v>
      </c>
      <c r="E185">
        <v>1.0265E-2</v>
      </c>
      <c r="F185">
        <v>-8.8030000000000001E-3</v>
      </c>
      <c r="G185">
        <v>1.0128E-2</v>
      </c>
      <c r="H185">
        <v>7.5074000000000002E-2</v>
      </c>
      <c r="I185">
        <v>81757</v>
      </c>
      <c r="J185">
        <v>1.46</v>
      </c>
      <c r="K185">
        <v>327</v>
      </c>
      <c r="L185">
        <v>1962</v>
      </c>
      <c r="M185">
        <v>10</v>
      </c>
      <c r="N185">
        <v>48</v>
      </c>
      <c r="O185">
        <v>9</v>
      </c>
      <c r="P185">
        <v>863</v>
      </c>
      <c r="Q185">
        <v>14080</v>
      </c>
      <c r="R185">
        <v>1593</v>
      </c>
      <c r="S185">
        <v>17</v>
      </c>
      <c r="T185">
        <v>13949</v>
      </c>
      <c r="U185">
        <v>499</v>
      </c>
      <c r="V185">
        <v>775</v>
      </c>
      <c r="W185">
        <v>1523</v>
      </c>
      <c r="X185">
        <v>224088</v>
      </c>
      <c r="Y185">
        <v>710</v>
      </c>
      <c r="Z185">
        <v>560</v>
      </c>
      <c r="AA185">
        <v>1370</v>
      </c>
      <c r="AB185">
        <v>649</v>
      </c>
      <c r="AC185">
        <v>35</v>
      </c>
      <c r="AD185">
        <v>209</v>
      </c>
      <c r="AE185">
        <v>190</v>
      </c>
      <c r="AF185">
        <v>0</v>
      </c>
      <c r="AG185">
        <v>4554</v>
      </c>
      <c r="AH185">
        <v>3541</v>
      </c>
      <c r="AI185">
        <v>890</v>
      </c>
      <c r="AJ185">
        <v>1960</v>
      </c>
      <c r="AK185">
        <v>0</v>
      </c>
      <c r="AL185">
        <v>116</v>
      </c>
      <c r="AM185">
        <v>36</v>
      </c>
      <c r="AN185">
        <v>0</v>
      </c>
      <c r="AO185">
        <v>449</v>
      </c>
      <c r="AP185">
        <v>53</v>
      </c>
      <c r="AQ185">
        <v>236</v>
      </c>
      <c r="AR185">
        <v>236</v>
      </c>
      <c r="AS185">
        <v>169</v>
      </c>
      <c r="AT185">
        <v>870</v>
      </c>
      <c r="AU185">
        <v>2308</v>
      </c>
      <c r="AV185">
        <v>430</v>
      </c>
      <c r="AW185">
        <v>321</v>
      </c>
      <c r="AX185">
        <v>685</v>
      </c>
      <c r="AY185">
        <v>0</v>
      </c>
      <c r="AZ185">
        <v>1352</v>
      </c>
      <c r="BA185">
        <v>892</v>
      </c>
      <c r="BB185">
        <v>2101</v>
      </c>
      <c r="BC185">
        <v>70283</v>
      </c>
      <c r="BD185">
        <v>20068</v>
      </c>
      <c r="BE185">
        <v>0.155</v>
      </c>
    </row>
    <row r="186" spans="1:57" x14ac:dyDescent="0.3">
      <c r="A186" t="s">
        <v>701</v>
      </c>
      <c r="B186">
        <v>940.01</v>
      </c>
      <c r="C186">
        <v>6.32</v>
      </c>
      <c r="D186">
        <v>1</v>
      </c>
      <c r="E186">
        <v>1.0265E-2</v>
      </c>
      <c r="F186">
        <v>-8.8030000000000001E-3</v>
      </c>
      <c r="G186">
        <v>1.0128E-2</v>
      </c>
      <c r="H186">
        <v>7.5074000000000002E-2</v>
      </c>
      <c r="I186">
        <v>83065</v>
      </c>
      <c r="J186">
        <v>1.64</v>
      </c>
      <c r="K186">
        <v>302</v>
      </c>
      <c r="L186">
        <v>1933</v>
      </c>
      <c r="M186">
        <v>24</v>
      </c>
      <c r="N186">
        <v>68</v>
      </c>
      <c r="O186">
        <v>36</v>
      </c>
      <c r="P186">
        <v>788</v>
      </c>
      <c r="Q186">
        <v>14393</v>
      </c>
      <c r="R186">
        <v>1514</v>
      </c>
      <c r="S186">
        <v>13</v>
      </c>
      <c r="T186">
        <v>13810</v>
      </c>
      <c r="U186">
        <v>485</v>
      </c>
      <c r="V186">
        <v>758</v>
      </c>
      <c r="W186">
        <v>1555</v>
      </c>
      <c r="X186">
        <v>229211</v>
      </c>
      <c r="Y186">
        <v>658</v>
      </c>
      <c r="Z186">
        <v>539</v>
      </c>
      <c r="AA186">
        <v>1334</v>
      </c>
      <c r="AB186">
        <v>518</v>
      </c>
      <c r="AC186">
        <v>48</v>
      </c>
      <c r="AD186">
        <v>389</v>
      </c>
      <c r="AE186">
        <v>89</v>
      </c>
      <c r="AF186">
        <v>0</v>
      </c>
      <c r="AG186">
        <v>4375</v>
      </c>
      <c r="AH186">
        <v>3671</v>
      </c>
      <c r="AI186">
        <v>989</v>
      </c>
      <c r="AJ186">
        <v>2001</v>
      </c>
      <c r="AK186">
        <v>35</v>
      </c>
      <c r="AL186">
        <v>62</v>
      </c>
      <c r="AM186">
        <v>51</v>
      </c>
      <c r="AN186">
        <v>10</v>
      </c>
      <c r="AO186">
        <v>554</v>
      </c>
      <c r="AP186">
        <v>83</v>
      </c>
      <c r="AQ186">
        <v>242</v>
      </c>
      <c r="AR186">
        <v>296</v>
      </c>
      <c r="AS186">
        <v>191</v>
      </c>
      <c r="AT186">
        <v>1021</v>
      </c>
      <c r="AU186">
        <v>2283</v>
      </c>
      <c r="AV186">
        <v>183</v>
      </c>
      <c r="AW186">
        <v>295</v>
      </c>
      <c r="AX186">
        <v>692</v>
      </c>
      <c r="AY186">
        <v>230</v>
      </c>
      <c r="AZ186">
        <v>1493</v>
      </c>
      <c r="BA186">
        <v>1060</v>
      </c>
      <c r="BB186">
        <v>2031</v>
      </c>
      <c r="BC186">
        <v>70542</v>
      </c>
      <c r="BD186">
        <v>20090</v>
      </c>
      <c r="BE186">
        <v>0.156</v>
      </c>
    </row>
    <row r="187" spans="1:57" x14ac:dyDescent="0.3">
      <c r="A187" t="s">
        <v>702</v>
      </c>
      <c r="B187">
        <v>942.01</v>
      </c>
      <c r="C187">
        <v>6.32</v>
      </c>
      <c r="D187">
        <v>1</v>
      </c>
      <c r="E187">
        <v>1.0265E-2</v>
      </c>
      <c r="F187">
        <v>-8.8030000000000001E-3</v>
      </c>
      <c r="G187">
        <v>1.0128E-2</v>
      </c>
      <c r="H187">
        <v>7.5074000000000002E-2</v>
      </c>
      <c r="I187">
        <v>81396</v>
      </c>
      <c r="J187">
        <v>1.52</v>
      </c>
      <c r="K187">
        <v>216</v>
      </c>
      <c r="L187">
        <v>1920</v>
      </c>
      <c r="M187">
        <v>56</v>
      </c>
      <c r="N187">
        <v>60</v>
      </c>
      <c r="O187">
        <v>24</v>
      </c>
      <c r="P187">
        <v>826</v>
      </c>
      <c r="Q187">
        <v>14372</v>
      </c>
      <c r="R187">
        <v>1472</v>
      </c>
      <c r="S187">
        <v>16</v>
      </c>
      <c r="T187">
        <v>13780</v>
      </c>
      <c r="U187">
        <v>392</v>
      </c>
      <c r="V187">
        <v>669</v>
      </c>
      <c r="W187">
        <v>1693</v>
      </c>
      <c r="X187">
        <v>215112</v>
      </c>
      <c r="Y187">
        <v>656</v>
      </c>
      <c r="Z187">
        <v>577</v>
      </c>
      <c r="AA187">
        <v>1495</v>
      </c>
      <c r="AB187">
        <v>558</v>
      </c>
      <c r="AC187">
        <v>61</v>
      </c>
      <c r="AD187">
        <v>179</v>
      </c>
      <c r="AE187">
        <v>68</v>
      </c>
      <c r="AF187">
        <v>0</v>
      </c>
      <c r="AG187">
        <v>4648</v>
      </c>
      <c r="AH187">
        <v>3451</v>
      </c>
      <c r="AI187">
        <v>805</v>
      </c>
      <c r="AJ187">
        <v>1672</v>
      </c>
      <c r="AK187">
        <v>0</v>
      </c>
      <c r="AL187">
        <v>34</v>
      </c>
      <c r="AM187">
        <v>98</v>
      </c>
      <c r="AN187">
        <v>37</v>
      </c>
      <c r="AO187">
        <v>408</v>
      </c>
      <c r="AP187">
        <v>92</v>
      </c>
      <c r="AQ187">
        <v>295</v>
      </c>
      <c r="AR187">
        <v>204</v>
      </c>
      <c r="AS187">
        <v>227</v>
      </c>
      <c r="AT187">
        <v>968</v>
      </c>
      <c r="AU187">
        <v>2201</v>
      </c>
      <c r="AV187">
        <v>409</v>
      </c>
      <c r="AW187">
        <v>392</v>
      </c>
      <c r="AX187">
        <v>552</v>
      </c>
      <c r="AY187">
        <v>70</v>
      </c>
      <c r="AZ187">
        <v>1284</v>
      </c>
      <c r="BA187">
        <v>836</v>
      </c>
      <c r="BB187">
        <v>2011</v>
      </c>
      <c r="BC187">
        <v>70727</v>
      </c>
      <c r="BD187">
        <v>20906</v>
      </c>
      <c r="BE187">
        <v>0.156</v>
      </c>
    </row>
    <row r="188" spans="1:57" x14ac:dyDescent="0.3">
      <c r="A188" t="s">
        <v>703</v>
      </c>
      <c r="B188">
        <v>944.01</v>
      </c>
      <c r="C188">
        <v>6.32</v>
      </c>
      <c r="D188">
        <v>1</v>
      </c>
      <c r="E188">
        <v>1.0265E-2</v>
      </c>
      <c r="F188">
        <v>-8.8030000000000001E-3</v>
      </c>
      <c r="G188">
        <v>1.0128E-2</v>
      </c>
      <c r="H188">
        <v>7.5074000000000002E-2</v>
      </c>
      <c r="I188">
        <v>82801</v>
      </c>
      <c r="J188">
        <v>1.66</v>
      </c>
      <c r="K188">
        <v>266</v>
      </c>
      <c r="L188">
        <v>1912</v>
      </c>
      <c r="M188">
        <v>63</v>
      </c>
      <c r="N188">
        <v>38</v>
      </c>
      <c r="O188">
        <v>25</v>
      </c>
      <c r="P188">
        <v>794</v>
      </c>
      <c r="Q188">
        <v>14772</v>
      </c>
      <c r="R188">
        <v>1575</v>
      </c>
      <c r="S188">
        <v>0</v>
      </c>
      <c r="T188">
        <v>13525</v>
      </c>
      <c r="U188">
        <v>435</v>
      </c>
      <c r="V188">
        <v>841</v>
      </c>
      <c r="W188">
        <v>1684</v>
      </c>
      <c r="X188">
        <v>222008</v>
      </c>
      <c r="Y188">
        <v>720</v>
      </c>
      <c r="Z188">
        <v>618</v>
      </c>
      <c r="AA188">
        <v>1493</v>
      </c>
      <c r="AB188">
        <v>578</v>
      </c>
      <c r="AC188">
        <v>0</v>
      </c>
      <c r="AD188">
        <v>274</v>
      </c>
      <c r="AE188">
        <v>19</v>
      </c>
      <c r="AF188">
        <v>0</v>
      </c>
      <c r="AG188">
        <v>4635</v>
      </c>
      <c r="AH188">
        <v>3252</v>
      </c>
      <c r="AI188">
        <v>798</v>
      </c>
      <c r="AJ188">
        <v>1648</v>
      </c>
      <c r="AK188">
        <v>34</v>
      </c>
      <c r="AL188">
        <v>86</v>
      </c>
      <c r="AM188">
        <v>69</v>
      </c>
      <c r="AN188">
        <v>0</v>
      </c>
      <c r="AO188">
        <v>487</v>
      </c>
      <c r="AP188">
        <v>117</v>
      </c>
      <c r="AQ188">
        <v>265</v>
      </c>
      <c r="AR188">
        <v>262</v>
      </c>
      <c r="AS188">
        <v>185</v>
      </c>
      <c r="AT188">
        <v>925</v>
      </c>
      <c r="AU188">
        <v>2326</v>
      </c>
      <c r="AV188">
        <v>262</v>
      </c>
      <c r="AW188">
        <v>257</v>
      </c>
      <c r="AX188">
        <v>800</v>
      </c>
      <c r="AY188">
        <v>0</v>
      </c>
      <c r="AZ188">
        <v>1249</v>
      </c>
      <c r="BA188">
        <v>979</v>
      </c>
      <c r="BB188">
        <v>2114</v>
      </c>
      <c r="BC188">
        <v>71776</v>
      </c>
      <c r="BD188">
        <v>20582</v>
      </c>
      <c r="BE188">
        <v>0.156</v>
      </c>
    </row>
    <row r="189" spans="1:57" x14ac:dyDescent="0.3">
      <c r="A189" t="s">
        <v>704</v>
      </c>
      <c r="B189">
        <v>946.01</v>
      </c>
      <c r="C189">
        <v>6.33</v>
      </c>
      <c r="D189">
        <v>1</v>
      </c>
      <c r="E189">
        <v>1.0265E-2</v>
      </c>
      <c r="F189">
        <v>-8.8030000000000001E-3</v>
      </c>
      <c r="G189">
        <v>1.0128E-2</v>
      </c>
      <c r="H189">
        <v>7.5074000000000002E-2</v>
      </c>
      <c r="I189">
        <v>84608</v>
      </c>
      <c r="J189">
        <v>1.58</v>
      </c>
      <c r="K189">
        <v>325</v>
      </c>
      <c r="L189">
        <v>1986</v>
      </c>
      <c r="M189">
        <v>38</v>
      </c>
      <c r="N189">
        <v>26</v>
      </c>
      <c r="O189">
        <v>39</v>
      </c>
      <c r="P189">
        <v>809</v>
      </c>
      <c r="Q189">
        <v>15242</v>
      </c>
      <c r="R189">
        <v>1646</v>
      </c>
      <c r="S189">
        <v>31</v>
      </c>
      <c r="T189">
        <v>12651</v>
      </c>
      <c r="U189">
        <v>536</v>
      </c>
      <c r="V189">
        <v>876</v>
      </c>
      <c r="W189">
        <v>1763</v>
      </c>
      <c r="X189">
        <v>235087</v>
      </c>
      <c r="Y189">
        <v>672</v>
      </c>
      <c r="Z189">
        <v>698</v>
      </c>
      <c r="AA189">
        <v>1434</v>
      </c>
      <c r="AB189">
        <v>561</v>
      </c>
      <c r="AC189">
        <v>0</v>
      </c>
      <c r="AD189">
        <v>152</v>
      </c>
      <c r="AE189">
        <v>174</v>
      </c>
      <c r="AF189">
        <v>18</v>
      </c>
      <c r="AG189">
        <v>5052</v>
      </c>
      <c r="AH189">
        <v>3514</v>
      </c>
      <c r="AI189">
        <v>789</v>
      </c>
      <c r="AJ189">
        <v>1721</v>
      </c>
      <c r="AK189">
        <v>26</v>
      </c>
      <c r="AL189">
        <v>31</v>
      </c>
      <c r="AM189">
        <v>136</v>
      </c>
      <c r="AN189">
        <v>33</v>
      </c>
      <c r="AO189">
        <v>483</v>
      </c>
      <c r="AP189">
        <v>54</v>
      </c>
      <c r="AQ189">
        <v>269</v>
      </c>
      <c r="AR189">
        <v>188</v>
      </c>
      <c r="AS189">
        <v>240</v>
      </c>
      <c r="AT189">
        <v>875</v>
      </c>
      <c r="AU189">
        <v>2207</v>
      </c>
      <c r="AV189">
        <v>265</v>
      </c>
      <c r="AW189">
        <v>409</v>
      </c>
      <c r="AX189">
        <v>613</v>
      </c>
      <c r="AY189">
        <v>0</v>
      </c>
      <c r="AZ189">
        <v>1511</v>
      </c>
      <c r="BA189">
        <v>926</v>
      </c>
      <c r="BB189">
        <v>2086</v>
      </c>
      <c r="BC189">
        <v>70769</v>
      </c>
      <c r="BD189">
        <v>20600</v>
      </c>
      <c r="BE189">
        <v>0.156</v>
      </c>
    </row>
    <row r="190" spans="1:57" x14ac:dyDescent="0.3">
      <c r="A190" t="s">
        <v>705</v>
      </c>
      <c r="B190">
        <v>948.01</v>
      </c>
      <c r="C190">
        <v>6.34</v>
      </c>
      <c r="D190">
        <v>1</v>
      </c>
      <c r="E190">
        <v>1.0265E-2</v>
      </c>
      <c r="F190">
        <v>-8.8030000000000001E-3</v>
      </c>
      <c r="G190">
        <v>1.0128E-2</v>
      </c>
      <c r="H190">
        <v>7.5074000000000002E-2</v>
      </c>
      <c r="I190">
        <v>83042</v>
      </c>
      <c r="J190">
        <v>1.63</v>
      </c>
      <c r="K190">
        <v>280</v>
      </c>
      <c r="L190">
        <v>1997</v>
      </c>
      <c r="M190">
        <v>29</v>
      </c>
      <c r="N190">
        <v>46</v>
      </c>
      <c r="O190">
        <v>47</v>
      </c>
      <c r="P190">
        <v>801</v>
      </c>
      <c r="Q190">
        <v>15277</v>
      </c>
      <c r="R190">
        <v>1604</v>
      </c>
      <c r="S190">
        <v>5</v>
      </c>
      <c r="T190">
        <v>12209</v>
      </c>
      <c r="U190">
        <v>529</v>
      </c>
      <c r="V190">
        <v>782</v>
      </c>
      <c r="W190">
        <v>1762</v>
      </c>
      <c r="X190">
        <v>220851</v>
      </c>
      <c r="Y190">
        <v>675</v>
      </c>
      <c r="Z190">
        <v>628</v>
      </c>
      <c r="AA190">
        <v>1364</v>
      </c>
      <c r="AB190">
        <v>725</v>
      </c>
      <c r="AC190">
        <v>108</v>
      </c>
      <c r="AD190">
        <v>137</v>
      </c>
      <c r="AE190">
        <v>118</v>
      </c>
      <c r="AF190">
        <v>0</v>
      </c>
      <c r="AG190">
        <v>5147</v>
      </c>
      <c r="AH190">
        <v>3654</v>
      </c>
      <c r="AI190">
        <v>870</v>
      </c>
      <c r="AJ190">
        <v>1443</v>
      </c>
      <c r="AK190">
        <v>17</v>
      </c>
      <c r="AL190">
        <v>97</v>
      </c>
      <c r="AM190">
        <v>57</v>
      </c>
      <c r="AN190">
        <v>49</v>
      </c>
      <c r="AO190">
        <v>448</v>
      </c>
      <c r="AP190">
        <v>101</v>
      </c>
      <c r="AQ190">
        <v>295</v>
      </c>
      <c r="AR190">
        <v>201</v>
      </c>
      <c r="AS190">
        <v>192</v>
      </c>
      <c r="AT190">
        <v>1032</v>
      </c>
      <c r="AU190">
        <v>2164</v>
      </c>
      <c r="AV190">
        <v>303</v>
      </c>
      <c r="AW190">
        <v>400</v>
      </c>
      <c r="AX190">
        <v>527</v>
      </c>
      <c r="AY190">
        <v>0</v>
      </c>
      <c r="AZ190">
        <v>1367</v>
      </c>
      <c r="BA190">
        <v>975</v>
      </c>
      <c r="BB190">
        <v>2162</v>
      </c>
      <c r="BC190">
        <v>72927</v>
      </c>
      <c r="BD190">
        <v>20627</v>
      </c>
      <c r="BE190">
        <v>0.157</v>
      </c>
    </row>
    <row r="191" spans="1:57" x14ac:dyDescent="0.3">
      <c r="A191" t="s">
        <v>706</v>
      </c>
      <c r="B191">
        <v>950.01</v>
      </c>
      <c r="C191">
        <v>6.35</v>
      </c>
      <c r="D191">
        <v>1</v>
      </c>
      <c r="E191">
        <v>1.0265E-2</v>
      </c>
      <c r="F191">
        <v>-8.8030000000000001E-3</v>
      </c>
      <c r="G191">
        <v>1.0128E-2</v>
      </c>
      <c r="H191">
        <v>7.5074000000000002E-2</v>
      </c>
      <c r="I191">
        <v>84838</v>
      </c>
      <c r="J191">
        <v>1.6</v>
      </c>
      <c r="K191">
        <v>286</v>
      </c>
      <c r="L191">
        <v>2023</v>
      </c>
      <c r="M191">
        <v>10</v>
      </c>
      <c r="N191">
        <v>63</v>
      </c>
      <c r="O191">
        <v>19</v>
      </c>
      <c r="P191">
        <v>854</v>
      </c>
      <c r="Q191">
        <v>15849</v>
      </c>
      <c r="R191">
        <v>1633</v>
      </c>
      <c r="S191">
        <v>15</v>
      </c>
      <c r="T191">
        <v>11989</v>
      </c>
      <c r="U191">
        <v>535</v>
      </c>
      <c r="V191">
        <v>861</v>
      </c>
      <c r="W191">
        <v>1801</v>
      </c>
      <c r="X191">
        <v>226907</v>
      </c>
      <c r="Y191">
        <v>672</v>
      </c>
      <c r="Z191">
        <v>632</v>
      </c>
      <c r="AA191">
        <v>1409</v>
      </c>
      <c r="AB191">
        <v>684</v>
      </c>
      <c r="AC191">
        <v>0</v>
      </c>
      <c r="AD191">
        <v>35</v>
      </c>
      <c r="AE191">
        <v>0</v>
      </c>
      <c r="AF191">
        <v>20</v>
      </c>
      <c r="AG191">
        <v>5062</v>
      </c>
      <c r="AH191">
        <v>3778</v>
      </c>
      <c r="AI191">
        <v>945</v>
      </c>
      <c r="AJ191">
        <v>1561</v>
      </c>
      <c r="AK191">
        <v>36</v>
      </c>
      <c r="AL191">
        <v>52</v>
      </c>
      <c r="AM191">
        <v>85</v>
      </c>
      <c r="AN191">
        <v>16</v>
      </c>
      <c r="AO191">
        <v>544</v>
      </c>
      <c r="AP191">
        <v>103</v>
      </c>
      <c r="AQ191">
        <v>269</v>
      </c>
      <c r="AR191">
        <v>255</v>
      </c>
      <c r="AS191">
        <v>221</v>
      </c>
      <c r="AT191">
        <v>1005</v>
      </c>
      <c r="AU191">
        <v>2324</v>
      </c>
      <c r="AV191">
        <v>575</v>
      </c>
      <c r="AW191">
        <v>359</v>
      </c>
      <c r="AX191">
        <v>675</v>
      </c>
      <c r="AY191">
        <v>0</v>
      </c>
      <c r="AZ191">
        <v>1306</v>
      </c>
      <c r="BA191">
        <v>963</v>
      </c>
      <c r="BB191">
        <v>1922</v>
      </c>
      <c r="BC191">
        <v>73627</v>
      </c>
      <c r="BD191">
        <v>21213</v>
      </c>
      <c r="BE191">
        <v>0.159</v>
      </c>
    </row>
    <row r="192" spans="1:57" x14ac:dyDescent="0.3">
      <c r="A192" t="s">
        <v>707</v>
      </c>
      <c r="B192">
        <v>952.01</v>
      </c>
      <c r="C192">
        <v>6.34</v>
      </c>
      <c r="D192">
        <v>1</v>
      </c>
      <c r="E192">
        <v>1.0265E-2</v>
      </c>
      <c r="F192">
        <v>-8.8030000000000001E-3</v>
      </c>
      <c r="G192">
        <v>1.0128E-2</v>
      </c>
      <c r="H192">
        <v>7.5074000000000002E-2</v>
      </c>
      <c r="I192">
        <v>88109</v>
      </c>
      <c r="J192">
        <v>1.54</v>
      </c>
      <c r="K192">
        <v>323</v>
      </c>
      <c r="L192">
        <v>1935</v>
      </c>
      <c r="M192">
        <v>44</v>
      </c>
      <c r="N192">
        <v>73</v>
      </c>
      <c r="O192">
        <v>22</v>
      </c>
      <c r="P192">
        <v>840</v>
      </c>
      <c r="Q192">
        <v>16027</v>
      </c>
      <c r="R192">
        <v>1670</v>
      </c>
      <c r="S192">
        <v>57</v>
      </c>
      <c r="T192">
        <v>11582</v>
      </c>
      <c r="U192">
        <v>519</v>
      </c>
      <c r="V192">
        <v>823</v>
      </c>
      <c r="W192">
        <v>1740</v>
      </c>
      <c r="X192">
        <v>248315</v>
      </c>
      <c r="Y192">
        <v>750</v>
      </c>
      <c r="Z192">
        <v>703</v>
      </c>
      <c r="AA192">
        <v>1337</v>
      </c>
      <c r="AB192">
        <v>658</v>
      </c>
      <c r="AC192">
        <v>0</v>
      </c>
      <c r="AD192">
        <v>56</v>
      </c>
      <c r="AE192">
        <v>0</v>
      </c>
      <c r="AF192">
        <v>141</v>
      </c>
      <c r="AG192">
        <v>5172</v>
      </c>
      <c r="AH192">
        <v>3431</v>
      </c>
      <c r="AI192">
        <v>754</v>
      </c>
      <c r="AJ192">
        <v>1280</v>
      </c>
      <c r="AK192">
        <v>40</v>
      </c>
      <c r="AL192">
        <v>34</v>
      </c>
      <c r="AM192">
        <v>132</v>
      </c>
      <c r="AN192">
        <v>41</v>
      </c>
      <c r="AO192">
        <v>571</v>
      </c>
      <c r="AP192">
        <v>87</v>
      </c>
      <c r="AQ192">
        <v>254</v>
      </c>
      <c r="AR192">
        <v>253</v>
      </c>
      <c r="AS192">
        <v>212</v>
      </c>
      <c r="AT192">
        <v>1048</v>
      </c>
      <c r="AU192">
        <v>2209</v>
      </c>
      <c r="AV192">
        <v>479</v>
      </c>
      <c r="AW192">
        <v>326</v>
      </c>
      <c r="AX192">
        <v>543</v>
      </c>
      <c r="AY192">
        <v>0</v>
      </c>
      <c r="AZ192">
        <v>1530</v>
      </c>
      <c r="BA192">
        <v>1028</v>
      </c>
      <c r="BB192">
        <v>2451</v>
      </c>
      <c r="BC192">
        <v>73946</v>
      </c>
      <c r="BD192">
        <v>20826</v>
      </c>
      <c r="BE192">
        <v>0.159</v>
      </c>
    </row>
    <row r="193" spans="1:57" x14ac:dyDescent="0.3">
      <c r="A193" t="s">
        <v>708</v>
      </c>
      <c r="B193">
        <v>954.01</v>
      </c>
      <c r="C193">
        <v>6.35</v>
      </c>
      <c r="D193">
        <v>1</v>
      </c>
      <c r="E193">
        <v>1.0265E-2</v>
      </c>
      <c r="F193">
        <v>-8.8030000000000001E-3</v>
      </c>
      <c r="G193">
        <v>1.0128E-2</v>
      </c>
      <c r="H193">
        <v>7.5074000000000002E-2</v>
      </c>
      <c r="I193">
        <v>88682</v>
      </c>
      <c r="J193">
        <v>1.62</v>
      </c>
      <c r="K193">
        <v>235</v>
      </c>
      <c r="L193">
        <v>1884</v>
      </c>
      <c r="M193">
        <v>23</v>
      </c>
      <c r="N193">
        <v>61</v>
      </c>
      <c r="O193">
        <v>39</v>
      </c>
      <c r="P193">
        <v>867</v>
      </c>
      <c r="Q193">
        <v>15752</v>
      </c>
      <c r="R193">
        <v>1701</v>
      </c>
      <c r="S193">
        <v>0</v>
      </c>
      <c r="T193">
        <v>11555</v>
      </c>
      <c r="U193">
        <v>591</v>
      </c>
      <c r="V193">
        <v>823</v>
      </c>
      <c r="W193">
        <v>1839</v>
      </c>
      <c r="X193">
        <v>238707</v>
      </c>
      <c r="Y193">
        <v>698</v>
      </c>
      <c r="Z193">
        <v>723</v>
      </c>
      <c r="AA193">
        <v>1594</v>
      </c>
      <c r="AB193">
        <v>732</v>
      </c>
      <c r="AC193">
        <v>130</v>
      </c>
      <c r="AD193">
        <v>178</v>
      </c>
      <c r="AE193">
        <v>143</v>
      </c>
      <c r="AF193">
        <v>81</v>
      </c>
      <c r="AG193">
        <v>5175</v>
      </c>
      <c r="AH193">
        <v>3381</v>
      </c>
      <c r="AI193">
        <v>782</v>
      </c>
      <c r="AJ193">
        <v>1255</v>
      </c>
      <c r="AK193">
        <v>0</v>
      </c>
      <c r="AL193">
        <v>69</v>
      </c>
      <c r="AM193">
        <v>114</v>
      </c>
      <c r="AN193">
        <v>19</v>
      </c>
      <c r="AO193">
        <v>427</v>
      </c>
      <c r="AP193">
        <v>89</v>
      </c>
      <c r="AQ193">
        <v>337</v>
      </c>
      <c r="AR193">
        <v>274</v>
      </c>
      <c r="AS193">
        <v>138</v>
      </c>
      <c r="AT193">
        <v>1030</v>
      </c>
      <c r="AU193">
        <v>2262</v>
      </c>
      <c r="AV193">
        <v>475</v>
      </c>
      <c r="AW193">
        <v>538</v>
      </c>
      <c r="AX193">
        <v>848</v>
      </c>
      <c r="AY193">
        <v>55</v>
      </c>
      <c r="AZ193">
        <v>1468</v>
      </c>
      <c r="BA193">
        <v>1009</v>
      </c>
      <c r="BB193">
        <v>2167</v>
      </c>
      <c r="BC193">
        <v>76485</v>
      </c>
      <c r="BD193">
        <v>21292</v>
      </c>
      <c r="BE193">
        <v>0.16300000000000001</v>
      </c>
    </row>
    <row r="194" spans="1:57" x14ac:dyDescent="0.3">
      <c r="A194" t="s">
        <v>709</v>
      </c>
      <c r="B194">
        <v>956.01</v>
      </c>
      <c r="C194">
        <v>6.34</v>
      </c>
      <c r="D194">
        <v>1</v>
      </c>
      <c r="E194">
        <v>1.0265E-2</v>
      </c>
      <c r="F194">
        <v>-8.8030000000000001E-3</v>
      </c>
      <c r="G194">
        <v>1.0128E-2</v>
      </c>
      <c r="H194">
        <v>7.5074000000000002E-2</v>
      </c>
      <c r="I194">
        <v>87527</v>
      </c>
      <c r="J194">
        <v>1.66</v>
      </c>
      <c r="K194">
        <v>209</v>
      </c>
      <c r="L194">
        <v>1686</v>
      </c>
      <c r="M194">
        <v>72</v>
      </c>
      <c r="N194">
        <v>15</v>
      </c>
      <c r="O194">
        <v>0</v>
      </c>
      <c r="P194">
        <v>1028</v>
      </c>
      <c r="Q194">
        <v>14155</v>
      </c>
      <c r="R194">
        <v>1503</v>
      </c>
      <c r="S194">
        <v>49</v>
      </c>
      <c r="T194">
        <v>10300</v>
      </c>
      <c r="U194">
        <v>455</v>
      </c>
      <c r="V194">
        <v>725</v>
      </c>
      <c r="W194">
        <v>1628</v>
      </c>
      <c r="X194">
        <v>216374</v>
      </c>
      <c r="Y194">
        <v>759</v>
      </c>
      <c r="Z194">
        <v>726</v>
      </c>
      <c r="AA194">
        <v>1627</v>
      </c>
      <c r="AB194">
        <v>627</v>
      </c>
      <c r="AC194">
        <v>0</v>
      </c>
      <c r="AD194">
        <v>0</v>
      </c>
      <c r="AE194">
        <v>47</v>
      </c>
      <c r="AF194">
        <v>0</v>
      </c>
      <c r="AG194">
        <v>5682</v>
      </c>
      <c r="AH194">
        <v>3672</v>
      </c>
      <c r="AI194">
        <v>1197</v>
      </c>
      <c r="AJ194">
        <v>1385</v>
      </c>
      <c r="AK194">
        <v>28</v>
      </c>
      <c r="AL194">
        <v>42</v>
      </c>
      <c r="AM194">
        <v>73</v>
      </c>
      <c r="AN194">
        <v>26</v>
      </c>
      <c r="AO194">
        <v>434</v>
      </c>
      <c r="AP194">
        <v>117</v>
      </c>
      <c r="AQ194">
        <v>267</v>
      </c>
      <c r="AR194">
        <v>214</v>
      </c>
      <c r="AS194">
        <v>176</v>
      </c>
      <c r="AT194">
        <v>827</v>
      </c>
      <c r="AU194">
        <v>1887</v>
      </c>
      <c r="AV194">
        <v>809</v>
      </c>
      <c r="AW194">
        <v>341</v>
      </c>
      <c r="AX194">
        <v>723</v>
      </c>
      <c r="AY194">
        <v>0</v>
      </c>
      <c r="AZ194">
        <v>1489</v>
      </c>
      <c r="BA194">
        <v>964</v>
      </c>
      <c r="BB194">
        <v>1726</v>
      </c>
      <c r="BC194">
        <v>87524</v>
      </c>
      <c r="BD194">
        <v>23245</v>
      </c>
      <c r="BE194">
        <v>0.17299999999999999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9E8B-9964-4F16-96B3-0E033B86B760}">
  <dimension ref="A1:P92"/>
  <sheetViews>
    <sheetView workbookViewId="0">
      <selection activeCell="D9" sqref="D9"/>
    </sheetView>
  </sheetViews>
  <sheetFormatPr defaultRowHeight="14.4" x14ac:dyDescent="0.3"/>
  <sheetData>
    <row r="1" spans="1:16" x14ac:dyDescent="0.3">
      <c r="A1" s="15" t="s">
        <v>798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15" t="s">
        <v>711</v>
      </c>
      <c r="B2" s="15" t="s">
        <v>799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3">
      <c r="A3" s="15" t="s">
        <v>713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 t="s">
        <v>714</v>
      </c>
      <c r="M4" s="15" t="s">
        <v>714</v>
      </c>
      <c r="N4" s="15"/>
      <c r="O4" s="15" t="s">
        <v>714</v>
      </c>
      <c r="P4" s="15" t="s">
        <v>714</v>
      </c>
    </row>
    <row r="5" spans="1:16" x14ac:dyDescent="0.3">
      <c r="A5" s="15" t="s">
        <v>715</v>
      </c>
      <c r="B5" s="15" t="s">
        <v>716</v>
      </c>
      <c r="C5" s="15" t="s">
        <v>717</v>
      </c>
      <c r="D5" s="15" t="s">
        <v>718</v>
      </c>
      <c r="E5" s="15" t="s">
        <v>719</v>
      </c>
      <c r="F5" s="15" t="s">
        <v>720</v>
      </c>
      <c r="G5" s="15" t="s">
        <v>721</v>
      </c>
      <c r="H5" s="15" t="s">
        <v>722</v>
      </c>
      <c r="I5" s="15" t="s">
        <v>723</v>
      </c>
      <c r="J5" s="15" t="s">
        <v>724</v>
      </c>
      <c r="K5" s="15" t="s">
        <v>725</v>
      </c>
      <c r="L5" s="15" t="s">
        <v>726</v>
      </c>
      <c r="M5" s="15" t="s">
        <v>727</v>
      </c>
      <c r="N5" s="15" t="s">
        <v>728</v>
      </c>
      <c r="O5" s="15" t="s">
        <v>729</v>
      </c>
      <c r="P5" s="15" t="s">
        <v>730</v>
      </c>
    </row>
    <row r="6" spans="1:16" x14ac:dyDescent="0.3">
      <c r="A6">
        <v>4</v>
      </c>
      <c r="B6">
        <v>4</v>
      </c>
      <c r="C6">
        <v>1</v>
      </c>
      <c r="D6">
        <v>4</v>
      </c>
      <c r="E6" s="30">
        <v>44413.597222222219</v>
      </c>
      <c r="F6">
        <v>0.86699999999999999</v>
      </c>
      <c r="G6">
        <v>8.1370000000000005</v>
      </c>
      <c r="H6">
        <v>1153967.199</v>
      </c>
      <c r="I6">
        <v>13.462</v>
      </c>
      <c r="J6" t="s">
        <v>800</v>
      </c>
      <c r="K6">
        <v>12.74</v>
      </c>
      <c r="L6">
        <v>13.03</v>
      </c>
      <c r="M6">
        <v>12.26</v>
      </c>
      <c r="N6">
        <v>42.8</v>
      </c>
      <c r="O6">
        <v>2.44</v>
      </c>
      <c r="P6">
        <v>4.82</v>
      </c>
    </row>
    <row r="7" spans="1:16" x14ac:dyDescent="0.3">
      <c r="A7">
        <v>4.5</v>
      </c>
      <c r="B7">
        <v>4.5</v>
      </c>
      <c r="C7">
        <v>1</v>
      </c>
      <c r="D7">
        <v>4.5</v>
      </c>
      <c r="E7" s="30">
        <v>44413.597222222219</v>
      </c>
      <c r="F7">
        <v>-4.0439999999999996</v>
      </c>
      <c r="G7">
        <v>7.8040000000000003</v>
      </c>
      <c r="H7">
        <v>1153967.794</v>
      </c>
      <c r="I7">
        <v>11.444000000000001</v>
      </c>
      <c r="J7" t="s">
        <v>801</v>
      </c>
      <c r="K7">
        <v>10.82</v>
      </c>
      <c r="L7">
        <v>10.97</v>
      </c>
      <c r="M7">
        <v>9.75</v>
      </c>
      <c r="N7">
        <v>39.53</v>
      </c>
      <c r="O7">
        <v>2.97</v>
      </c>
      <c r="P7">
        <v>6.26</v>
      </c>
    </row>
    <row r="8" spans="1:16" x14ac:dyDescent="0.3">
      <c r="A8">
        <v>5</v>
      </c>
      <c r="B8">
        <v>5</v>
      </c>
      <c r="C8">
        <v>1</v>
      </c>
      <c r="D8">
        <v>5</v>
      </c>
      <c r="E8" s="30">
        <v>44413.597222222219</v>
      </c>
      <c r="F8">
        <v>-3.073</v>
      </c>
      <c r="G8">
        <v>6.9480000000000004</v>
      </c>
      <c r="H8">
        <v>1153968.2560000001</v>
      </c>
      <c r="I8">
        <v>13.151</v>
      </c>
      <c r="J8" t="s">
        <v>802</v>
      </c>
      <c r="K8">
        <v>12.45</v>
      </c>
      <c r="L8">
        <v>12.69</v>
      </c>
      <c r="M8">
        <v>11.7</v>
      </c>
      <c r="N8">
        <v>42.3</v>
      </c>
      <c r="O8">
        <v>2.63</v>
      </c>
      <c r="P8">
        <v>5.42</v>
      </c>
    </row>
    <row r="9" spans="1:16" x14ac:dyDescent="0.3">
      <c r="A9">
        <v>5.5</v>
      </c>
      <c r="B9">
        <v>5.5</v>
      </c>
      <c r="C9">
        <v>1</v>
      </c>
      <c r="D9">
        <v>5.5</v>
      </c>
      <c r="E9" s="30">
        <v>44413.597222222219</v>
      </c>
      <c r="F9">
        <v>-3.8759999999999999</v>
      </c>
      <c r="G9">
        <v>6.6130000000000004</v>
      </c>
      <c r="H9">
        <v>1153967.929</v>
      </c>
      <c r="I9">
        <v>12.305</v>
      </c>
      <c r="J9" t="s">
        <v>803</v>
      </c>
      <c r="K9">
        <v>11.64</v>
      </c>
      <c r="L9">
        <v>11.88</v>
      </c>
      <c r="M9">
        <v>10.83</v>
      </c>
      <c r="N9">
        <v>41.02</v>
      </c>
      <c r="O9">
        <v>2.4900000000000002</v>
      </c>
      <c r="P9">
        <v>5.64</v>
      </c>
    </row>
    <row r="10" spans="1:16" x14ac:dyDescent="0.3">
      <c r="A10">
        <v>6</v>
      </c>
      <c r="B10">
        <v>6</v>
      </c>
      <c r="C10">
        <v>1</v>
      </c>
      <c r="D10">
        <v>6</v>
      </c>
      <c r="E10" s="30">
        <v>44413.597222222219</v>
      </c>
      <c r="F10">
        <v>-4.9169999999999998</v>
      </c>
      <c r="G10">
        <v>6.806</v>
      </c>
      <c r="H10">
        <v>1153967.3359999999</v>
      </c>
      <c r="I10">
        <v>11.721</v>
      </c>
      <c r="J10" t="s">
        <v>804</v>
      </c>
      <c r="K10">
        <v>11.08</v>
      </c>
      <c r="L10">
        <v>11.24</v>
      </c>
      <c r="M10">
        <v>9.86</v>
      </c>
      <c r="N10">
        <v>39.979999999999997</v>
      </c>
      <c r="O10">
        <v>2.98</v>
      </c>
      <c r="P10">
        <v>6.71</v>
      </c>
    </row>
    <row r="11" spans="1:16" x14ac:dyDescent="0.3">
      <c r="A11">
        <v>6.5</v>
      </c>
      <c r="B11">
        <v>6.5</v>
      </c>
      <c r="C11">
        <v>1</v>
      </c>
      <c r="D11">
        <v>6.5</v>
      </c>
      <c r="E11" s="30">
        <v>44413.597222222219</v>
      </c>
      <c r="F11">
        <v>-5.5039999999999996</v>
      </c>
      <c r="G11">
        <v>6.351</v>
      </c>
      <c r="H11">
        <v>1153966.9990000001</v>
      </c>
      <c r="I11">
        <v>10.948</v>
      </c>
      <c r="J11" t="s">
        <v>805</v>
      </c>
      <c r="K11">
        <v>10.35</v>
      </c>
      <c r="L11">
        <v>10.43</v>
      </c>
      <c r="M11">
        <v>8.74</v>
      </c>
      <c r="N11">
        <v>38.61</v>
      </c>
      <c r="O11">
        <v>3.35</v>
      </c>
      <c r="P11">
        <v>7.88</v>
      </c>
    </row>
    <row r="12" spans="1:16" x14ac:dyDescent="0.3">
      <c r="A12">
        <v>7</v>
      </c>
      <c r="B12">
        <v>7</v>
      </c>
      <c r="C12">
        <v>1</v>
      </c>
      <c r="D12">
        <v>7</v>
      </c>
      <c r="E12" s="30">
        <v>44413.597916666666</v>
      </c>
      <c r="F12">
        <v>-1.7549999999999999</v>
      </c>
      <c r="G12">
        <v>6.2210000000000001</v>
      </c>
      <c r="H12">
        <v>1153966.6040000001</v>
      </c>
      <c r="I12">
        <v>11.625</v>
      </c>
      <c r="J12" t="s">
        <v>806</v>
      </c>
      <c r="K12">
        <v>10.99</v>
      </c>
      <c r="L12">
        <v>11.14</v>
      </c>
      <c r="M12">
        <v>9.66</v>
      </c>
      <c r="N12">
        <v>39.82</v>
      </c>
      <c r="O12">
        <v>3.01</v>
      </c>
      <c r="P12">
        <v>7.03</v>
      </c>
    </row>
    <row r="13" spans="1:16" x14ac:dyDescent="0.3">
      <c r="A13">
        <v>7.5</v>
      </c>
      <c r="B13">
        <v>7.5</v>
      </c>
      <c r="C13">
        <v>1</v>
      </c>
      <c r="D13">
        <v>7.5</v>
      </c>
      <c r="E13" s="30">
        <v>44413.597916666666</v>
      </c>
      <c r="F13">
        <v>-3.5550000000000002</v>
      </c>
      <c r="G13">
        <v>5.75</v>
      </c>
      <c r="H13">
        <v>1153966.4080000001</v>
      </c>
      <c r="I13">
        <v>13.991</v>
      </c>
      <c r="J13" t="s">
        <v>807</v>
      </c>
      <c r="K13">
        <v>13.27</v>
      </c>
      <c r="L13">
        <v>13.56</v>
      </c>
      <c r="M13">
        <v>12.66</v>
      </c>
      <c r="N13">
        <v>43.6</v>
      </c>
      <c r="O13">
        <v>2.4900000000000002</v>
      </c>
      <c r="P13">
        <v>5.13</v>
      </c>
    </row>
    <row r="14" spans="1:16" x14ac:dyDescent="0.3">
      <c r="A14">
        <v>8</v>
      </c>
      <c r="B14">
        <v>8</v>
      </c>
      <c r="C14">
        <v>1</v>
      </c>
      <c r="D14">
        <v>8</v>
      </c>
      <c r="E14" s="30">
        <v>44413.597916666666</v>
      </c>
      <c r="F14">
        <v>-5.2880000000000003</v>
      </c>
      <c r="G14">
        <v>5.6210000000000004</v>
      </c>
      <c r="H14">
        <v>1153966.2069999999</v>
      </c>
      <c r="I14">
        <v>13.116</v>
      </c>
      <c r="J14" t="s">
        <v>808</v>
      </c>
      <c r="K14">
        <v>12.41</v>
      </c>
      <c r="L14">
        <v>12.68</v>
      </c>
      <c r="M14">
        <v>11.57</v>
      </c>
      <c r="N14">
        <v>42.28</v>
      </c>
      <c r="O14">
        <v>2.4700000000000002</v>
      </c>
      <c r="P14">
        <v>5.74</v>
      </c>
    </row>
    <row r="15" spans="1:16" x14ac:dyDescent="0.3">
      <c r="A15">
        <v>8.5</v>
      </c>
      <c r="B15">
        <v>8.5</v>
      </c>
      <c r="C15">
        <v>1</v>
      </c>
      <c r="D15">
        <v>8.5</v>
      </c>
      <c r="E15" s="30">
        <v>44413.597916666666</v>
      </c>
      <c r="F15">
        <v>-5.2119999999999997</v>
      </c>
      <c r="G15">
        <v>6.35</v>
      </c>
      <c r="H15">
        <v>1153965.879</v>
      </c>
      <c r="I15">
        <v>10.885999999999999</v>
      </c>
      <c r="J15" t="s">
        <v>809</v>
      </c>
      <c r="K15">
        <v>10.29</v>
      </c>
      <c r="L15">
        <v>10.42</v>
      </c>
      <c r="M15">
        <v>8.8000000000000007</v>
      </c>
      <c r="N15">
        <v>38.590000000000003</v>
      </c>
      <c r="O15">
        <v>2.98</v>
      </c>
      <c r="P15">
        <v>7.65</v>
      </c>
    </row>
    <row r="16" spans="1:16" x14ac:dyDescent="0.3">
      <c r="A16">
        <v>9</v>
      </c>
      <c r="B16">
        <v>9</v>
      </c>
      <c r="C16">
        <v>1</v>
      </c>
      <c r="D16">
        <v>9</v>
      </c>
      <c r="E16" s="30">
        <v>44413.597916666666</v>
      </c>
      <c r="F16">
        <v>-4.6120000000000001</v>
      </c>
      <c r="G16">
        <v>6.5460000000000003</v>
      </c>
      <c r="H16">
        <v>1153965.7439999999</v>
      </c>
      <c r="I16">
        <v>11.773999999999999</v>
      </c>
      <c r="J16" t="s">
        <v>810</v>
      </c>
      <c r="K16">
        <v>11.15</v>
      </c>
      <c r="L16">
        <v>11.26</v>
      </c>
      <c r="M16">
        <v>9.8699999999999992</v>
      </c>
      <c r="N16">
        <v>40.020000000000003</v>
      </c>
      <c r="O16">
        <v>3.33</v>
      </c>
      <c r="P16">
        <v>6.75</v>
      </c>
    </row>
    <row r="17" spans="1:16" x14ac:dyDescent="0.3">
      <c r="A17">
        <v>9.5</v>
      </c>
      <c r="B17">
        <v>9.5</v>
      </c>
      <c r="C17">
        <v>1</v>
      </c>
      <c r="D17">
        <v>9.5</v>
      </c>
      <c r="E17" s="30">
        <v>44413.597916666666</v>
      </c>
      <c r="F17">
        <v>-4.1230000000000002</v>
      </c>
      <c r="G17">
        <v>6.8129999999999997</v>
      </c>
      <c r="H17">
        <v>1153965.679</v>
      </c>
      <c r="I17">
        <v>12.59</v>
      </c>
      <c r="J17" t="s">
        <v>811</v>
      </c>
      <c r="K17">
        <v>11.91</v>
      </c>
      <c r="L17">
        <v>12.13</v>
      </c>
      <c r="M17">
        <v>10.72</v>
      </c>
      <c r="N17">
        <v>41.42</v>
      </c>
      <c r="O17">
        <v>2.71</v>
      </c>
      <c r="P17">
        <v>6.64</v>
      </c>
    </row>
    <row r="18" spans="1:16" x14ac:dyDescent="0.3">
      <c r="A18">
        <v>10</v>
      </c>
      <c r="B18">
        <v>10</v>
      </c>
      <c r="C18">
        <v>1</v>
      </c>
      <c r="D18">
        <v>10</v>
      </c>
      <c r="E18" s="30">
        <v>44413.597916666666</v>
      </c>
      <c r="F18">
        <v>-4.0880000000000001</v>
      </c>
      <c r="G18">
        <v>7.0069999999999997</v>
      </c>
      <c r="H18">
        <v>1153965.682</v>
      </c>
      <c r="I18">
        <v>11.016</v>
      </c>
      <c r="J18" t="s">
        <v>812</v>
      </c>
      <c r="K18">
        <v>10.42</v>
      </c>
      <c r="L18">
        <v>10.52</v>
      </c>
      <c r="M18">
        <v>8.69</v>
      </c>
      <c r="N18">
        <v>38.76</v>
      </c>
      <c r="O18">
        <v>3.24</v>
      </c>
      <c r="P18">
        <v>8.3000000000000007</v>
      </c>
    </row>
    <row r="19" spans="1:16" x14ac:dyDescent="0.3">
      <c r="A19">
        <v>10.5</v>
      </c>
      <c r="B19">
        <v>10.5</v>
      </c>
      <c r="C19">
        <v>1</v>
      </c>
      <c r="D19">
        <v>10.5</v>
      </c>
      <c r="E19" s="30">
        <v>44413.597916666666</v>
      </c>
      <c r="F19">
        <v>-1.8089999999999999</v>
      </c>
      <c r="G19">
        <v>6.22</v>
      </c>
      <c r="H19">
        <v>1153965.4790000001</v>
      </c>
      <c r="I19">
        <v>10.7</v>
      </c>
      <c r="J19" t="s">
        <v>813</v>
      </c>
      <c r="K19">
        <v>10.119999999999999</v>
      </c>
      <c r="L19">
        <v>10.199999999999999</v>
      </c>
      <c r="M19">
        <v>8.19</v>
      </c>
      <c r="N19">
        <v>38.200000000000003</v>
      </c>
      <c r="O19">
        <v>3.36</v>
      </c>
      <c r="P19">
        <v>9.02</v>
      </c>
    </row>
    <row r="20" spans="1:16" x14ac:dyDescent="0.3">
      <c r="A20">
        <v>11</v>
      </c>
      <c r="B20">
        <v>11</v>
      </c>
      <c r="C20">
        <v>1</v>
      </c>
      <c r="D20">
        <v>11</v>
      </c>
      <c r="E20" s="30">
        <v>44413.598611111112</v>
      </c>
      <c r="F20">
        <v>-3.7610000000000001</v>
      </c>
      <c r="G20">
        <v>6.548</v>
      </c>
      <c r="H20">
        <v>1153965.149</v>
      </c>
      <c r="I20">
        <v>9.8840000000000003</v>
      </c>
      <c r="J20" t="s">
        <v>814</v>
      </c>
      <c r="K20">
        <v>9.33</v>
      </c>
      <c r="L20">
        <v>9.3800000000000008</v>
      </c>
      <c r="M20">
        <v>7.57</v>
      </c>
      <c r="N20">
        <v>36.71</v>
      </c>
      <c r="O20">
        <v>3.5</v>
      </c>
      <c r="P20">
        <v>8.6300000000000008</v>
      </c>
    </row>
    <row r="21" spans="1:16" x14ac:dyDescent="0.3">
      <c r="A21">
        <v>11.5</v>
      </c>
      <c r="B21">
        <v>11.5</v>
      </c>
      <c r="C21">
        <v>1</v>
      </c>
      <c r="D21">
        <v>11.5</v>
      </c>
      <c r="E21" s="30">
        <v>44413.598611111112</v>
      </c>
      <c r="F21">
        <v>-3.7229999999999999</v>
      </c>
      <c r="G21">
        <v>6.6760000000000002</v>
      </c>
      <c r="H21">
        <v>1153965.02</v>
      </c>
      <c r="I21">
        <v>12.914999999999999</v>
      </c>
      <c r="J21" t="s">
        <v>815</v>
      </c>
      <c r="K21">
        <v>12.23</v>
      </c>
      <c r="L21">
        <v>12.44</v>
      </c>
      <c r="M21">
        <v>10.75</v>
      </c>
      <c r="N21">
        <v>41.9</v>
      </c>
      <c r="O21">
        <v>2.88</v>
      </c>
      <c r="P21">
        <v>7.39</v>
      </c>
    </row>
    <row r="22" spans="1:16" x14ac:dyDescent="0.3">
      <c r="A22">
        <v>12</v>
      </c>
      <c r="B22">
        <v>12</v>
      </c>
      <c r="C22">
        <v>1</v>
      </c>
      <c r="D22">
        <v>12</v>
      </c>
      <c r="E22" s="30">
        <v>44413.598611111112</v>
      </c>
      <c r="F22">
        <v>-1.889</v>
      </c>
      <c r="G22">
        <v>7.4029999999999996</v>
      </c>
      <c r="H22">
        <v>1153964.888</v>
      </c>
      <c r="I22">
        <v>13.003</v>
      </c>
      <c r="J22" t="s">
        <v>816</v>
      </c>
      <c r="K22">
        <v>12.31</v>
      </c>
      <c r="L22">
        <v>12.51</v>
      </c>
      <c r="M22">
        <v>10.210000000000001</v>
      </c>
      <c r="N22">
        <v>42.02</v>
      </c>
      <c r="O22">
        <v>2.93</v>
      </c>
      <c r="P22">
        <v>9.18</v>
      </c>
    </row>
    <row r="23" spans="1:16" x14ac:dyDescent="0.3">
      <c r="A23">
        <v>12.5</v>
      </c>
      <c r="B23">
        <v>12.5</v>
      </c>
      <c r="C23">
        <v>1</v>
      </c>
      <c r="D23">
        <v>12.5</v>
      </c>
      <c r="E23" s="30">
        <v>44413.599305555559</v>
      </c>
      <c r="F23">
        <v>-2.492</v>
      </c>
      <c r="G23">
        <v>7.8719999999999999</v>
      </c>
      <c r="H23">
        <v>1153964.8189999999</v>
      </c>
      <c r="I23">
        <v>12.968</v>
      </c>
      <c r="J23" t="s">
        <v>817</v>
      </c>
      <c r="K23">
        <v>12.27</v>
      </c>
      <c r="L23">
        <v>12.45</v>
      </c>
      <c r="M23">
        <v>9.77</v>
      </c>
      <c r="N23">
        <v>41.92</v>
      </c>
      <c r="O23">
        <v>3.03</v>
      </c>
      <c r="P23">
        <v>10.32</v>
      </c>
    </row>
    <row r="24" spans="1:16" x14ac:dyDescent="0.3">
      <c r="A24">
        <v>13</v>
      </c>
      <c r="B24">
        <v>13</v>
      </c>
      <c r="C24">
        <v>1</v>
      </c>
      <c r="D24">
        <v>13</v>
      </c>
      <c r="E24" s="30">
        <v>44413.599305555559</v>
      </c>
      <c r="F24">
        <v>-3.6120000000000001</v>
      </c>
      <c r="G24">
        <v>7.8049999999999997</v>
      </c>
      <c r="H24">
        <v>1153964.885</v>
      </c>
      <c r="I24">
        <v>13.121</v>
      </c>
      <c r="J24" t="s">
        <v>818</v>
      </c>
      <c r="K24">
        <v>12.43</v>
      </c>
      <c r="L24">
        <v>12.64</v>
      </c>
      <c r="M24">
        <v>10.41</v>
      </c>
      <c r="N24">
        <v>42.21</v>
      </c>
      <c r="O24">
        <v>2.89</v>
      </c>
      <c r="P24">
        <v>8.91</v>
      </c>
    </row>
    <row r="25" spans="1:16" x14ac:dyDescent="0.3">
      <c r="A25">
        <v>13.5</v>
      </c>
      <c r="B25">
        <v>13.5</v>
      </c>
      <c r="C25">
        <v>1</v>
      </c>
      <c r="D25">
        <v>13.5</v>
      </c>
      <c r="E25" s="30">
        <v>44413.599305555559</v>
      </c>
      <c r="F25">
        <v>-0.54900000000000004</v>
      </c>
      <c r="G25">
        <v>8.202</v>
      </c>
      <c r="H25">
        <v>1153964.6200000001</v>
      </c>
      <c r="I25">
        <v>13.012</v>
      </c>
      <c r="J25" t="s">
        <v>819</v>
      </c>
      <c r="K25">
        <v>12.32</v>
      </c>
      <c r="L25">
        <v>12.49</v>
      </c>
      <c r="M25">
        <v>10.039999999999999</v>
      </c>
      <c r="N25">
        <v>41.98</v>
      </c>
      <c r="O25">
        <v>3.16</v>
      </c>
      <c r="P25">
        <v>9.6</v>
      </c>
    </row>
    <row r="26" spans="1:16" x14ac:dyDescent="0.3">
      <c r="A26">
        <v>14</v>
      </c>
      <c r="B26">
        <v>14</v>
      </c>
      <c r="C26">
        <v>1</v>
      </c>
      <c r="D26">
        <v>14</v>
      </c>
      <c r="E26" s="30">
        <v>44413.599305555559</v>
      </c>
      <c r="F26">
        <v>-2.73</v>
      </c>
      <c r="G26">
        <v>8.99</v>
      </c>
      <c r="H26">
        <v>1153964.4909999999</v>
      </c>
      <c r="I26">
        <v>12.105</v>
      </c>
      <c r="J26" t="s">
        <v>820</v>
      </c>
      <c r="K26">
        <v>11.46</v>
      </c>
      <c r="L26">
        <v>11.62</v>
      </c>
      <c r="M26">
        <v>9.48</v>
      </c>
      <c r="N26">
        <v>40.61</v>
      </c>
      <c r="O26">
        <v>3.04</v>
      </c>
      <c r="P26">
        <v>8.9600000000000009</v>
      </c>
    </row>
    <row r="27" spans="1:16" x14ac:dyDescent="0.3">
      <c r="A27">
        <v>14.5</v>
      </c>
      <c r="B27">
        <v>14.5</v>
      </c>
      <c r="C27">
        <v>1</v>
      </c>
      <c r="D27">
        <v>14.5</v>
      </c>
      <c r="E27" s="30">
        <v>44413.599999999999</v>
      </c>
      <c r="F27">
        <v>2.4790000000000001</v>
      </c>
      <c r="G27">
        <v>9.0619999999999994</v>
      </c>
      <c r="H27">
        <v>1153964.4890000001</v>
      </c>
      <c r="I27">
        <v>12.054</v>
      </c>
      <c r="J27" t="s">
        <v>821</v>
      </c>
      <c r="K27">
        <v>11.4</v>
      </c>
      <c r="L27">
        <v>11.69</v>
      </c>
      <c r="M27">
        <v>10.39</v>
      </c>
      <c r="N27">
        <v>40.72</v>
      </c>
      <c r="O27">
        <v>2.11</v>
      </c>
      <c r="P27">
        <v>6.39</v>
      </c>
    </row>
    <row r="28" spans="1:16" x14ac:dyDescent="0.3">
      <c r="A28">
        <v>15</v>
      </c>
      <c r="B28">
        <v>15</v>
      </c>
      <c r="C28">
        <v>1</v>
      </c>
      <c r="D28">
        <v>15</v>
      </c>
      <c r="E28" s="30">
        <v>44413.599999999999</v>
      </c>
      <c r="F28">
        <v>-2.4409999999999998</v>
      </c>
      <c r="G28">
        <v>8.7279999999999998</v>
      </c>
      <c r="H28">
        <v>1153964.29</v>
      </c>
      <c r="I28">
        <v>13.1</v>
      </c>
      <c r="J28" t="s">
        <v>822</v>
      </c>
      <c r="K28">
        <v>12.4</v>
      </c>
      <c r="L28">
        <v>12.62</v>
      </c>
      <c r="M28">
        <v>10.59</v>
      </c>
      <c r="N28">
        <v>42.19</v>
      </c>
      <c r="O28">
        <v>2.81</v>
      </c>
      <c r="P28">
        <v>8.34</v>
      </c>
    </row>
    <row r="29" spans="1:16" x14ac:dyDescent="0.3">
      <c r="A29">
        <v>15.5</v>
      </c>
      <c r="B29">
        <v>15.5</v>
      </c>
      <c r="C29">
        <v>1</v>
      </c>
      <c r="D29">
        <v>15.5</v>
      </c>
      <c r="E29" s="30">
        <v>44413.599999999999</v>
      </c>
      <c r="F29">
        <v>-0.219</v>
      </c>
      <c r="G29">
        <v>8.1389999999999993</v>
      </c>
      <c r="H29">
        <v>1153964.0900000001</v>
      </c>
      <c r="I29">
        <v>12.859</v>
      </c>
      <c r="J29" t="s">
        <v>818</v>
      </c>
      <c r="K29">
        <v>12.17</v>
      </c>
      <c r="L29">
        <v>12.37</v>
      </c>
      <c r="M29">
        <v>10.119999999999999</v>
      </c>
      <c r="N29">
        <v>41.79</v>
      </c>
      <c r="O29">
        <v>2.94</v>
      </c>
      <c r="P29">
        <v>9.06</v>
      </c>
    </row>
    <row r="30" spans="1:16" x14ac:dyDescent="0.3">
      <c r="A30">
        <v>16</v>
      </c>
      <c r="B30">
        <v>16</v>
      </c>
      <c r="C30">
        <v>1</v>
      </c>
      <c r="D30">
        <v>16</v>
      </c>
      <c r="E30" s="30">
        <v>44413.600694444445</v>
      </c>
      <c r="F30">
        <v>-3.6219999999999999</v>
      </c>
      <c r="G30">
        <v>7.0739999999999998</v>
      </c>
      <c r="H30">
        <v>1153963.763</v>
      </c>
      <c r="I30">
        <v>11.279</v>
      </c>
      <c r="J30" t="s">
        <v>823</v>
      </c>
      <c r="K30">
        <v>10.66</v>
      </c>
      <c r="L30">
        <v>10.95</v>
      </c>
      <c r="M30">
        <v>9.8000000000000007</v>
      </c>
      <c r="N30">
        <v>39.49</v>
      </c>
      <c r="O30">
        <v>1.96</v>
      </c>
      <c r="P30">
        <v>6.04</v>
      </c>
    </row>
    <row r="31" spans="1:16" x14ac:dyDescent="0.3">
      <c r="A31">
        <v>16.5</v>
      </c>
      <c r="B31">
        <v>16.5</v>
      </c>
      <c r="C31">
        <v>1</v>
      </c>
      <c r="D31">
        <v>16.5</v>
      </c>
      <c r="E31" s="30">
        <v>44413.600694444445</v>
      </c>
      <c r="F31">
        <v>-3.1110000000000002</v>
      </c>
      <c r="G31">
        <v>7.9349999999999996</v>
      </c>
      <c r="H31">
        <v>1153963.4990000001</v>
      </c>
      <c r="I31">
        <v>10.881</v>
      </c>
      <c r="J31" t="s">
        <v>824</v>
      </c>
      <c r="K31">
        <v>10.29</v>
      </c>
      <c r="L31">
        <v>10.54</v>
      </c>
      <c r="M31">
        <v>9.3000000000000007</v>
      </c>
      <c r="N31">
        <v>38.79</v>
      </c>
      <c r="O31">
        <v>2.11</v>
      </c>
      <c r="P31">
        <v>6.4</v>
      </c>
    </row>
    <row r="32" spans="1:16" x14ac:dyDescent="0.3">
      <c r="A32">
        <v>17</v>
      </c>
      <c r="B32">
        <v>17</v>
      </c>
      <c r="C32">
        <v>1</v>
      </c>
      <c r="D32">
        <v>17</v>
      </c>
      <c r="E32" s="30">
        <v>44413.600694444445</v>
      </c>
      <c r="F32">
        <v>-0.89500000000000002</v>
      </c>
      <c r="G32">
        <v>8.2040000000000006</v>
      </c>
      <c r="H32">
        <v>1153963.6270000001</v>
      </c>
      <c r="I32">
        <v>14.393000000000001</v>
      </c>
      <c r="J32" t="s">
        <v>825</v>
      </c>
      <c r="K32">
        <v>13.63</v>
      </c>
      <c r="L32">
        <v>14.02</v>
      </c>
      <c r="M32">
        <v>13.17</v>
      </c>
      <c r="N32">
        <v>44.26</v>
      </c>
      <c r="O32">
        <v>1.95</v>
      </c>
      <c r="P32">
        <v>5</v>
      </c>
    </row>
    <row r="33" spans="1:16" x14ac:dyDescent="0.3">
      <c r="A33">
        <v>17.5</v>
      </c>
      <c r="B33">
        <v>17.5</v>
      </c>
      <c r="C33">
        <v>1</v>
      </c>
      <c r="D33">
        <v>17.5</v>
      </c>
      <c r="E33" s="30">
        <v>44413.600694444445</v>
      </c>
      <c r="F33">
        <v>2.2690000000000001</v>
      </c>
      <c r="G33">
        <v>8.0690000000000008</v>
      </c>
      <c r="H33">
        <v>1153963.4979999999</v>
      </c>
      <c r="I33">
        <v>12.676</v>
      </c>
      <c r="J33" t="s">
        <v>826</v>
      </c>
      <c r="K33">
        <v>11.98</v>
      </c>
      <c r="L33">
        <v>12.29</v>
      </c>
      <c r="M33">
        <v>10.84</v>
      </c>
      <c r="N33">
        <v>41.67</v>
      </c>
      <c r="O33">
        <v>2.15</v>
      </c>
      <c r="P33">
        <v>6.73</v>
      </c>
    </row>
    <row r="34" spans="1:16" x14ac:dyDescent="0.3">
      <c r="A34">
        <v>18</v>
      </c>
      <c r="B34">
        <v>18</v>
      </c>
      <c r="C34">
        <v>1</v>
      </c>
      <c r="D34">
        <v>18</v>
      </c>
      <c r="E34" s="30">
        <v>44413.601388888892</v>
      </c>
      <c r="F34">
        <v>-2.536</v>
      </c>
      <c r="G34">
        <v>8.7309999999999999</v>
      </c>
      <c r="H34">
        <v>1153963.432</v>
      </c>
      <c r="I34">
        <v>12.416</v>
      </c>
      <c r="J34" t="s">
        <v>827</v>
      </c>
      <c r="K34">
        <v>11.75</v>
      </c>
      <c r="L34">
        <v>12.07</v>
      </c>
      <c r="M34">
        <v>11.09</v>
      </c>
      <c r="N34">
        <v>41.32</v>
      </c>
      <c r="O34">
        <v>2</v>
      </c>
      <c r="P34">
        <v>5.43</v>
      </c>
    </row>
    <row r="35" spans="1:16" x14ac:dyDescent="0.3">
      <c r="A35">
        <v>18.5</v>
      </c>
      <c r="B35">
        <v>18.5</v>
      </c>
      <c r="C35">
        <v>1</v>
      </c>
      <c r="D35">
        <v>18.5</v>
      </c>
      <c r="E35" s="30">
        <v>44413.601388888892</v>
      </c>
      <c r="F35">
        <v>-3.6059999999999999</v>
      </c>
      <c r="G35">
        <v>9.3859999999999992</v>
      </c>
      <c r="H35">
        <v>1153963.236</v>
      </c>
      <c r="I35">
        <v>12.499000000000001</v>
      </c>
      <c r="J35" t="s">
        <v>828</v>
      </c>
      <c r="K35">
        <v>11.82</v>
      </c>
      <c r="L35">
        <v>12.17</v>
      </c>
      <c r="M35">
        <v>11.24</v>
      </c>
      <c r="N35">
        <v>41.48</v>
      </c>
      <c r="O35">
        <v>1.81</v>
      </c>
      <c r="P35">
        <v>5.29</v>
      </c>
    </row>
    <row r="36" spans="1:16" x14ac:dyDescent="0.3">
      <c r="A36">
        <v>19</v>
      </c>
      <c r="B36">
        <v>19</v>
      </c>
      <c r="C36">
        <v>1</v>
      </c>
      <c r="D36">
        <v>19</v>
      </c>
      <c r="E36" s="30">
        <v>44413.601388888892</v>
      </c>
      <c r="F36">
        <v>-1.8380000000000001</v>
      </c>
      <c r="G36">
        <v>9.5180000000000007</v>
      </c>
      <c r="H36">
        <v>1153963.1029999999</v>
      </c>
      <c r="I36">
        <v>12.936</v>
      </c>
      <c r="J36" t="s">
        <v>829</v>
      </c>
      <c r="K36">
        <v>12.24</v>
      </c>
      <c r="L36">
        <v>12.61</v>
      </c>
      <c r="M36">
        <v>11.75</v>
      </c>
      <c r="N36">
        <v>42.16</v>
      </c>
      <c r="O36">
        <v>1.8</v>
      </c>
      <c r="P36">
        <v>5.0599999999999996</v>
      </c>
    </row>
    <row r="37" spans="1:16" x14ac:dyDescent="0.3">
      <c r="A37">
        <v>19.5</v>
      </c>
      <c r="B37">
        <v>19.5</v>
      </c>
      <c r="C37">
        <v>1</v>
      </c>
      <c r="D37">
        <v>19.5</v>
      </c>
      <c r="E37" s="30">
        <v>44413.601388888892</v>
      </c>
      <c r="F37">
        <v>-3.1389999999999998</v>
      </c>
      <c r="G37">
        <v>9.3879999999999999</v>
      </c>
      <c r="H37">
        <v>1153962.9029999999</v>
      </c>
      <c r="I37">
        <v>12.492000000000001</v>
      </c>
      <c r="J37" t="s">
        <v>828</v>
      </c>
      <c r="K37">
        <v>11.82</v>
      </c>
      <c r="L37">
        <v>12.16</v>
      </c>
      <c r="M37">
        <v>11.21</v>
      </c>
      <c r="N37">
        <v>41.47</v>
      </c>
      <c r="O37">
        <v>1.86</v>
      </c>
      <c r="P37">
        <v>5.33</v>
      </c>
    </row>
    <row r="38" spans="1:16" x14ac:dyDescent="0.3">
      <c r="A38">
        <v>20</v>
      </c>
      <c r="B38">
        <v>20</v>
      </c>
      <c r="C38">
        <v>1</v>
      </c>
      <c r="D38">
        <v>20</v>
      </c>
      <c r="E38" s="30">
        <v>44413.602083333331</v>
      </c>
      <c r="F38">
        <v>-3.0059999999999998</v>
      </c>
      <c r="G38">
        <v>10.84</v>
      </c>
      <c r="H38">
        <v>1153962.7720000001</v>
      </c>
      <c r="I38">
        <v>12.58</v>
      </c>
      <c r="J38" t="s">
        <v>827</v>
      </c>
      <c r="K38">
        <v>11.9</v>
      </c>
      <c r="L38">
        <v>12.22</v>
      </c>
      <c r="M38">
        <v>11.13</v>
      </c>
      <c r="N38">
        <v>41.56</v>
      </c>
      <c r="O38">
        <v>2.0499999999999998</v>
      </c>
      <c r="P38">
        <v>5.74</v>
      </c>
    </row>
    <row r="39" spans="1:16" x14ac:dyDescent="0.3">
      <c r="A39">
        <v>20.5</v>
      </c>
      <c r="B39">
        <v>20.5</v>
      </c>
      <c r="C39">
        <v>1</v>
      </c>
      <c r="D39">
        <v>20.5</v>
      </c>
      <c r="E39" s="30">
        <v>44413.602083333331</v>
      </c>
      <c r="F39">
        <v>-2.8759999999999999</v>
      </c>
      <c r="G39">
        <v>10.382</v>
      </c>
      <c r="H39">
        <v>1153962.5689999999</v>
      </c>
      <c r="I39">
        <v>14.981999999999999</v>
      </c>
      <c r="J39" t="s">
        <v>830</v>
      </c>
      <c r="K39">
        <v>14.2</v>
      </c>
      <c r="L39">
        <v>14.65</v>
      </c>
      <c r="M39">
        <v>14.45</v>
      </c>
      <c r="N39">
        <v>45.15</v>
      </c>
      <c r="O39">
        <v>1.71</v>
      </c>
      <c r="P39">
        <v>3.43</v>
      </c>
    </row>
    <row r="40" spans="1:16" x14ac:dyDescent="0.3">
      <c r="A40">
        <v>21</v>
      </c>
      <c r="B40">
        <v>21</v>
      </c>
      <c r="C40">
        <v>1</v>
      </c>
      <c r="D40">
        <v>21</v>
      </c>
      <c r="E40" s="30">
        <v>44413.602083333331</v>
      </c>
      <c r="F40">
        <v>-4.1710000000000003</v>
      </c>
      <c r="G40">
        <v>9.9209999999999994</v>
      </c>
      <c r="H40">
        <v>1153962.5020000001</v>
      </c>
      <c r="I40">
        <v>12.342000000000001</v>
      </c>
      <c r="J40" t="s">
        <v>831</v>
      </c>
      <c r="K40">
        <v>11.68</v>
      </c>
      <c r="L40">
        <v>12</v>
      </c>
      <c r="M40">
        <v>10.95</v>
      </c>
      <c r="N40">
        <v>41.21</v>
      </c>
      <c r="O40">
        <v>1.95</v>
      </c>
      <c r="P40">
        <v>5.65</v>
      </c>
    </row>
    <row r="41" spans="1:16" x14ac:dyDescent="0.3">
      <c r="A41">
        <v>21.5</v>
      </c>
      <c r="B41">
        <v>21.5</v>
      </c>
      <c r="C41">
        <v>1</v>
      </c>
      <c r="D41">
        <v>21.5</v>
      </c>
      <c r="E41" s="30">
        <v>44413.602083333331</v>
      </c>
      <c r="F41">
        <v>-3.6819999999999999</v>
      </c>
      <c r="G41">
        <v>10.054</v>
      </c>
      <c r="H41">
        <v>1153962.304</v>
      </c>
      <c r="I41">
        <v>14.18</v>
      </c>
      <c r="J41" t="s">
        <v>832</v>
      </c>
      <c r="K41">
        <v>13.43</v>
      </c>
      <c r="L41">
        <v>13.87</v>
      </c>
      <c r="M41">
        <v>13.56</v>
      </c>
      <c r="N41">
        <v>44.05</v>
      </c>
      <c r="O41">
        <v>1.63</v>
      </c>
      <c r="P41">
        <v>3.65</v>
      </c>
    </row>
    <row r="42" spans="1:16" x14ac:dyDescent="0.3">
      <c r="A42">
        <v>22</v>
      </c>
      <c r="B42">
        <v>22</v>
      </c>
      <c r="C42">
        <v>1</v>
      </c>
      <c r="D42">
        <v>22</v>
      </c>
      <c r="E42" s="30">
        <v>44413.602777777778</v>
      </c>
      <c r="F42">
        <v>-4.1989999999999998</v>
      </c>
      <c r="G42">
        <v>9.657</v>
      </c>
      <c r="H42">
        <v>1153962.2390000001</v>
      </c>
      <c r="I42">
        <v>12.734</v>
      </c>
      <c r="J42" t="s">
        <v>833</v>
      </c>
      <c r="K42">
        <v>12.05</v>
      </c>
      <c r="L42">
        <v>12.42</v>
      </c>
      <c r="M42">
        <v>11.74</v>
      </c>
      <c r="N42">
        <v>41.88</v>
      </c>
      <c r="O42">
        <v>1.72</v>
      </c>
      <c r="P42">
        <v>4.59</v>
      </c>
    </row>
    <row r="43" spans="1:16" x14ac:dyDescent="0.3">
      <c r="A43">
        <v>22.5</v>
      </c>
      <c r="B43">
        <v>22.5</v>
      </c>
      <c r="C43">
        <v>1</v>
      </c>
      <c r="D43">
        <v>22.5</v>
      </c>
      <c r="E43" s="30">
        <v>44413.602777777778</v>
      </c>
      <c r="F43">
        <v>-3.5680000000000001</v>
      </c>
      <c r="G43">
        <v>9.7159999999999993</v>
      </c>
      <c r="H43">
        <v>1153962.1769999999</v>
      </c>
      <c r="I43">
        <v>13.223000000000001</v>
      </c>
      <c r="J43" t="s">
        <v>834</v>
      </c>
      <c r="K43">
        <v>12.52</v>
      </c>
      <c r="L43">
        <v>12.9</v>
      </c>
      <c r="M43">
        <v>12.28</v>
      </c>
      <c r="N43">
        <v>42.62</v>
      </c>
      <c r="O43">
        <v>1.75</v>
      </c>
      <c r="P43">
        <v>4.4400000000000004</v>
      </c>
    </row>
    <row r="44" spans="1:16" x14ac:dyDescent="0.3">
      <c r="A44">
        <v>23</v>
      </c>
      <c r="B44">
        <v>23</v>
      </c>
      <c r="C44">
        <v>1</v>
      </c>
      <c r="D44">
        <v>23</v>
      </c>
      <c r="E44" s="30">
        <v>44413.602777777778</v>
      </c>
      <c r="F44">
        <v>-4.9710000000000001</v>
      </c>
      <c r="G44">
        <v>9.3219999999999992</v>
      </c>
      <c r="H44">
        <v>1153962.175</v>
      </c>
      <c r="I44">
        <v>12.766999999999999</v>
      </c>
      <c r="J44" t="s">
        <v>835</v>
      </c>
      <c r="K44">
        <v>12.08</v>
      </c>
      <c r="L44">
        <v>12.46</v>
      </c>
      <c r="M44">
        <v>11.68</v>
      </c>
      <c r="N44">
        <v>41.94</v>
      </c>
      <c r="O44">
        <v>1.61</v>
      </c>
      <c r="P44">
        <v>4.8600000000000003</v>
      </c>
    </row>
    <row r="45" spans="1:16" x14ac:dyDescent="0.3">
      <c r="A45">
        <v>23.5</v>
      </c>
      <c r="B45">
        <v>23.5</v>
      </c>
      <c r="C45">
        <v>1</v>
      </c>
      <c r="D45">
        <v>23.5</v>
      </c>
      <c r="E45" s="30">
        <v>44413.603472222225</v>
      </c>
      <c r="F45">
        <v>-5.1989999999999998</v>
      </c>
      <c r="G45">
        <v>8.8620000000000001</v>
      </c>
      <c r="H45">
        <v>1153962.1089999999</v>
      </c>
      <c r="I45">
        <v>13.476000000000001</v>
      </c>
      <c r="J45" t="s">
        <v>836</v>
      </c>
      <c r="K45">
        <v>12.77</v>
      </c>
      <c r="L45">
        <v>13.14</v>
      </c>
      <c r="M45">
        <v>12.54</v>
      </c>
      <c r="N45">
        <v>42.97</v>
      </c>
      <c r="O45">
        <v>1.87</v>
      </c>
      <c r="P45">
        <v>4.37</v>
      </c>
    </row>
    <row r="46" spans="1:16" x14ac:dyDescent="0.3">
      <c r="A46">
        <v>24</v>
      </c>
      <c r="B46">
        <v>24</v>
      </c>
      <c r="C46">
        <v>1</v>
      </c>
      <c r="D46">
        <v>24</v>
      </c>
      <c r="E46" s="30">
        <v>44413.603472222225</v>
      </c>
      <c r="F46">
        <v>-3.5489999999999999</v>
      </c>
      <c r="G46">
        <v>8.5980000000000008</v>
      </c>
      <c r="H46">
        <v>1153962.04</v>
      </c>
      <c r="I46">
        <v>12.664</v>
      </c>
      <c r="J46" t="s">
        <v>837</v>
      </c>
      <c r="K46">
        <v>11.99</v>
      </c>
      <c r="L46">
        <v>12.33</v>
      </c>
      <c r="M46">
        <v>11.36</v>
      </c>
      <c r="N46">
        <v>41.73</v>
      </c>
      <c r="O46">
        <v>1.94</v>
      </c>
      <c r="P46">
        <v>5.38</v>
      </c>
    </row>
    <row r="47" spans="1:16" x14ac:dyDescent="0.3">
      <c r="A47">
        <v>24.5</v>
      </c>
      <c r="B47">
        <v>24.5</v>
      </c>
      <c r="C47">
        <v>1</v>
      </c>
      <c r="D47">
        <v>24.5</v>
      </c>
      <c r="E47" s="30">
        <v>44413.603472222225</v>
      </c>
      <c r="F47">
        <v>-5.4939999999999998</v>
      </c>
      <c r="G47">
        <v>8.0709999999999997</v>
      </c>
      <c r="H47">
        <v>1153961.976</v>
      </c>
      <c r="I47">
        <v>11.346</v>
      </c>
      <c r="J47" t="s">
        <v>838</v>
      </c>
      <c r="K47">
        <v>10.73</v>
      </c>
      <c r="L47">
        <v>11.01</v>
      </c>
      <c r="M47">
        <v>9.76</v>
      </c>
      <c r="N47">
        <v>39.6</v>
      </c>
      <c r="O47">
        <v>2.02</v>
      </c>
      <c r="P47">
        <v>6.35</v>
      </c>
    </row>
    <row r="48" spans="1:16" x14ac:dyDescent="0.3">
      <c r="A48">
        <v>25</v>
      </c>
      <c r="B48">
        <v>25</v>
      </c>
      <c r="C48">
        <v>1</v>
      </c>
      <c r="D48">
        <v>25</v>
      </c>
      <c r="E48" s="30">
        <v>44413.603472222225</v>
      </c>
      <c r="F48">
        <v>-6.1479999999999997</v>
      </c>
      <c r="G48">
        <v>8.8580000000000005</v>
      </c>
      <c r="H48">
        <v>1153961.78</v>
      </c>
      <c r="I48">
        <v>13.641999999999999</v>
      </c>
      <c r="J48" t="s">
        <v>839</v>
      </c>
      <c r="K48">
        <v>12.92</v>
      </c>
      <c r="L48">
        <v>13.33</v>
      </c>
      <c r="M48">
        <v>12.57</v>
      </c>
      <c r="N48">
        <v>43.25</v>
      </c>
      <c r="O48">
        <v>1.72</v>
      </c>
      <c r="P48">
        <v>4.7699999999999996</v>
      </c>
    </row>
    <row r="49" spans="1:16" x14ac:dyDescent="0.3">
      <c r="A49">
        <v>25.5</v>
      </c>
      <c r="B49">
        <v>25.5</v>
      </c>
      <c r="C49">
        <v>1</v>
      </c>
      <c r="D49">
        <v>25.5</v>
      </c>
      <c r="E49" s="30">
        <v>44413.604166666664</v>
      </c>
      <c r="F49">
        <v>-6.3639999999999999</v>
      </c>
      <c r="G49">
        <v>7.6680000000000001</v>
      </c>
      <c r="H49">
        <v>1153961.912</v>
      </c>
      <c r="I49">
        <v>11.365</v>
      </c>
      <c r="J49" t="s">
        <v>840</v>
      </c>
      <c r="K49">
        <v>10.75</v>
      </c>
      <c r="L49">
        <v>11.04</v>
      </c>
      <c r="M49">
        <v>9.89</v>
      </c>
      <c r="N49">
        <v>39.65</v>
      </c>
      <c r="O49">
        <v>1.89</v>
      </c>
      <c r="P49">
        <v>6.04</v>
      </c>
    </row>
    <row r="50" spans="1:16" x14ac:dyDescent="0.3">
      <c r="A50">
        <v>26</v>
      </c>
      <c r="B50">
        <v>26</v>
      </c>
      <c r="C50">
        <v>1</v>
      </c>
      <c r="D50">
        <v>26</v>
      </c>
      <c r="E50" s="30">
        <v>44413.604166666664</v>
      </c>
      <c r="F50">
        <v>-7.085</v>
      </c>
      <c r="G50">
        <v>7.0759999999999996</v>
      </c>
      <c r="H50">
        <v>1153961.713</v>
      </c>
      <c r="I50">
        <v>11.914999999999999</v>
      </c>
      <c r="J50" t="s">
        <v>841</v>
      </c>
      <c r="K50">
        <v>11.28</v>
      </c>
      <c r="L50">
        <v>11.59</v>
      </c>
      <c r="M50">
        <v>10.53</v>
      </c>
      <c r="N50">
        <v>40.56</v>
      </c>
      <c r="O50">
        <v>1.9</v>
      </c>
      <c r="P50">
        <v>5.71</v>
      </c>
    </row>
    <row r="51" spans="1:16" x14ac:dyDescent="0.3">
      <c r="A51">
        <v>26.5</v>
      </c>
      <c r="B51">
        <v>26.5</v>
      </c>
      <c r="C51">
        <v>1</v>
      </c>
      <c r="D51">
        <v>26.5</v>
      </c>
      <c r="E51" s="30">
        <v>44413.604166666664</v>
      </c>
      <c r="F51">
        <v>-7.6840000000000002</v>
      </c>
      <c r="G51">
        <v>7.1420000000000003</v>
      </c>
      <c r="H51">
        <v>1153961.581</v>
      </c>
      <c r="I51">
        <v>14.292</v>
      </c>
      <c r="J51" t="s">
        <v>842</v>
      </c>
      <c r="K51">
        <v>13.56</v>
      </c>
      <c r="L51">
        <v>13.96</v>
      </c>
      <c r="M51">
        <v>13.63</v>
      </c>
      <c r="N51">
        <v>44.18</v>
      </c>
      <c r="O51">
        <v>1.85</v>
      </c>
      <c r="P51">
        <v>3.72</v>
      </c>
    </row>
    <row r="52" spans="1:16" x14ac:dyDescent="0.3">
      <c r="A52">
        <v>27</v>
      </c>
      <c r="B52">
        <v>27</v>
      </c>
      <c r="C52">
        <v>1</v>
      </c>
      <c r="D52">
        <v>27</v>
      </c>
      <c r="E52" s="30">
        <v>44413.604166666664</v>
      </c>
      <c r="F52">
        <v>-7.383</v>
      </c>
      <c r="G52">
        <v>5.9489999999999998</v>
      </c>
      <c r="H52">
        <v>1153961.3829999999</v>
      </c>
      <c r="I52">
        <v>14.057</v>
      </c>
      <c r="J52" t="s">
        <v>843</v>
      </c>
      <c r="K52">
        <v>13.35</v>
      </c>
      <c r="L52">
        <v>13.77</v>
      </c>
      <c r="M52">
        <v>13.44</v>
      </c>
      <c r="N52">
        <v>43.91</v>
      </c>
      <c r="O52">
        <v>1.67</v>
      </c>
      <c r="P52">
        <v>3.71</v>
      </c>
    </row>
    <row r="53" spans="1:16" x14ac:dyDescent="0.3">
      <c r="A53">
        <v>27.5</v>
      </c>
      <c r="B53">
        <v>27.5</v>
      </c>
      <c r="C53">
        <v>1</v>
      </c>
      <c r="D53">
        <v>27.5</v>
      </c>
      <c r="E53" s="30">
        <v>44413.604861111111</v>
      </c>
      <c r="F53">
        <v>-8.6620000000000008</v>
      </c>
      <c r="G53">
        <v>5.4939999999999998</v>
      </c>
      <c r="H53">
        <v>1153961.247</v>
      </c>
      <c r="I53">
        <v>13.727</v>
      </c>
      <c r="J53" t="s">
        <v>844</v>
      </c>
      <c r="K53">
        <v>13.02</v>
      </c>
      <c r="L53">
        <v>13.46</v>
      </c>
      <c r="M53">
        <v>13.14</v>
      </c>
      <c r="N53">
        <v>43.44</v>
      </c>
      <c r="O53">
        <v>1.53</v>
      </c>
      <c r="P53">
        <v>3.65</v>
      </c>
    </row>
    <row r="54" spans="1:16" x14ac:dyDescent="0.3">
      <c r="A54">
        <v>28</v>
      </c>
      <c r="B54">
        <v>28</v>
      </c>
      <c r="C54">
        <v>1</v>
      </c>
      <c r="D54">
        <v>28</v>
      </c>
      <c r="E54" s="30">
        <v>44413.604861111111</v>
      </c>
      <c r="F54">
        <v>-8.3000000000000007</v>
      </c>
      <c r="G54">
        <v>6.681</v>
      </c>
      <c r="H54">
        <v>1153961.1170000001</v>
      </c>
      <c r="I54">
        <v>14.085000000000001</v>
      </c>
      <c r="J54" t="s">
        <v>845</v>
      </c>
      <c r="K54">
        <v>13.36</v>
      </c>
      <c r="L54">
        <v>13.77</v>
      </c>
      <c r="M54">
        <v>13.29</v>
      </c>
      <c r="N54">
        <v>43.91</v>
      </c>
      <c r="O54">
        <v>1.76</v>
      </c>
      <c r="P54">
        <v>4.07</v>
      </c>
    </row>
    <row r="55" spans="1:16" x14ac:dyDescent="0.3">
      <c r="A55">
        <v>28.5</v>
      </c>
      <c r="B55">
        <v>28.5</v>
      </c>
      <c r="C55">
        <v>1</v>
      </c>
      <c r="D55">
        <v>28.5</v>
      </c>
      <c r="E55" s="30">
        <v>44413.604861111111</v>
      </c>
      <c r="F55">
        <v>-7.6689999999999996</v>
      </c>
      <c r="G55">
        <v>6.0819999999999999</v>
      </c>
      <c r="H55">
        <v>1153961.182</v>
      </c>
      <c r="I55">
        <v>11.179</v>
      </c>
      <c r="J55" t="s">
        <v>846</v>
      </c>
      <c r="K55">
        <v>10.59</v>
      </c>
      <c r="L55">
        <v>10.91</v>
      </c>
      <c r="M55">
        <v>10.36</v>
      </c>
      <c r="N55">
        <v>39.44</v>
      </c>
      <c r="O55">
        <v>1.63</v>
      </c>
      <c r="P55">
        <v>4.29</v>
      </c>
    </row>
    <row r="56" spans="1:16" x14ac:dyDescent="0.3">
      <c r="A56">
        <v>29</v>
      </c>
      <c r="B56">
        <v>29</v>
      </c>
      <c r="C56">
        <v>1</v>
      </c>
      <c r="D56">
        <v>29</v>
      </c>
      <c r="E56" s="30">
        <v>44413.604861111111</v>
      </c>
      <c r="F56">
        <v>-6.7480000000000002</v>
      </c>
      <c r="G56">
        <v>5.49</v>
      </c>
      <c r="H56">
        <v>1153960.9169999999</v>
      </c>
      <c r="I56">
        <v>12.11</v>
      </c>
      <c r="J56" t="s">
        <v>847</v>
      </c>
      <c r="K56">
        <v>11.47</v>
      </c>
      <c r="L56">
        <v>11.75</v>
      </c>
      <c r="M56">
        <v>10.95</v>
      </c>
      <c r="N56">
        <v>40.81</v>
      </c>
      <c r="O56">
        <v>2.2000000000000002</v>
      </c>
      <c r="P56">
        <v>4.93</v>
      </c>
    </row>
    <row r="57" spans="1:16" x14ac:dyDescent="0.3">
      <c r="A57">
        <v>29.5</v>
      </c>
      <c r="B57">
        <v>29.5</v>
      </c>
      <c r="C57">
        <v>1</v>
      </c>
      <c r="D57">
        <v>29.5</v>
      </c>
      <c r="E57" s="30">
        <v>44413.605555555558</v>
      </c>
      <c r="F57">
        <v>-7.9160000000000004</v>
      </c>
      <c r="G57">
        <v>5.3520000000000003</v>
      </c>
      <c r="H57">
        <v>1153960.9210000001</v>
      </c>
      <c r="I57">
        <v>9.6219999999999999</v>
      </c>
      <c r="J57" t="s">
        <v>848</v>
      </c>
      <c r="K57">
        <v>9.1</v>
      </c>
      <c r="L57">
        <v>9.26</v>
      </c>
      <c r="M57">
        <v>8.32</v>
      </c>
      <c r="N57">
        <v>36.479999999999997</v>
      </c>
      <c r="O57">
        <v>2.5499999999999998</v>
      </c>
      <c r="P57">
        <v>5.61</v>
      </c>
    </row>
    <row r="58" spans="1:16" x14ac:dyDescent="0.3">
      <c r="A58">
        <v>30</v>
      </c>
      <c r="B58">
        <v>30</v>
      </c>
      <c r="C58">
        <v>1</v>
      </c>
      <c r="D58">
        <v>30</v>
      </c>
      <c r="E58" s="30">
        <v>44413.605555555558</v>
      </c>
      <c r="F58">
        <v>-8.1229999999999993</v>
      </c>
      <c r="G58">
        <v>4.5620000000000003</v>
      </c>
      <c r="H58">
        <v>1153960.784</v>
      </c>
      <c r="I58">
        <v>11.752000000000001</v>
      </c>
      <c r="J58" t="s">
        <v>849</v>
      </c>
      <c r="K58">
        <v>11.14</v>
      </c>
      <c r="L58">
        <v>11.49</v>
      </c>
      <c r="M58">
        <v>11.53</v>
      </c>
      <c r="N58">
        <v>40.39</v>
      </c>
      <c r="O58">
        <v>1.65</v>
      </c>
      <c r="P58">
        <v>2.62</v>
      </c>
    </row>
    <row r="59" spans="1:16" x14ac:dyDescent="0.3">
      <c r="A59">
        <v>30.5</v>
      </c>
      <c r="B59">
        <v>30.5</v>
      </c>
      <c r="C59">
        <v>1</v>
      </c>
      <c r="D59">
        <v>30.5</v>
      </c>
      <c r="E59" s="30">
        <v>44413.606249999997</v>
      </c>
      <c r="F59">
        <v>-7.7610000000000001</v>
      </c>
      <c r="G59">
        <v>4.83</v>
      </c>
      <c r="H59">
        <v>1153960.7180000001</v>
      </c>
      <c r="I59">
        <v>13.989000000000001</v>
      </c>
      <c r="J59" t="s">
        <v>850</v>
      </c>
      <c r="K59">
        <v>13.27</v>
      </c>
      <c r="L59">
        <v>13.63</v>
      </c>
      <c r="M59">
        <v>13.36</v>
      </c>
      <c r="N59">
        <v>43.69</v>
      </c>
      <c r="O59">
        <v>2.08</v>
      </c>
      <c r="P59">
        <v>3.55</v>
      </c>
    </row>
    <row r="60" spans="1:16" x14ac:dyDescent="0.3">
      <c r="A60">
        <v>31</v>
      </c>
      <c r="B60">
        <v>31</v>
      </c>
      <c r="C60">
        <v>1</v>
      </c>
      <c r="D60">
        <v>31</v>
      </c>
      <c r="E60" s="30">
        <v>44413.606249999997</v>
      </c>
      <c r="F60">
        <v>-6.2050000000000001</v>
      </c>
      <c r="G60">
        <v>7.2119999999999997</v>
      </c>
      <c r="H60">
        <v>1153960.8500000001</v>
      </c>
      <c r="I60">
        <v>16.887</v>
      </c>
      <c r="J60" t="s">
        <v>851</v>
      </c>
      <c r="K60">
        <v>16</v>
      </c>
      <c r="L60">
        <v>16.489999999999998</v>
      </c>
      <c r="M60">
        <v>16.41</v>
      </c>
      <c r="N60">
        <v>47.62</v>
      </c>
      <c r="O60">
        <v>1.87</v>
      </c>
      <c r="P60">
        <v>3.24</v>
      </c>
    </row>
    <row r="61" spans="1:16" x14ac:dyDescent="0.3">
      <c r="A61">
        <v>31.5</v>
      </c>
      <c r="B61">
        <v>31.5</v>
      </c>
      <c r="C61">
        <v>1</v>
      </c>
      <c r="D61">
        <v>31.5</v>
      </c>
      <c r="E61" s="30">
        <v>44413.606249999997</v>
      </c>
      <c r="F61">
        <v>-7.5259999999999998</v>
      </c>
      <c r="G61">
        <v>5.9470000000000001</v>
      </c>
      <c r="H61">
        <v>1153960.656</v>
      </c>
      <c r="I61">
        <v>12.323</v>
      </c>
      <c r="J61" t="s">
        <v>852</v>
      </c>
      <c r="K61">
        <v>11.67</v>
      </c>
      <c r="L61">
        <v>11.96</v>
      </c>
      <c r="M61">
        <v>11.34</v>
      </c>
      <c r="N61">
        <v>41.16</v>
      </c>
      <c r="O61">
        <v>2.15</v>
      </c>
      <c r="P61">
        <v>4.46</v>
      </c>
    </row>
    <row r="62" spans="1:16" x14ac:dyDescent="0.3">
      <c r="A62">
        <v>32</v>
      </c>
      <c r="B62">
        <v>32</v>
      </c>
      <c r="C62">
        <v>1</v>
      </c>
      <c r="D62">
        <v>32</v>
      </c>
      <c r="E62" s="30">
        <v>44413.606944444444</v>
      </c>
      <c r="F62">
        <v>-6.2969999999999997</v>
      </c>
      <c r="G62">
        <v>4.2309999999999999</v>
      </c>
      <c r="H62">
        <v>1153960.4550000001</v>
      </c>
      <c r="I62">
        <v>9.7319999999999993</v>
      </c>
      <c r="J62" t="s">
        <v>853</v>
      </c>
      <c r="K62">
        <v>9.19</v>
      </c>
      <c r="L62">
        <v>9.31</v>
      </c>
      <c r="M62">
        <v>7.89</v>
      </c>
      <c r="N62">
        <v>36.57</v>
      </c>
      <c r="O62">
        <v>2.9</v>
      </c>
      <c r="P62">
        <v>7.27</v>
      </c>
    </row>
    <row r="63" spans="1:16" x14ac:dyDescent="0.3">
      <c r="A63">
        <v>32.5</v>
      </c>
      <c r="B63">
        <v>32.5</v>
      </c>
      <c r="C63">
        <v>1</v>
      </c>
      <c r="D63">
        <v>32.5</v>
      </c>
      <c r="E63" s="30">
        <v>44413.606944444444</v>
      </c>
      <c r="F63">
        <v>-5.5010000000000003</v>
      </c>
      <c r="G63">
        <v>3.972</v>
      </c>
      <c r="H63">
        <v>1153960.3870000001</v>
      </c>
      <c r="I63">
        <v>11.679</v>
      </c>
      <c r="J63" t="s">
        <v>854</v>
      </c>
      <c r="K63">
        <v>11.06</v>
      </c>
      <c r="L63">
        <v>11.24</v>
      </c>
      <c r="M63">
        <v>10.199999999999999</v>
      </c>
      <c r="N63">
        <v>39.99</v>
      </c>
      <c r="O63">
        <v>2.76</v>
      </c>
      <c r="P63">
        <v>5.68</v>
      </c>
    </row>
    <row r="64" spans="1:16" x14ac:dyDescent="0.3">
      <c r="A64">
        <v>33</v>
      </c>
      <c r="B64">
        <v>33</v>
      </c>
      <c r="C64">
        <v>1</v>
      </c>
      <c r="D64">
        <v>33</v>
      </c>
      <c r="E64" s="30">
        <v>44413.607638888891</v>
      </c>
      <c r="F64">
        <v>-5.2279999999999998</v>
      </c>
      <c r="G64">
        <v>5.56</v>
      </c>
      <c r="H64">
        <v>1153960.3859999999</v>
      </c>
      <c r="I64">
        <v>14.042999999999999</v>
      </c>
      <c r="J64" t="s">
        <v>855</v>
      </c>
      <c r="K64">
        <v>13.32</v>
      </c>
      <c r="L64">
        <v>13.68</v>
      </c>
      <c r="M64">
        <v>13.22</v>
      </c>
      <c r="N64">
        <v>43.77</v>
      </c>
      <c r="O64">
        <v>2.0299999999999998</v>
      </c>
      <c r="P64">
        <v>4.0199999999999996</v>
      </c>
    </row>
    <row r="65" spans="1:16" x14ac:dyDescent="0.3">
      <c r="A65">
        <v>33.5</v>
      </c>
      <c r="B65">
        <v>33.5</v>
      </c>
      <c r="C65">
        <v>1</v>
      </c>
      <c r="D65">
        <v>33.5</v>
      </c>
      <c r="E65" s="30">
        <v>44413.607638888891</v>
      </c>
      <c r="F65">
        <v>-5.9009999999999998</v>
      </c>
      <c r="G65">
        <v>8.0020000000000007</v>
      </c>
      <c r="H65">
        <v>1153960.3259999999</v>
      </c>
      <c r="I65">
        <v>12.321999999999999</v>
      </c>
      <c r="J65" t="s">
        <v>856</v>
      </c>
      <c r="K65">
        <v>11.68</v>
      </c>
      <c r="L65">
        <v>11.98</v>
      </c>
      <c r="M65">
        <v>11.28</v>
      </c>
      <c r="N65">
        <v>41.18</v>
      </c>
      <c r="O65">
        <v>2.09</v>
      </c>
      <c r="P65">
        <v>4.6500000000000004</v>
      </c>
    </row>
    <row r="66" spans="1:16" x14ac:dyDescent="0.3">
      <c r="A66">
        <v>34</v>
      </c>
      <c r="B66">
        <v>34</v>
      </c>
      <c r="C66">
        <v>1</v>
      </c>
      <c r="D66">
        <v>34</v>
      </c>
      <c r="E66" s="30">
        <v>44413.607638888891</v>
      </c>
      <c r="F66">
        <v>-5.085</v>
      </c>
      <c r="G66">
        <v>8.8610000000000007</v>
      </c>
      <c r="H66">
        <v>1153960.2549999999</v>
      </c>
      <c r="I66">
        <v>9.9030000000000005</v>
      </c>
      <c r="J66" t="s">
        <v>857</v>
      </c>
      <c r="K66">
        <v>9.35</v>
      </c>
      <c r="L66">
        <v>9.52</v>
      </c>
      <c r="M66">
        <v>8.31</v>
      </c>
      <c r="N66">
        <v>36.97</v>
      </c>
      <c r="O66">
        <v>2.52</v>
      </c>
      <c r="P66">
        <v>6.49</v>
      </c>
    </row>
    <row r="67" spans="1:16" x14ac:dyDescent="0.3">
      <c r="A67">
        <v>34.5</v>
      </c>
      <c r="B67">
        <v>34.5</v>
      </c>
      <c r="C67">
        <v>1</v>
      </c>
      <c r="D67">
        <v>34.5</v>
      </c>
      <c r="E67" s="30">
        <v>44413.60833333333</v>
      </c>
      <c r="F67">
        <v>-4.3959999999999999</v>
      </c>
      <c r="G67">
        <v>9.8529999999999998</v>
      </c>
      <c r="H67">
        <v>1153960.1259999999</v>
      </c>
      <c r="I67">
        <v>12.923999999999999</v>
      </c>
      <c r="J67" t="s">
        <v>858</v>
      </c>
      <c r="K67">
        <v>12.25</v>
      </c>
      <c r="L67">
        <v>12.56</v>
      </c>
      <c r="M67">
        <v>11.53</v>
      </c>
      <c r="N67">
        <v>42.09</v>
      </c>
      <c r="O67">
        <v>2.19</v>
      </c>
      <c r="P67">
        <v>5.54</v>
      </c>
    </row>
    <row r="68" spans="1:16" x14ac:dyDescent="0.3">
      <c r="A68">
        <v>35</v>
      </c>
      <c r="B68">
        <v>35</v>
      </c>
      <c r="C68">
        <v>1</v>
      </c>
      <c r="D68">
        <v>35</v>
      </c>
      <c r="E68" s="30">
        <v>44413.60833333333</v>
      </c>
      <c r="F68">
        <v>-5.2590000000000003</v>
      </c>
      <c r="G68">
        <v>9.3249999999999993</v>
      </c>
      <c r="H68">
        <v>1153959.9950000001</v>
      </c>
      <c r="I68">
        <v>12.888</v>
      </c>
      <c r="J68" t="s">
        <v>859</v>
      </c>
      <c r="K68">
        <v>12.22</v>
      </c>
      <c r="L68">
        <v>12.55</v>
      </c>
      <c r="M68">
        <v>11.74</v>
      </c>
      <c r="N68">
        <v>42.08</v>
      </c>
      <c r="O68">
        <v>1.98</v>
      </c>
      <c r="P68">
        <v>4.9400000000000004</v>
      </c>
    </row>
    <row r="69" spans="1:16" x14ac:dyDescent="0.3">
      <c r="A69">
        <v>35.5</v>
      </c>
      <c r="B69">
        <v>35.5</v>
      </c>
      <c r="C69">
        <v>1</v>
      </c>
      <c r="D69">
        <v>35.5</v>
      </c>
      <c r="E69" s="30">
        <v>44413.609027777777</v>
      </c>
      <c r="F69">
        <v>-4.26</v>
      </c>
      <c r="G69">
        <v>10.116</v>
      </c>
      <c r="H69">
        <v>1153959.9269999999</v>
      </c>
      <c r="I69">
        <v>11.988</v>
      </c>
      <c r="J69" t="s">
        <v>860</v>
      </c>
      <c r="K69">
        <v>11.36</v>
      </c>
      <c r="L69">
        <v>11.7</v>
      </c>
      <c r="M69">
        <v>11.01</v>
      </c>
      <c r="N69">
        <v>40.729999999999997</v>
      </c>
      <c r="O69">
        <v>1.74</v>
      </c>
      <c r="P69">
        <v>4.6500000000000004</v>
      </c>
    </row>
    <row r="70" spans="1:16" x14ac:dyDescent="0.3">
      <c r="A70">
        <v>36</v>
      </c>
      <c r="B70">
        <v>36</v>
      </c>
      <c r="C70">
        <v>1</v>
      </c>
      <c r="D70">
        <v>36</v>
      </c>
      <c r="E70" s="30">
        <v>44413.609027777777</v>
      </c>
      <c r="F70">
        <v>-4.234</v>
      </c>
      <c r="G70">
        <v>11.576000000000001</v>
      </c>
      <c r="H70">
        <v>1153959.8570000001</v>
      </c>
      <c r="I70">
        <v>10.584</v>
      </c>
      <c r="J70" t="s">
        <v>861</v>
      </c>
      <c r="K70">
        <v>10.01</v>
      </c>
      <c r="L70">
        <v>10.31</v>
      </c>
      <c r="M70">
        <v>9.6199999999999992</v>
      </c>
      <c r="N70">
        <v>38.4</v>
      </c>
      <c r="O70">
        <v>1.69</v>
      </c>
      <c r="P70">
        <v>4.7</v>
      </c>
    </row>
    <row r="71" spans="1:16" x14ac:dyDescent="0.3">
      <c r="A71">
        <v>36.5</v>
      </c>
      <c r="B71">
        <v>36.5</v>
      </c>
      <c r="C71">
        <v>1</v>
      </c>
      <c r="D71">
        <v>36.5</v>
      </c>
      <c r="E71" s="30">
        <v>44413.609027777777</v>
      </c>
      <c r="F71">
        <v>-4.1390000000000002</v>
      </c>
      <c r="G71">
        <v>11.379</v>
      </c>
      <c r="H71">
        <v>1153959.925</v>
      </c>
      <c r="I71">
        <v>11.609</v>
      </c>
      <c r="J71" t="s">
        <v>862</v>
      </c>
      <c r="K71">
        <v>10.99</v>
      </c>
      <c r="L71">
        <v>11.3</v>
      </c>
      <c r="M71">
        <v>10.39</v>
      </c>
      <c r="N71">
        <v>40.07</v>
      </c>
      <c r="O71">
        <v>1.9</v>
      </c>
      <c r="P71">
        <v>5.3</v>
      </c>
    </row>
    <row r="72" spans="1:16" x14ac:dyDescent="0.3">
      <c r="A72">
        <v>37</v>
      </c>
      <c r="B72">
        <v>37</v>
      </c>
      <c r="C72">
        <v>1</v>
      </c>
      <c r="D72">
        <v>37</v>
      </c>
      <c r="E72" s="30">
        <v>44413.609722222223</v>
      </c>
      <c r="F72">
        <v>-6.3860000000000001</v>
      </c>
      <c r="G72">
        <v>9.4559999999999995</v>
      </c>
      <c r="H72">
        <v>1153959.862</v>
      </c>
      <c r="I72">
        <v>11.106</v>
      </c>
      <c r="J72" t="s">
        <v>863</v>
      </c>
      <c r="K72">
        <v>10.52</v>
      </c>
      <c r="L72">
        <v>10.82</v>
      </c>
      <c r="M72">
        <v>10.1</v>
      </c>
      <c r="N72">
        <v>39.270000000000003</v>
      </c>
      <c r="O72">
        <v>1.85</v>
      </c>
      <c r="P72">
        <v>4.76</v>
      </c>
    </row>
    <row r="73" spans="1:16" x14ac:dyDescent="0.3">
      <c r="A73">
        <v>37.5</v>
      </c>
      <c r="B73">
        <v>37.5</v>
      </c>
      <c r="C73">
        <v>1</v>
      </c>
      <c r="D73">
        <v>37.5</v>
      </c>
      <c r="E73" s="30">
        <v>44413.609722222223</v>
      </c>
      <c r="F73">
        <v>-0.99299999999999999</v>
      </c>
      <c r="G73">
        <v>8.3970000000000002</v>
      </c>
      <c r="H73">
        <v>1153959.662</v>
      </c>
      <c r="I73">
        <v>10.428000000000001</v>
      </c>
      <c r="J73" t="s">
        <v>864</v>
      </c>
      <c r="K73">
        <v>9.8800000000000008</v>
      </c>
      <c r="L73">
        <v>10.14</v>
      </c>
      <c r="M73">
        <v>9.41</v>
      </c>
      <c r="N73">
        <v>38.1</v>
      </c>
      <c r="O73">
        <v>1.9</v>
      </c>
      <c r="P73">
        <v>4.8600000000000003</v>
      </c>
    </row>
    <row r="74" spans="1:16" x14ac:dyDescent="0.3">
      <c r="A74">
        <v>38</v>
      </c>
      <c r="B74">
        <v>38</v>
      </c>
      <c r="C74">
        <v>1</v>
      </c>
      <c r="D74">
        <v>38</v>
      </c>
      <c r="E74" s="30">
        <v>44413.61041666667</v>
      </c>
      <c r="F74">
        <v>-2.3199999999999998</v>
      </c>
      <c r="G74">
        <v>8.3949999999999996</v>
      </c>
      <c r="H74">
        <v>1153959.6629999999</v>
      </c>
      <c r="I74">
        <v>10.298</v>
      </c>
      <c r="J74" t="s">
        <v>865</v>
      </c>
      <c r="K74">
        <v>9.74</v>
      </c>
      <c r="L74">
        <v>9.99</v>
      </c>
      <c r="M74">
        <v>9.1999999999999993</v>
      </c>
      <c r="N74">
        <v>37.82</v>
      </c>
      <c r="O74">
        <v>2</v>
      </c>
      <c r="P74">
        <v>5.03</v>
      </c>
    </row>
    <row r="75" spans="1:16" x14ac:dyDescent="0.3">
      <c r="A75">
        <v>38.5</v>
      </c>
      <c r="B75">
        <v>38.5</v>
      </c>
      <c r="C75">
        <v>1</v>
      </c>
      <c r="D75">
        <v>38.5</v>
      </c>
      <c r="E75" s="30">
        <v>44413.61041666667</v>
      </c>
      <c r="F75">
        <v>-3.222</v>
      </c>
      <c r="G75">
        <v>9.1270000000000007</v>
      </c>
      <c r="H75">
        <v>1153959.263</v>
      </c>
      <c r="I75">
        <v>11.726000000000001</v>
      </c>
      <c r="J75" t="s">
        <v>866</v>
      </c>
      <c r="K75">
        <v>11.1</v>
      </c>
      <c r="L75">
        <v>11.41</v>
      </c>
      <c r="M75">
        <v>10.88</v>
      </c>
      <c r="N75">
        <v>40.270000000000003</v>
      </c>
      <c r="O75">
        <v>1.88</v>
      </c>
      <c r="P75">
        <v>4.21</v>
      </c>
    </row>
    <row r="76" spans="1:16" x14ac:dyDescent="0.3">
      <c r="A76">
        <v>39</v>
      </c>
      <c r="B76">
        <v>39</v>
      </c>
      <c r="C76">
        <v>1</v>
      </c>
      <c r="D76">
        <v>39</v>
      </c>
      <c r="E76" s="30">
        <v>44413.61041666667</v>
      </c>
      <c r="F76">
        <v>-3.9580000000000002</v>
      </c>
      <c r="G76">
        <v>9.7899999999999991</v>
      </c>
      <c r="H76">
        <v>1153959.395</v>
      </c>
      <c r="I76">
        <v>11.715</v>
      </c>
      <c r="J76" t="s">
        <v>867</v>
      </c>
      <c r="K76">
        <v>11.09</v>
      </c>
      <c r="L76">
        <v>11.42</v>
      </c>
      <c r="M76">
        <v>10.95</v>
      </c>
      <c r="N76">
        <v>40.28</v>
      </c>
      <c r="O76">
        <v>1.73</v>
      </c>
      <c r="P76">
        <v>4.04</v>
      </c>
    </row>
    <row r="77" spans="1:16" x14ac:dyDescent="0.3">
      <c r="A77">
        <v>39.5</v>
      </c>
      <c r="B77">
        <v>39.5</v>
      </c>
      <c r="C77">
        <v>1</v>
      </c>
      <c r="D77">
        <v>39.5</v>
      </c>
      <c r="E77" s="30">
        <v>44413.611111111109</v>
      </c>
      <c r="F77">
        <v>-4.4790000000000001</v>
      </c>
      <c r="G77">
        <v>10.909000000000001</v>
      </c>
      <c r="H77">
        <v>1153959.135</v>
      </c>
      <c r="I77">
        <v>11.651999999999999</v>
      </c>
      <c r="J77" t="s">
        <v>868</v>
      </c>
      <c r="K77">
        <v>11.05</v>
      </c>
      <c r="L77">
        <v>11.4</v>
      </c>
      <c r="M77">
        <v>11.4</v>
      </c>
      <c r="N77">
        <v>40.25</v>
      </c>
      <c r="O77">
        <v>1.54</v>
      </c>
      <c r="P77">
        <v>2.72</v>
      </c>
    </row>
    <row r="78" spans="1:16" x14ac:dyDescent="0.3">
      <c r="A78">
        <v>40</v>
      </c>
      <c r="B78">
        <v>40</v>
      </c>
      <c r="C78">
        <v>1</v>
      </c>
      <c r="D78">
        <v>40</v>
      </c>
      <c r="E78" s="30">
        <v>44413.611111111109</v>
      </c>
      <c r="F78">
        <v>-2.282</v>
      </c>
      <c r="G78">
        <v>10.909000000000001</v>
      </c>
      <c r="H78">
        <v>1153959.2649999999</v>
      </c>
      <c r="I78">
        <v>11.866</v>
      </c>
      <c r="J78" t="s">
        <v>869</v>
      </c>
      <c r="K78">
        <v>11.25</v>
      </c>
      <c r="L78">
        <v>11.61</v>
      </c>
      <c r="M78">
        <v>11.52</v>
      </c>
      <c r="N78">
        <v>40.590000000000003</v>
      </c>
      <c r="O78">
        <v>1.55</v>
      </c>
      <c r="P78">
        <v>2.97</v>
      </c>
    </row>
    <row r="79" spans="1:16" x14ac:dyDescent="0.3">
      <c r="A79">
        <v>40.5</v>
      </c>
      <c r="B79">
        <v>40.5</v>
      </c>
      <c r="C79">
        <v>1</v>
      </c>
      <c r="D79">
        <v>40.5</v>
      </c>
      <c r="E79" s="30">
        <v>44413.611805555556</v>
      </c>
      <c r="F79">
        <v>-3.7959999999999998</v>
      </c>
      <c r="G79">
        <v>10.116</v>
      </c>
      <c r="H79">
        <v>1153959.132</v>
      </c>
      <c r="I79">
        <v>11.420999999999999</v>
      </c>
      <c r="J79" t="s">
        <v>870</v>
      </c>
      <c r="K79">
        <v>10.81</v>
      </c>
      <c r="L79">
        <v>11.16</v>
      </c>
      <c r="M79">
        <v>10.93</v>
      </c>
      <c r="N79">
        <v>39.840000000000003</v>
      </c>
      <c r="O79">
        <v>1.54</v>
      </c>
      <c r="P79">
        <v>3.34</v>
      </c>
    </row>
    <row r="80" spans="1:16" x14ac:dyDescent="0.3">
      <c r="A80">
        <v>41</v>
      </c>
      <c r="B80">
        <v>41</v>
      </c>
      <c r="C80">
        <v>1</v>
      </c>
      <c r="D80">
        <v>41</v>
      </c>
      <c r="E80" s="30">
        <v>44413.611805555556</v>
      </c>
      <c r="F80">
        <v>-2.419</v>
      </c>
      <c r="G80">
        <v>9.5220000000000002</v>
      </c>
      <c r="H80">
        <v>1153959.0689999999</v>
      </c>
      <c r="I80">
        <v>12.323</v>
      </c>
      <c r="J80" t="s">
        <v>871</v>
      </c>
      <c r="K80">
        <v>11.67</v>
      </c>
      <c r="L80">
        <v>12.02</v>
      </c>
      <c r="M80">
        <v>11.37</v>
      </c>
      <c r="N80">
        <v>41.24</v>
      </c>
      <c r="O80">
        <v>1.75</v>
      </c>
      <c r="P80">
        <v>4.51</v>
      </c>
    </row>
    <row r="81" spans="1:16" x14ac:dyDescent="0.3">
      <c r="A81">
        <v>41.5</v>
      </c>
      <c r="B81">
        <v>41.5</v>
      </c>
      <c r="C81">
        <v>1</v>
      </c>
      <c r="D81">
        <v>41.5</v>
      </c>
      <c r="E81" s="30">
        <v>44413.612500000003</v>
      </c>
      <c r="F81">
        <v>-3.9140000000000001</v>
      </c>
      <c r="G81">
        <v>8.5289999999999999</v>
      </c>
      <c r="H81">
        <v>1153959</v>
      </c>
      <c r="I81">
        <v>12.448</v>
      </c>
      <c r="J81" t="s">
        <v>872</v>
      </c>
      <c r="K81">
        <v>11.78</v>
      </c>
      <c r="L81">
        <v>12.14</v>
      </c>
      <c r="M81">
        <v>11.51</v>
      </c>
      <c r="N81">
        <v>41.44</v>
      </c>
      <c r="O81">
        <v>1.71</v>
      </c>
      <c r="P81">
        <v>4.4800000000000004</v>
      </c>
    </row>
    <row r="82" spans="1:16" x14ac:dyDescent="0.3">
      <c r="A82">
        <v>42</v>
      </c>
      <c r="B82">
        <v>42</v>
      </c>
      <c r="C82">
        <v>1</v>
      </c>
      <c r="D82">
        <v>42</v>
      </c>
      <c r="E82" s="30">
        <v>44413.612500000003</v>
      </c>
      <c r="F82">
        <v>-5.069</v>
      </c>
      <c r="G82">
        <v>8.5950000000000006</v>
      </c>
      <c r="H82">
        <v>1153959.0660000001</v>
      </c>
      <c r="I82">
        <v>12.32</v>
      </c>
      <c r="J82" t="s">
        <v>873</v>
      </c>
      <c r="K82">
        <v>11.67</v>
      </c>
      <c r="L82">
        <v>12.04</v>
      </c>
      <c r="M82">
        <v>11.64</v>
      </c>
      <c r="N82">
        <v>41.27</v>
      </c>
      <c r="O82">
        <v>1.62</v>
      </c>
      <c r="P82">
        <v>3.84</v>
      </c>
    </row>
    <row r="83" spans="1:16" x14ac:dyDescent="0.3">
      <c r="A83">
        <v>42.5</v>
      </c>
      <c r="B83">
        <v>42.5</v>
      </c>
      <c r="C83">
        <v>1</v>
      </c>
      <c r="D83">
        <v>42.5</v>
      </c>
      <c r="E83" s="30">
        <v>44413.612500000003</v>
      </c>
      <c r="F83">
        <v>-4.6150000000000002</v>
      </c>
      <c r="G83">
        <v>7.6719999999999997</v>
      </c>
      <c r="H83">
        <v>1153958.936</v>
      </c>
      <c r="I83">
        <v>10.423999999999999</v>
      </c>
      <c r="J83" t="s">
        <v>874</v>
      </c>
      <c r="K83">
        <v>9.86</v>
      </c>
      <c r="L83">
        <v>10.18</v>
      </c>
      <c r="M83">
        <v>9.7899999999999991</v>
      </c>
      <c r="N83">
        <v>38.159999999999997</v>
      </c>
      <c r="O83">
        <v>1.52</v>
      </c>
      <c r="P83">
        <v>3.78</v>
      </c>
    </row>
    <row r="84" spans="1:16" x14ac:dyDescent="0.3">
      <c r="A84">
        <v>43</v>
      </c>
      <c r="B84">
        <v>43</v>
      </c>
      <c r="C84">
        <v>1</v>
      </c>
      <c r="D84">
        <v>43</v>
      </c>
      <c r="E84" s="30">
        <v>44413.613194444442</v>
      </c>
      <c r="F84">
        <v>-3.012</v>
      </c>
      <c r="G84">
        <v>7.476</v>
      </c>
      <c r="H84">
        <v>1153958.9990000001</v>
      </c>
      <c r="I84">
        <v>11.29</v>
      </c>
      <c r="J84" t="s">
        <v>875</v>
      </c>
      <c r="K84">
        <v>10.69</v>
      </c>
      <c r="L84">
        <v>11.06</v>
      </c>
      <c r="M84">
        <v>11.04</v>
      </c>
      <c r="N84">
        <v>39.68</v>
      </c>
      <c r="O84">
        <v>1.37</v>
      </c>
      <c r="P84">
        <v>2.73</v>
      </c>
    </row>
    <row r="85" spans="1:16" x14ac:dyDescent="0.3">
      <c r="A85">
        <v>43.5</v>
      </c>
      <c r="B85">
        <v>43.5</v>
      </c>
      <c r="C85">
        <v>1</v>
      </c>
      <c r="D85">
        <v>43.5</v>
      </c>
      <c r="E85" s="30">
        <v>44413.613194444442</v>
      </c>
      <c r="F85">
        <v>-4.4660000000000002</v>
      </c>
      <c r="G85">
        <v>7.2130000000000001</v>
      </c>
      <c r="H85">
        <v>1153958.9979999999</v>
      </c>
      <c r="I85">
        <v>10.875</v>
      </c>
      <c r="J85" t="s">
        <v>876</v>
      </c>
      <c r="K85">
        <v>10.3</v>
      </c>
      <c r="L85">
        <v>10.67</v>
      </c>
      <c r="M85">
        <v>10.85</v>
      </c>
      <c r="N85">
        <v>39.020000000000003</v>
      </c>
      <c r="O85">
        <v>1.18</v>
      </c>
      <c r="P85">
        <v>2.16</v>
      </c>
    </row>
    <row r="86" spans="1:16" x14ac:dyDescent="0.3">
      <c r="A86">
        <v>44</v>
      </c>
      <c r="B86">
        <v>44</v>
      </c>
      <c r="C86">
        <v>1</v>
      </c>
      <c r="D86">
        <v>44</v>
      </c>
      <c r="E86" s="30">
        <v>44413.613888888889</v>
      </c>
      <c r="F86">
        <v>-5.8019999999999996</v>
      </c>
      <c r="G86">
        <v>7.407</v>
      </c>
      <c r="H86">
        <v>1153958.8030000001</v>
      </c>
      <c r="I86">
        <v>9.6479999999999997</v>
      </c>
      <c r="J86" t="s">
        <v>877</v>
      </c>
      <c r="K86">
        <v>9.1300000000000008</v>
      </c>
      <c r="L86">
        <v>9.4499999999999993</v>
      </c>
      <c r="M86">
        <v>9.2799999999999994</v>
      </c>
      <c r="N86">
        <v>36.840000000000003</v>
      </c>
      <c r="O86">
        <v>1.25</v>
      </c>
      <c r="P86">
        <v>3.08</v>
      </c>
    </row>
    <row r="87" spans="1:16" x14ac:dyDescent="0.3">
      <c r="A87">
        <v>44.5</v>
      </c>
      <c r="B87">
        <v>44.5</v>
      </c>
      <c r="C87">
        <v>1</v>
      </c>
      <c r="D87">
        <v>44.5</v>
      </c>
      <c r="E87" s="30">
        <v>44413.613888888889</v>
      </c>
      <c r="F87">
        <v>-7.218</v>
      </c>
      <c r="G87">
        <v>7.0759999999999996</v>
      </c>
      <c r="H87">
        <v>1153958.997</v>
      </c>
      <c r="I87">
        <v>10.289</v>
      </c>
      <c r="J87" t="s">
        <v>878</v>
      </c>
      <c r="K87">
        <v>9.74</v>
      </c>
      <c r="L87">
        <v>10.07</v>
      </c>
      <c r="M87">
        <v>9.8800000000000008</v>
      </c>
      <c r="N87">
        <v>37.96</v>
      </c>
      <c r="O87">
        <v>1.39</v>
      </c>
      <c r="P87">
        <v>3.15</v>
      </c>
    </row>
    <row r="88" spans="1:16" x14ac:dyDescent="0.3">
      <c r="A88">
        <v>45</v>
      </c>
      <c r="B88">
        <v>45</v>
      </c>
      <c r="C88">
        <v>1</v>
      </c>
      <c r="D88">
        <v>45</v>
      </c>
      <c r="E88" s="30">
        <v>44413.613888888889</v>
      </c>
      <c r="F88">
        <v>-6.9290000000000003</v>
      </c>
      <c r="G88">
        <v>7.1440000000000001</v>
      </c>
      <c r="H88">
        <v>1153958.936</v>
      </c>
      <c r="I88">
        <v>10.452</v>
      </c>
      <c r="J88" t="s">
        <v>879</v>
      </c>
      <c r="K88">
        <v>9.9</v>
      </c>
      <c r="L88">
        <v>10.23</v>
      </c>
      <c r="M88">
        <v>10.39</v>
      </c>
      <c r="N88">
        <v>38.26</v>
      </c>
      <c r="O88">
        <v>1.4</v>
      </c>
      <c r="P88">
        <v>2.17</v>
      </c>
    </row>
    <row r="89" spans="1:16" x14ac:dyDescent="0.3">
      <c r="A89">
        <v>45.5</v>
      </c>
      <c r="B89">
        <v>45.5</v>
      </c>
      <c r="C89">
        <v>1</v>
      </c>
      <c r="D89">
        <v>45.5</v>
      </c>
      <c r="E89" s="30">
        <v>44413.614583333336</v>
      </c>
      <c r="F89">
        <v>-5.9770000000000003</v>
      </c>
      <c r="G89">
        <v>7.4710000000000001</v>
      </c>
      <c r="H89">
        <v>1153959</v>
      </c>
      <c r="I89">
        <v>12.475</v>
      </c>
      <c r="J89" t="s">
        <v>880</v>
      </c>
      <c r="K89">
        <v>11.82</v>
      </c>
      <c r="L89">
        <v>12.22</v>
      </c>
      <c r="M89">
        <v>12.2</v>
      </c>
      <c r="N89">
        <v>41.57</v>
      </c>
      <c r="O89">
        <v>1.45</v>
      </c>
      <c r="P89">
        <v>2.84</v>
      </c>
    </row>
    <row r="90" spans="1:16" x14ac:dyDescent="0.3">
      <c r="A90">
        <v>46</v>
      </c>
      <c r="B90">
        <v>46</v>
      </c>
      <c r="C90">
        <v>1</v>
      </c>
      <c r="D90">
        <v>46</v>
      </c>
      <c r="E90" s="30">
        <v>44413.614583333336</v>
      </c>
      <c r="F90">
        <v>-11.664999999999999</v>
      </c>
      <c r="G90">
        <v>7.3380000000000001</v>
      </c>
      <c r="H90">
        <v>1153959.135</v>
      </c>
      <c r="I90">
        <v>10.36</v>
      </c>
      <c r="J90" t="s">
        <v>881</v>
      </c>
      <c r="K90">
        <v>9.8000000000000007</v>
      </c>
      <c r="L90">
        <v>10.11</v>
      </c>
      <c r="M90">
        <v>9.84</v>
      </c>
      <c r="N90">
        <v>38.04</v>
      </c>
      <c r="O90">
        <v>1.52</v>
      </c>
      <c r="P90">
        <v>3.41</v>
      </c>
    </row>
    <row r="91" spans="1:16" x14ac:dyDescent="0.3">
      <c r="A91">
        <v>46.5</v>
      </c>
      <c r="B91">
        <v>46.5</v>
      </c>
      <c r="C91">
        <v>1</v>
      </c>
      <c r="D91">
        <v>46.5</v>
      </c>
      <c r="E91" s="30">
        <v>44413.615277777775</v>
      </c>
      <c r="F91">
        <v>-17.061</v>
      </c>
      <c r="G91">
        <v>5.0880000000000001</v>
      </c>
      <c r="H91">
        <v>1153958.936</v>
      </c>
      <c r="I91">
        <v>8.5709999999999997</v>
      </c>
      <c r="J91" t="s">
        <v>882</v>
      </c>
      <c r="K91">
        <v>8.11</v>
      </c>
      <c r="L91">
        <v>8.3699999999999992</v>
      </c>
      <c r="M91">
        <v>8.39</v>
      </c>
      <c r="N91">
        <v>34.729999999999997</v>
      </c>
      <c r="O91">
        <v>1.4</v>
      </c>
      <c r="P91">
        <v>2.38</v>
      </c>
    </row>
    <row r="92" spans="1:16" x14ac:dyDescent="0.3">
      <c r="A92">
        <v>47</v>
      </c>
      <c r="B92">
        <v>47</v>
      </c>
      <c r="C92">
        <v>1</v>
      </c>
      <c r="D92">
        <v>47</v>
      </c>
      <c r="E92" s="30">
        <v>44413.615277777775</v>
      </c>
      <c r="F92">
        <v>-21.056999999999999</v>
      </c>
      <c r="G92">
        <v>2.0449999999999999</v>
      </c>
      <c r="H92">
        <v>1153959.1359999999</v>
      </c>
      <c r="I92">
        <v>10.727</v>
      </c>
      <c r="J92" t="s">
        <v>883</v>
      </c>
      <c r="K92">
        <v>10.16</v>
      </c>
      <c r="L92">
        <v>10.52</v>
      </c>
      <c r="M92">
        <v>10.69</v>
      </c>
      <c r="N92">
        <v>38.76</v>
      </c>
      <c r="O92">
        <v>1.22</v>
      </c>
      <c r="P92">
        <v>2.15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CB8E-C83F-4CD5-A7F3-AD522D060217}">
  <dimension ref="A1:P74"/>
  <sheetViews>
    <sheetView workbookViewId="0">
      <selection activeCell="O12" sqref="O12"/>
    </sheetView>
  </sheetViews>
  <sheetFormatPr defaultRowHeight="14.4" x14ac:dyDescent="0.3"/>
  <sheetData>
    <row r="1" spans="1:16" x14ac:dyDescent="0.3">
      <c r="A1" s="15" t="s">
        <v>710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15" t="s">
        <v>711</v>
      </c>
      <c r="B2" s="15" t="s">
        <v>712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3">
      <c r="A3" s="15" t="s">
        <v>713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 t="s">
        <v>714</v>
      </c>
      <c r="M4" s="15" t="s">
        <v>714</v>
      </c>
      <c r="N4" s="15"/>
      <c r="O4" s="15" t="s">
        <v>714</v>
      </c>
      <c r="P4" s="15" t="s">
        <v>714</v>
      </c>
    </row>
    <row r="5" spans="1:16" x14ac:dyDescent="0.3">
      <c r="A5" s="15" t="s">
        <v>715</v>
      </c>
      <c r="B5" s="15" t="s">
        <v>716</v>
      </c>
      <c r="C5" s="15" t="s">
        <v>717</v>
      </c>
      <c r="D5" s="15" t="s">
        <v>718</v>
      </c>
      <c r="E5" s="15" t="s">
        <v>719</v>
      </c>
      <c r="F5" s="15" t="s">
        <v>720</v>
      </c>
      <c r="G5" s="15" t="s">
        <v>721</v>
      </c>
      <c r="H5" s="15" t="s">
        <v>722</v>
      </c>
      <c r="I5" s="15" t="s">
        <v>723</v>
      </c>
      <c r="J5" s="15" t="s">
        <v>724</v>
      </c>
      <c r="K5" s="15" t="s">
        <v>725</v>
      </c>
      <c r="L5" s="15" t="s">
        <v>726</v>
      </c>
      <c r="M5" s="15" t="s">
        <v>727</v>
      </c>
      <c r="N5" s="15" t="s">
        <v>728</v>
      </c>
      <c r="O5" s="15" t="s">
        <v>729</v>
      </c>
      <c r="P5" s="15" t="s">
        <v>730</v>
      </c>
    </row>
    <row r="6" spans="1:16" x14ac:dyDescent="0.3">
      <c r="A6">
        <v>5.5</v>
      </c>
      <c r="B6">
        <v>5.5</v>
      </c>
      <c r="C6">
        <v>1</v>
      </c>
      <c r="D6">
        <v>5.5</v>
      </c>
      <c r="H6">
        <v>1153977.9129999999</v>
      </c>
      <c r="J6" t="s">
        <v>714</v>
      </c>
      <c r="L6" t="s">
        <v>714</v>
      </c>
      <c r="M6" t="s">
        <v>714</v>
      </c>
      <c r="O6" t="s">
        <v>714</v>
      </c>
      <c r="P6" t="s">
        <v>714</v>
      </c>
    </row>
    <row r="7" spans="1:16" x14ac:dyDescent="0.3">
      <c r="A7">
        <v>10.5</v>
      </c>
      <c r="B7">
        <v>10.5</v>
      </c>
      <c r="C7">
        <v>1</v>
      </c>
      <c r="D7">
        <v>10.5</v>
      </c>
      <c r="E7" s="30">
        <v>44412.681250000001</v>
      </c>
      <c r="F7">
        <v>-5.9009999999999998</v>
      </c>
      <c r="G7">
        <v>13.092000000000001</v>
      </c>
      <c r="H7">
        <v>1153977.9820000001</v>
      </c>
      <c r="I7">
        <v>10.082000000000001</v>
      </c>
      <c r="J7" t="s">
        <v>731</v>
      </c>
      <c r="K7">
        <v>9.59</v>
      </c>
      <c r="L7">
        <v>9.77</v>
      </c>
      <c r="M7">
        <v>8.6</v>
      </c>
      <c r="N7">
        <v>37.42</v>
      </c>
      <c r="O7">
        <v>2.4900000000000002</v>
      </c>
      <c r="P7">
        <v>6.29</v>
      </c>
    </row>
    <row r="8" spans="1:16" x14ac:dyDescent="0.3">
      <c r="A8">
        <v>11</v>
      </c>
      <c r="B8">
        <v>11</v>
      </c>
      <c r="C8">
        <v>1</v>
      </c>
      <c r="D8">
        <v>11</v>
      </c>
      <c r="E8" s="30">
        <v>44412.681250000001</v>
      </c>
      <c r="F8">
        <v>-5.7930000000000001</v>
      </c>
      <c r="G8">
        <v>12.04</v>
      </c>
      <c r="H8">
        <v>1153977.9110000001</v>
      </c>
      <c r="I8">
        <v>10.975</v>
      </c>
      <c r="J8" t="s">
        <v>732</v>
      </c>
      <c r="K8">
        <v>10.43</v>
      </c>
      <c r="L8">
        <v>10.74</v>
      </c>
      <c r="M8">
        <v>9.9700000000000006</v>
      </c>
      <c r="N8">
        <v>39.14</v>
      </c>
      <c r="O8">
        <v>1.67</v>
      </c>
      <c r="P8">
        <v>4.91</v>
      </c>
    </row>
    <row r="9" spans="1:16" x14ac:dyDescent="0.3">
      <c r="A9">
        <v>11.5</v>
      </c>
      <c r="B9">
        <v>11.5</v>
      </c>
      <c r="C9">
        <v>1</v>
      </c>
      <c r="D9">
        <v>11.5</v>
      </c>
      <c r="E9" s="30">
        <v>44412.681250000001</v>
      </c>
      <c r="F9">
        <v>-5.0279999999999996</v>
      </c>
      <c r="G9">
        <v>12.561</v>
      </c>
      <c r="H9">
        <v>1153978.048</v>
      </c>
      <c r="I9">
        <v>10.284000000000001</v>
      </c>
      <c r="J9" t="s">
        <v>733</v>
      </c>
      <c r="K9">
        <v>9.76</v>
      </c>
      <c r="L9">
        <v>10.08</v>
      </c>
      <c r="M9">
        <v>9.42</v>
      </c>
      <c r="N9">
        <v>37.979999999999997</v>
      </c>
      <c r="O9">
        <v>1.48</v>
      </c>
      <c r="P9">
        <v>4.6100000000000003</v>
      </c>
    </row>
    <row r="10" spans="1:16" x14ac:dyDescent="0.3">
      <c r="A10">
        <v>12</v>
      </c>
      <c r="B10">
        <v>12</v>
      </c>
      <c r="C10">
        <v>1</v>
      </c>
      <c r="D10">
        <v>12</v>
      </c>
      <c r="E10" s="30">
        <v>44412.681250000001</v>
      </c>
      <c r="F10">
        <v>-5.9260000000000002</v>
      </c>
      <c r="G10">
        <v>11.834</v>
      </c>
      <c r="H10">
        <v>1153977.9809999999</v>
      </c>
      <c r="I10">
        <v>10.654999999999999</v>
      </c>
      <c r="J10" t="s">
        <v>734</v>
      </c>
      <c r="K10">
        <v>10.11</v>
      </c>
      <c r="L10">
        <v>10.43</v>
      </c>
      <c r="M10">
        <v>9.69</v>
      </c>
      <c r="N10">
        <v>38.61</v>
      </c>
      <c r="O10">
        <v>1.54</v>
      </c>
      <c r="P10">
        <v>4.84</v>
      </c>
    </row>
    <row r="11" spans="1:16" x14ac:dyDescent="0.3">
      <c r="A11">
        <v>12.5</v>
      </c>
      <c r="B11">
        <v>12.5</v>
      </c>
      <c r="C11">
        <v>1</v>
      </c>
      <c r="D11">
        <v>12.5</v>
      </c>
      <c r="E11" s="30">
        <v>44412.681250000001</v>
      </c>
      <c r="F11">
        <v>-6.04</v>
      </c>
      <c r="G11">
        <v>10.452</v>
      </c>
      <c r="H11">
        <v>1153977.98</v>
      </c>
      <c r="I11">
        <v>10.666</v>
      </c>
      <c r="J11" t="s">
        <v>735</v>
      </c>
      <c r="K11">
        <v>10.119999999999999</v>
      </c>
      <c r="L11">
        <v>10.43</v>
      </c>
      <c r="M11">
        <v>9.65</v>
      </c>
      <c r="N11">
        <v>38.6</v>
      </c>
      <c r="O11">
        <v>1.67</v>
      </c>
      <c r="P11">
        <v>4.97</v>
      </c>
    </row>
    <row r="12" spans="1:16" x14ac:dyDescent="0.3">
      <c r="A12">
        <v>13</v>
      </c>
      <c r="B12">
        <v>13</v>
      </c>
      <c r="C12">
        <v>1</v>
      </c>
      <c r="D12">
        <v>13</v>
      </c>
      <c r="E12" s="30">
        <v>44412.681250000001</v>
      </c>
      <c r="F12">
        <v>-6.431</v>
      </c>
      <c r="G12">
        <v>10.179</v>
      </c>
      <c r="H12">
        <v>1153978.1810000001</v>
      </c>
      <c r="I12">
        <v>11.881</v>
      </c>
      <c r="J12" t="s">
        <v>736</v>
      </c>
      <c r="K12">
        <v>11.29</v>
      </c>
      <c r="L12">
        <v>11.64</v>
      </c>
      <c r="M12">
        <v>11.06</v>
      </c>
      <c r="N12">
        <v>40.64</v>
      </c>
      <c r="O12">
        <v>1.61</v>
      </c>
      <c r="P12">
        <v>4.3499999999999996</v>
      </c>
    </row>
    <row r="13" spans="1:16" x14ac:dyDescent="0.3">
      <c r="A13">
        <v>13.5</v>
      </c>
      <c r="B13">
        <v>13.5</v>
      </c>
      <c r="C13">
        <v>1</v>
      </c>
      <c r="D13">
        <v>13.5</v>
      </c>
      <c r="E13" s="30">
        <v>44412.681250000001</v>
      </c>
      <c r="F13">
        <v>-7.78</v>
      </c>
      <c r="G13">
        <v>9.9220000000000006</v>
      </c>
      <c r="H13">
        <v>1153978.1129999999</v>
      </c>
      <c r="I13">
        <v>11.422000000000001</v>
      </c>
      <c r="J13" t="s">
        <v>737</v>
      </c>
      <c r="K13">
        <v>10.86</v>
      </c>
      <c r="L13">
        <v>11.2</v>
      </c>
      <c r="M13">
        <v>10.85</v>
      </c>
      <c r="N13">
        <v>39.92</v>
      </c>
      <c r="O13">
        <v>1.57</v>
      </c>
      <c r="P13">
        <v>3.69</v>
      </c>
    </row>
    <row r="14" spans="1:16" x14ac:dyDescent="0.3">
      <c r="A14">
        <v>14</v>
      </c>
      <c r="B14">
        <v>14</v>
      </c>
      <c r="C14">
        <v>1</v>
      </c>
      <c r="D14">
        <v>14</v>
      </c>
      <c r="E14" s="30">
        <v>44412.681250000001</v>
      </c>
      <c r="F14">
        <v>-9.4719999999999995</v>
      </c>
      <c r="G14">
        <v>9.9860000000000007</v>
      </c>
      <c r="H14">
        <v>1153977.9790000001</v>
      </c>
      <c r="I14">
        <v>12.756</v>
      </c>
      <c r="J14" t="s">
        <v>738</v>
      </c>
      <c r="K14">
        <v>12.12</v>
      </c>
      <c r="L14">
        <v>12.55</v>
      </c>
      <c r="M14">
        <v>12.39</v>
      </c>
      <c r="N14">
        <v>42.08</v>
      </c>
      <c r="O14">
        <v>1.29</v>
      </c>
      <c r="P14">
        <v>3.22</v>
      </c>
    </row>
    <row r="15" spans="1:16" x14ac:dyDescent="0.3">
      <c r="A15">
        <v>14.5</v>
      </c>
      <c r="B15">
        <v>14.5</v>
      </c>
      <c r="C15">
        <v>1</v>
      </c>
      <c r="D15">
        <v>14.5</v>
      </c>
      <c r="E15" s="30">
        <v>44412.681250000001</v>
      </c>
      <c r="F15">
        <v>-8.1859999999999999</v>
      </c>
      <c r="G15">
        <v>10.113</v>
      </c>
      <c r="H15">
        <v>1153978.1810000001</v>
      </c>
      <c r="I15">
        <v>12.268000000000001</v>
      </c>
      <c r="J15" t="s">
        <v>739</v>
      </c>
      <c r="K15">
        <v>11.66</v>
      </c>
      <c r="L15">
        <v>12.07</v>
      </c>
      <c r="M15">
        <v>11.97</v>
      </c>
      <c r="N15">
        <v>41.32</v>
      </c>
      <c r="O15">
        <v>1.35</v>
      </c>
      <c r="P15">
        <v>3.02</v>
      </c>
    </row>
    <row r="16" spans="1:16" x14ac:dyDescent="0.3">
      <c r="A16">
        <v>15</v>
      </c>
      <c r="B16">
        <v>15</v>
      </c>
      <c r="C16">
        <v>1</v>
      </c>
      <c r="D16">
        <v>15</v>
      </c>
      <c r="E16" s="30">
        <v>44412.681250000001</v>
      </c>
      <c r="F16">
        <v>-2.3959999999999999</v>
      </c>
      <c r="G16">
        <v>9.3249999999999993</v>
      </c>
      <c r="H16">
        <v>1153978.3740000001</v>
      </c>
      <c r="I16">
        <v>10.651</v>
      </c>
      <c r="J16" t="s">
        <v>740</v>
      </c>
      <c r="K16">
        <v>10.11</v>
      </c>
      <c r="L16">
        <v>10.45</v>
      </c>
      <c r="M16">
        <v>10.09</v>
      </c>
      <c r="N16">
        <v>38.64</v>
      </c>
      <c r="O16">
        <v>1.41</v>
      </c>
      <c r="P16">
        <v>3.72</v>
      </c>
    </row>
    <row r="17" spans="1:16" x14ac:dyDescent="0.3">
      <c r="A17">
        <v>15.5</v>
      </c>
      <c r="B17">
        <v>15.5</v>
      </c>
      <c r="C17">
        <v>1</v>
      </c>
      <c r="D17">
        <v>15.5</v>
      </c>
      <c r="E17" s="30">
        <v>44412.681250000001</v>
      </c>
      <c r="F17">
        <v>-7.726</v>
      </c>
      <c r="G17">
        <v>9.5229999999999997</v>
      </c>
      <c r="H17">
        <v>1153978.1810000001</v>
      </c>
      <c r="I17">
        <v>11.215</v>
      </c>
      <c r="J17" t="s">
        <v>741</v>
      </c>
      <c r="K17">
        <v>10.65</v>
      </c>
      <c r="L17">
        <v>11</v>
      </c>
      <c r="M17">
        <v>10.69</v>
      </c>
      <c r="N17">
        <v>39.58</v>
      </c>
      <c r="O17">
        <v>1.48</v>
      </c>
      <c r="P17">
        <v>3.56</v>
      </c>
    </row>
    <row r="18" spans="1:16" x14ac:dyDescent="0.3">
      <c r="A18">
        <v>16</v>
      </c>
      <c r="B18">
        <v>16</v>
      </c>
      <c r="C18">
        <v>1</v>
      </c>
      <c r="D18">
        <v>16</v>
      </c>
      <c r="E18" s="30">
        <v>44412.681250000001</v>
      </c>
      <c r="F18">
        <v>-8.0299999999999994</v>
      </c>
      <c r="G18">
        <v>8.5939999999999994</v>
      </c>
      <c r="H18">
        <v>1153978.115</v>
      </c>
      <c r="I18">
        <v>10.991</v>
      </c>
      <c r="J18" t="s">
        <v>741</v>
      </c>
      <c r="K18">
        <v>10.44</v>
      </c>
      <c r="L18">
        <v>10.78</v>
      </c>
      <c r="M18">
        <v>10.49</v>
      </c>
      <c r="N18">
        <v>39.200000000000003</v>
      </c>
      <c r="O18">
        <v>1.52</v>
      </c>
      <c r="P18">
        <v>3.49</v>
      </c>
    </row>
    <row r="19" spans="1:16" x14ac:dyDescent="0.3">
      <c r="A19">
        <v>16.5</v>
      </c>
      <c r="B19">
        <v>16.5</v>
      </c>
      <c r="C19">
        <v>1</v>
      </c>
      <c r="D19">
        <v>16.5</v>
      </c>
      <c r="E19" s="30">
        <v>44412.681944444441</v>
      </c>
      <c r="F19">
        <v>-9.3670000000000009</v>
      </c>
      <c r="G19">
        <v>7.9340000000000002</v>
      </c>
      <c r="H19">
        <v>1153978.3119999999</v>
      </c>
      <c r="I19">
        <v>11.763</v>
      </c>
      <c r="J19" t="s">
        <v>742</v>
      </c>
      <c r="K19">
        <v>11.18</v>
      </c>
      <c r="L19">
        <v>11.58</v>
      </c>
      <c r="M19">
        <v>11.53</v>
      </c>
      <c r="N19">
        <v>40.54</v>
      </c>
      <c r="O19">
        <v>1.26</v>
      </c>
      <c r="P19">
        <v>2.87</v>
      </c>
    </row>
    <row r="20" spans="1:16" x14ac:dyDescent="0.3">
      <c r="A20">
        <v>17</v>
      </c>
      <c r="B20">
        <v>17</v>
      </c>
      <c r="C20">
        <v>1</v>
      </c>
      <c r="D20">
        <v>17</v>
      </c>
      <c r="E20" s="30">
        <v>44412.681944444441</v>
      </c>
      <c r="F20">
        <v>-12.303000000000001</v>
      </c>
      <c r="G20">
        <v>12.234999999999999</v>
      </c>
      <c r="H20">
        <v>1153978.18</v>
      </c>
      <c r="I20">
        <v>9.3710000000000004</v>
      </c>
      <c r="J20" t="s">
        <v>743</v>
      </c>
      <c r="K20">
        <v>8.9</v>
      </c>
      <c r="L20">
        <v>9.19</v>
      </c>
      <c r="M20">
        <v>8.89</v>
      </c>
      <c r="N20">
        <v>36.340000000000003</v>
      </c>
      <c r="O20">
        <v>1.46</v>
      </c>
      <c r="P20">
        <v>3.48</v>
      </c>
    </row>
    <row r="21" spans="1:16" x14ac:dyDescent="0.3">
      <c r="A21">
        <v>17.5</v>
      </c>
      <c r="B21">
        <v>17.5</v>
      </c>
      <c r="C21">
        <v>1</v>
      </c>
      <c r="D21">
        <v>17.5</v>
      </c>
      <c r="E21" s="30">
        <v>44412.681944444441</v>
      </c>
      <c r="F21">
        <v>-8.0589999999999993</v>
      </c>
      <c r="G21">
        <v>12.831</v>
      </c>
      <c r="H21">
        <v>1153978.2439999999</v>
      </c>
      <c r="I21">
        <v>9.24</v>
      </c>
      <c r="J21" t="s">
        <v>744</v>
      </c>
      <c r="K21">
        <v>8.7799999999999994</v>
      </c>
      <c r="L21">
        <v>9.0299999999999994</v>
      </c>
      <c r="M21">
        <v>8.6300000000000008</v>
      </c>
      <c r="N21">
        <v>36.03</v>
      </c>
      <c r="O21">
        <v>1.78</v>
      </c>
      <c r="P21">
        <v>3.79</v>
      </c>
    </row>
    <row r="22" spans="1:16" x14ac:dyDescent="0.3">
      <c r="A22">
        <v>18</v>
      </c>
      <c r="B22">
        <v>18</v>
      </c>
      <c r="C22">
        <v>1</v>
      </c>
      <c r="D22">
        <v>18</v>
      </c>
      <c r="E22" s="30">
        <v>44412.682638888888</v>
      </c>
      <c r="F22">
        <v>-7.7610000000000001</v>
      </c>
      <c r="G22">
        <v>6.8120000000000003</v>
      </c>
      <c r="H22">
        <v>1153978.642</v>
      </c>
      <c r="I22">
        <v>8.3949999999999996</v>
      </c>
      <c r="J22" t="s">
        <v>745</v>
      </c>
      <c r="K22">
        <v>7.96</v>
      </c>
      <c r="L22">
        <v>8.18</v>
      </c>
      <c r="M22">
        <v>7.45</v>
      </c>
      <c r="N22">
        <v>34.35</v>
      </c>
      <c r="O22">
        <v>1.77</v>
      </c>
      <c r="P22">
        <v>5.0199999999999996</v>
      </c>
    </row>
    <row r="23" spans="1:16" x14ac:dyDescent="0.3">
      <c r="A23">
        <v>18.5</v>
      </c>
      <c r="B23">
        <v>18.5</v>
      </c>
      <c r="C23">
        <v>1</v>
      </c>
      <c r="D23">
        <v>18.5</v>
      </c>
      <c r="E23" s="30">
        <v>44412.682638888888</v>
      </c>
      <c r="F23">
        <v>-7.8620000000000001</v>
      </c>
      <c r="G23">
        <v>6.4779999999999998</v>
      </c>
      <c r="H23">
        <v>1153978.311</v>
      </c>
      <c r="I23">
        <v>9.5489999999999995</v>
      </c>
      <c r="J23" t="s">
        <v>746</v>
      </c>
      <c r="K23">
        <v>9.07</v>
      </c>
      <c r="L23">
        <v>9.32</v>
      </c>
      <c r="M23">
        <v>8.56</v>
      </c>
      <c r="N23">
        <v>36.590000000000003</v>
      </c>
      <c r="O23">
        <v>1.77</v>
      </c>
      <c r="P23">
        <v>5.0199999999999996</v>
      </c>
    </row>
    <row r="24" spans="1:16" x14ac:dyDescent="0.3">
      <c r="A24">
        <v>19</v>
      </c>
      <c r="B24">
        <v>19</v>
      </c>
      <c r="C24">
        <v>1</v>
      </c>
      <c r="D24">
        <v>19</v>
      </c>
      <c r="E24" s="30">
        <v>44412.682638888888</v>
      </c>
      <c r="F24">
        <v>-6.6529999999999996</v>
      </c>
      <c r="G24">
        <v>7.4740000000000002</v>
      </c>
      <c r="H24">
        <v>1153978.4439999999</v>
      </c>
      <c r="I24">
        <v>10.835000000000001</v>
      </c>
      <c r="J24" t="s">
        <v>747</v>
      </c>
      <c r="K24">
        <v>10.29</v>
      </c>
      <c r="L24">
        <v>10.61</v>
      </c>
      <c r="M24">
        <v>9.9</v>
      </c>
      <c r="N24">
        <v>38.909999999999997</v>
      </c>
      <c r="O24">
        <v>1.6</v>
      </c>
      <c r="P24">
        <v>4.74</v>
      </c>
    </row>
    <row r="25" spans="1:16" x14ac:dyDescent="0.3">
      <c r="A25">
        <v>19.5</v>
      </c>
      <c r="B25">
        <v>19.5</v>
      </c>
      <c r="C25">
        <v>1</v>
      </c>
      <c r="D25">
        <v>19.5</v>
      </c>
      <c r="E25" s="30">
        <v>44412.682638888888</v>
      </c>
      <c r="F25">
        <v>-7.5640000000000001</v>
      </c>
      <c r="G25">
        <v>6.351</v>
      </c>
      <c r="H25">
        <v>1153978.5079999999</v>
      </c>
      <c r="I25">
        <v>11.859</v>
      </c>
      <c r="J25" t="s">
        <v>748</v>
      </c>
      <c r="K25">
        <v>11.27</v>
      </c>
      <c r="L25">
        <v>11.68</v>
      </c>
      <c r="M25">
        <v>11.55</v>
      </c>
      <c r="N25">
        <v>40.71</v>
      </c>
      <c r="O25">
        <v>1.22</v>
      </c>
      <c r="P25">
        <v>3.09</v>
      </c>
    </row>
    <row r="26" spans="1:16" x14ac:dyDescent="0.3">
      <c r="A26">
        <v>20</v>
      </c>
      <c r="B26">
        <v>20</v>
      </c>
      <c r="C26">
        <v>1</v>
      </c>
      <c r="D26">
        <v>20</v>
      </c>
      <c r="E26" s="30">
        <v>44412.683333333334</v>
      </c>
      <c r="F26">
        <v>-6.9859999999999998</v>
      </c>
      <c r="G26">
        <v>6.548</v>
      </c>
      <c r="H26">
        <v>1153978.308</v>
      </c>
      <c r="I26">
        <v>12.281000000000001</v>
      </c>
      <c r="J26" t="s">
        <v>749</v>
      </c>
      <c r="K26">
        <v>11.65</v>
      </c>
      <c r="L26">
        <v>12.1</v>
      </c>
      <c r="M26">
        <v>11.65</v>
      </c>
      <c r="N26">
        <v>41.38</v>
      </c>
      <c r="O26">
        <v>1.02</v>
      </c>
      <c r="P26">
        <v>3.98</v>
      </c>
    </row>
    <row r="27" spans="1:16" x14ac:dyDescent="0.3">
      <c r="A27">
        <v>20.5</v>
      </c>
      <c r="B27">
        <v>20.5</v>
      </c>
      <c r="C27">
        <v>1</v>
      </c>
      <c r="D27">
        <v>20.5</v>
      </c>
      <c r="E27" s="30">
        <v>44412.683333333334</v>
      </c>
      <c r="F27">
        <v>-4.2880000000000003</v>
      </c>
      <c r="G27">
        <v>7.2789999999999999</v>
      </c>
      <c r="H27">
        <v>1153978.4410000001</v>
      </c>
      <c r="I27">
        <v>12.584</v>
      </c>
      <c r="J27" t="s">
        <v>750</v>
      </c>
      <c r="K27">
        <v>11.94</v>
      </c>
      <c r="L27">
        <v>12.44</v>
      </c>
      <c r="M27">
        <v>12.33</v>
      </c>
      <c r="N27">
        <v>41.91</v>
      </c>
      <c r="O27">
        <v>0.8</v>
      </c>
      <c r="P27">
        <v>3.09</v>
      </c>
    </row>
    <row r="28" spans="1:16" x14ac:dyDescent="0.3">
      <c r="A28">
        <v>21</v>
      </c>
      <c r="B28">
        <v>21</v>
      </c>
      <c r="C28">
        <v>1</v>
      </c>
      <c r="D28">
        <v>21</v>
      </c>
      <c r="E28" s="30">
        <v>44412.683333333334</v>
      </c>
      <c r="F28">
        <v>-6.17</v>
      </c>
      <c r="G28">
        <v>7.4710000000000001</v>
      </c>
      <c r="H28">
        <v>1153978.379</v>
      </c>
      <c r="I28">
        <v>11.894</v>
      </c>
      <c r="J28" t="s">
        <v>751</v>
      </c>
      <c r="K28">
        <v>11.3</v>
      </c>
      <c r="L28">
        <v>11.68</v>
      </c>
      <c r="M28">
        <v>11.69</v>
      </c>
      <c r="N28">
        <v>40.71</v>
      </c>
      <c r="O28">
        <v>1.44</v>
      </c>
      <c r="P28">
        <v>2.72</v>
      </c>
    </row>
    <row r="29" spans="1:16" x14ac:dyDescent="0.3">
      <c r="A29">
        <v>21.5</v>
      </c>
      <c r="B29">
        <v>21.5</v>
      </c>
      <c r="C29">
        <v>1</v>
      </c>
      <c r="D29">
        <v>21.5</v>
      </c>
      <c r="E29" s="30">
        <v>44412.683333333334</v>
      </c>
      <c r="F29">
        <v>-6.548</v>
      </c>
      <c r="G29">
        <v>7.5389999999999997</v>
      </c>
      <c r="H29">
        <v>1153978.3119999999</v>
      </c>
      <c r="I29">
        <v>10.773</v>
      </c>
      <c r="J29" t="s">
        <v>752</v>
      </c>
      <c r="K29">
        <v>10.23</v>
      </c>
      <c r="L29">
        <v>10.57</v>
      </c>
      <c r="M29">
        <v>10.39</v>
      </c>
      <c r="N29">
        <v>38.85</v>
      </c>
      <c r="O29">
        <v>1.42</v>
      </c>
      <c r="P29">
        <v>3.18</v>
      </c>
    </row>
    <row r="30" spans="1:16" x14ac:dyDescent="0.3">
      <c r="A30">
        <v>22</v>
      </c>
      <c r="B30">
        <v>22</v>
      </c>
      <c r="C30">
        <v>1</v>
      </c>
      <c r="D30">
        <v>22</v>
      </c>
      <c r="E30" s="30">
        <v>44412.684027777781</v>
      </c>
      <c r="F30">
        <v>-7.0179999999999998</v>
      </c>
      <c r="G30">
        <v>7.2060000000000004</v>
      </c>
      <c r="H30">
        <v>1153978.378</v>
      </c>
      <c r="I30">
        <v>10.377000000000001</v>
      </c>
      <c r="J30" t="s">
        <v>753</v>
      </c>
      <c r="K30">
        <v>9.84</v>
      </c>
      <c r="L30">
        <v>10.220000000000001</v>
      </c>
      <c r="M30">
        <v>10.27</v>
      </c>
      <c r="N30">
        <v>38.24</v>
      </c>
      <c r="O30">
        <v>1.02</v>
      </c>
      <c r="P30">
        <v>2.4700000000000002</v>
      </c>
    </row>
    <row r="31" spans="1:16" x14ac:dyDescent="0.3">
      <c r="A31">
        <v>22.5</v>
      </c>
      <c r="B31">
        <v>22.5</v>
      </c>
      <c r="C31">
        <v>1</v>
      </c>
      <c r="D31">
        <v>22.5</v>
      </c>
      <c r="E31" s="30">
        <v>44412.684027777781</v>
      </c>
      <c r="F31">
        <v>-8.9220000000000006</v>
      </c>
      <c r="G31">
        <v>6.6130000000000004</v>
      </c>
      <c r="H31">
        <v>1153978.442</v>
      </c>
      <c r="I31">
        <v>9.6760000000000002</v>
      </c>
      <c r="J31" t="s">
        <v>754</v>
      </c>
      <c r="K31">
        <v>9.17</v>
      </c>
      <c r="L31">
        <v>9.52</v>
      </c>
      <c r="M31">
        <v>9.41</v>
      </c>
      <c r="N31">
        <v>36.97</v>
      </c>
      <c r="O31">
        <v>1.02</v>
      </c>
      <c r="P31">
        <v>2.88</v>
      </c>
    </row>
    <row r="32" spans="1:16" x14ac:dyDescent="0.3">
      <c r="A32">
        <v>23</v>
      </c>
      <c r="B32">
        <v>23</v>
      </c>
      <c r="C32">
        <v>1</v>
      </c>
      <c r="D32">
        <v>23</v>
      </c>
      <c r="E32" s="30">
        <v>44412.684027777781</v>
      </c>
      <c r="F32">
        <v>-7.0430000000000001</v>
      </c>
      <c r="G32">
        <v>6.6180000000000003</v>
      </c>
      <c r="H32">
        <v>1153978.3740000001</v>
      </c>
      <c r="I32">
        <v>9.3160000000000007</v>
      </c>
      <c r="J32" t="s">
        <v>755</v>
      </c>
      <c r="K32">
        <v>8.83</v>
      </c>
      <c r="L32">
        <v>9.15</v>
      </c>
      <c r="M32">
        <v>9.06</v>
      </c>
      <c r="N32">
        <v>36.28</v>
      </c>
      <c r="O32">
        <v>1.1399999999999999</v>
      </c>
      <c r="P32">
        <v>2.81</v>
      </c>
    </row>
    <row r="33" spans="1:16" x14ac:dyDescent="0.3">
      <c r="A33">
        <v>23.5</v>
      </c>
      <c r="B33">
        <v>23.5</v>
      </c>
      <c r="C33">
        <v>1</v>
      </c>
      <c r="D33">
        <v>23.5</v>
      </c>
      <c r="E33" s="30">
        <v>44412.684027777781</v>
      </c>
      <c r="F33">
        <v>-7.5380000000000003</v>
      </c>
      <c r="G33">
        <v>6.8730000000000002</v>
      </c>
      <c r="H33">
        <v>1153978.246</v>
      </c>
      <c r="I33">
        <v>11.661</v>
      </c>
      <c r="J33" t="s">
        <v>756</v>
      </c>
      <c r="K33">
        <v>11.08</v>
      </c>
      <c r="L33">
        <v>11.51</v>
      </c>
      <c r="M33">
        <v>11.87</v>
      </c>
      <c r="N33">
        <v>40.43</v>
      </c>
      <c r="O33">
        <v>1.03</v>
      </c>
      <c r="P33">
        <v>1.75</v>
      </c>
    </row>
    <row r="34" spans="1:16" x14ac:dyDescent="0.3">
      <c r="A34">
        <v>24</v>
      </c>
      <c r="B34">
        <v>24</v>
      </c>
      <c r="C34">
        <v>1</v>
      </c>
      <c r="D34">
        <v>24</v>
      </c>
      <c r="E34" s="30">
        <v>44412.68472222222</v>
      </c>
      <c r="F34">
        <v>-7.726</v>
      </c>
      <c r="G34">
        <v>6.8760000000000003</v>
      </c>
      <c r="H34">
        <v>1153978.378</v>
      </c>
      <c r="I34">
        <v>8.4350000000000005</v>
      </c>
      <c r="J34" t="s">
        <v>757</v>
      </c>
      <c r="K34">
        <v>8</v>
      </c>
      <c r="L34">
        <v>8.2899999999999991</v>
      </c>
      <c r="M34">
        <v>8.3800000000000008</v>
      </c>
      <c r="N34">
        <v>34.57</v>
      </c>
      <c r="O34">
        <v>1.1399999999999999</v>
      </c>
      <c r="P34">
        <v>2.13</v>
      </c>
    </row>
    <row r="35" spans="1:16" x14ac:dyDescent="0.3">
      <c r="A35">
        <v>24.5</v>
      </c>
      <c r="B35">
        <v>24.5</v>
      </c>
      <c r="C35">
        <v>1</v>
      </c>
      <c r="D35">
        <v>24.5</v>
      </c>
      <c r="E35" s="30">
        <v>44412.68472222222</v>
      </c>
      <c r="F35">
        <v>-13.75</v>
      </c>
      <c r="G35">
        <v>7.21</v>
      </c>
      <c r="H35">
        <v>1153978.31</v>
      </c>
      <c r="I35">
        <v>7.9980000000000002</v>
      </c>
      <c r="J35" t="s">
        <v>758</v>
      </c>
      <c r="K35">
        <v>7.58</v>
      </c>
      <c r="L35">
        <v>7.85</v>
      </c>
      <c r="M35">
        <v>7.95</v>
      </c>
      <c r="N35">
        <v>33.67</v>
      </c>
      <c r="O35">
        <v>1.1200000000000001</v>
      </c>
      <c r="P35">
        <v>2.06</v>
      </c>
    </row>
    <row r="36" spans="1:16" x14ac:dyDescent="0.3">
      <c r="A36">
        <v>25</v>
      </c>
      <c r="B36">
        <v>25</v>
      </c>
      <c r="C36">
        <v>1</v>
      </c>
      <c r="D36">
        <v>25</v>
      </c>
      <c r="E36" s="30">
        <v>44412.68472222222</v>
      </c>
      <c r="F36">
        <v>-8.484</v>
      </c>
      <c r="G36">
        <v>6.9429999999999996</v>
      </c>
      <c r="H36">
        <v>1153978.378</v>
      </c>
      <c r="I36">
        <v>8.0530000000000008</v>
      </c>
      <c r="J36" t="s">
        <v>759</v>
      </c>
      <c r="K36">
        <v>7.65</v>
      </c>
      <c r="L36">
        <v>7.93</v>
      </c>
      <c r="M36">
        <v>8.14</v>
      </c>
      <c r="N36">
        <v>33.83</v>
      </c>
      <c r="O36">
        <v>1.07</v>
      </c>
      <c r="P36">
        <v>1.64</v>
      </c>
    </row>
    <row r="37" spans="1:16" x14ac:dyDescent="0.3">
      <c r="A37">
        <v>25.5</v>
      </c>
      <c r="B37">
        <v>25.5</v>
      </c>
      <c r="C37">
        <v>1</v>
      </c>
      <c r="D37">
        <v>25.5</v>
      </c>
      <c r="E37" s="30">
        <v>44412.685416666667</v>
      </c>
      <c r="F37">
        <v>-9.5060000000000002</v>
      </c>
      <c r="G37">
        <v>6.8120000000000003</v>
      </c>
      <c r="H37">
        <v>1153978.311</v>
      </c>
      <c r="I37">
        <v>9.5399999999999991</v>
      </c>
      <c r="J37" t="s">
        <v>760</v>
      </c>
      <c r="K37">
        <v>9.06</v>
      </c>
      <c r="L37">
        <v>9.41</v>
      </c>
      <c r="M37">
        <v>9.8699999999999992</v>
      </c>
      <c r="N37">
        <v>36.76</v>
      </c>
      <c r="O37">
        <v>1</v>
      </c>
      <c r="P37">
        <v>1.1100000000000001</v>
      </c>
    </row>
    <row r="38" spans="1:16" x14ac:dyDescent="0.3">
      <c r="A38">
        <v>26</v>
      </c>
      <c r="B38">
        <v>26</v>
      </c>
      <c r="C38">
        <v>1</v>
      </c>
      <c r="D38">
        <v>26</v>
      </c>
      <c r="E38" s="30">
        <v>44412.685416666667</v>
      </c>
      <c r="F38">
        <v>-9.0269999999999992</v>
      </c>
      <c r="G38">
        <v>6.4859999999999998</v>
      </c>
      <c r="H38">
        <v>1153978.507</v>
      </c>
      <c r="I38">
        <v>7.4820000000000002</v>
      </c>
      <c r="J38" t="s">
        <v>761</v>
      </c>
      <c r="K38">
        <v>7.09</v>
      </c>
      <c r="L38">
        <v>7.35</v>
      </c>
      <c r="M38">
        <v>7.47</v>
      </c>
      <c r="N38">
        <v>32.58</v>
      </c>
      <c r="O38">
        <v>1.0900000000000001</v>
      </c>
      <c r="P38">
        <v>1.88</v>
      </c>
    </row>
    <row r="39" spans="1:16" x14ac:dyDescent="0.3">
      <c r="A39">
        <v>26.5</v>
      </c>
      <c r="B39">
        <v>26.5</v>
      </c>
      <c r="C39">
        <v>1</v>
      </c>
      <c r="D39">
        <v>26.5</v>
      </c>
      <c r="E39" s="30">
        <v>44412.685416666667</v>
      </c>
      <c r="F39">
        <v>-8.2970000000000006</v>
      </c>
      <c r="G39">
        <v>6.8789999999999996</v>
      </c>
      <c r="H39">
        <v>1153978.5730000001</v>
      </c>
      <c r="I39">
        <v>9.3330000000000002</v>
      </c>
      <c r="J39" t="s">
        <v>762</v>
      </c>
      <c r="K39">
        <v>8.86</v>
      </c>
      <c r="L39">
        <v>9.2100000000000009</v>
      </c>
      <c r="M39">
        <v>9.67</v>
      </c>
      <c r="N39">
        <v>36.39</v>
      </c>
      <c r="O39">
        <v>0.85</v>
      </c>
      <c r="P39">
        <v>1.1200000000000001</v>
      </c>
    </row>
    <row r="40" spans="1:16" x14ac:dyDescent="0.3">
      <c r="A40">
        <v>27</v>
      </c>
      <c r="B40">
        <v>27</v>
      </c>
      <c r="C40">
        <v>1</v>
      </c>
      <c r="D40">
        <v>27</v>
      </c>
      <c r="E40" s="30">
        <v>44412.685416666667</v>
      </c>
      <c r="F40">
        <v>-8.0109999999999992</v>
      </c>
      <c r="G40">
        <v>6.94</v>
      </c>
      <c r="H40">
        <v>1153978.378</v>
      </c>
      <c r="I40">
        <v>9.2949999999999999</v>
      </c>
      <c r="J40" t="s">
        <v>763</v>
      </c>
      <c r="K40">
        <v>8.81</v>
      </c>
      <c r="L40">
        <v>9.19</v>
      </c>
      <c r="M40">
        <v>9.5399999999999991</v>
      </c>
      <c r="N40">
        <v>36.35</v>
      </c>
      <c r="O40">
        <v>0.63</v>
      </c>
      <c r="P40">
        <v>1.43</v>
      </c>
    </row>
    <row r="41" spans="1:16" x14ac:dyDescent="0.3">
      <c r="A41">
        <v>27.5</v>
      </c>
      <c r="B41">
        <v>27.5</v>
      </c>
      <c r="C41">
        <v>1</v>
      </c>
      <c r="D41">
        <v>27.5</v>
      </c>
      <c r="E41" s="30">
        <v>44412.686111111114</v>
      </c>
      <c r="F41">
        <v>-6.7640000000000002</v>
      </c>
      <c r="G41">
        <v>7.6660000000000004</v>
      </c>
      <c r="H41">
        <v>1153978.3799999999</v>
      </c>
      <c r="I41">
        <v>6.8310000000000004</v>
      </c>
      <c r="J41" t="s">
        <v>764</v>
      </c>
      <c r="K41">
        <v>6.47</v>
      </c>
      <c r="L41">
        <v>6.72</v>
      </c>
      <c r="M41">
        <v>6.83</v>
      </c>
      <c r="N41">
        <v>31.15</v>
      </c>
      <c r="O41">
        <v>0.95</v>
      </c>
      <c r="P41">
        <v>1.84</v>
      </c>
    </row>
    <row r="42" spans="1:16" x14ac:dyDescent="0.3">
      <c r="A42">
        <v>28</v>
      </c>
      <c r="B42">
        <v>28</v>
      </c>
      <c r="C42">
        <v>1</v>
      </c>
      <c r="D42">
        <v>28</v>
      </c>
      <c r="E42" s="30">
        <v>44412.686111111114</v>
      </c>
      <c r="F42">
        <v>-9.0839999999999996</v>
      </c>
      <c r="G42">
        <v>6.4109999999999996</v>
      </c>
      <c r="H42">
        <v>1153978.3799999999</v>
      </c>
      <c r="I42">
        <v>6.27</v>
      </c>
      <c r="J42" t="s">
        <v>765</v>
      </c>
      <c r="K42">
        <v>5.93</v>
      </c>
      <c r="L42">
        <v>6.15</v>
      </c>
      <c r="M42">
        <v>6</v>
      </c>
      <c r="N42">
        <v>29.78</v>
      </c>
      <c r="O42">
        <v>1.02</v>
      </c>
      <c r="P42">
        <v>2.83</v>
      </c>
    </row>
    <row r="43" spans="1:16" x14ac:dyDescent="0.3">
      <c r="A43">
        <v>28.5</v>
      </c>
      <c r="B43">
        <v>28.5</v>
      </c>
      <c r="C43">
        <v>1</v>
      </c>
      <c r="D43">
        <v>28.5</v>
      </c>
      <c r="E43" s="30">
        <v>44412.686111111114</v>
      </c>
      <c r="F43">
        <v>-7.9889999999999999</v>
      </c>
      <c r="G43">
        <v>9.8490000000000002</v>
      </c>
      <c r="H43">
        <v>1153978.379</v>
      </c>
      <c r="I43">
        <v>9.5640000000000001</v>
      </c>
      <c r="J43" t="s">
        <v>766</v>
      </c>
      <c r="K43">
        <v>9.06</v>
      </c>
      <c r="L43">
        <v>9.4499999999999993</v>
      </c>
      <c r="M43">
        <v>9.65</v>
      </c>
      <c r="N43">
        <v>36.83</v>
      </c>
      <c r="O43">
        <v>0.71</v>
      </c>
      <c r="P43">
        <v>1.92</v>
      </c>
    </row>
    <row r="44" spans="1:16" x14ac:dyDescent="0.3">
      <c r="A44">
        <v>29</v>
      </c>
      <c r="B44">
        <v>29</v>
      </c>
      <c r="C44">
        <v>1</v>
      </c>
      <c r="D44">
        <v>29</v>
      </c>
      <c r="E44" s="30">
        <v>44412.686111111114</v>
      </c>
      <c r="F44">
        <v>-9.1259999999999994</v>
      </c>
      <c r="G44">
        <v>10.315</v>
      </c>
      <c r="H44">
        <v>1153978.3119999999</v>
      </c>
      <c r="I44">
        <v>10.224</v>
      </c>
      <c r="J44" t="s">
        <v>767</v>
      </c>
      <c r="K44">
        <v>9.7200000000000006</v>
      </c>
      <c r="L44">
        <v>10.14</v>
      </c>
      <c r="M44">
        <v>10.9</v>
      </c>
      <c r="N44">
        <v>38.090000000000003</v>
      </c>
      <c r="O44">
        <v>0.66</v>
      </c>
      <c r="P44">
        <v>0.38</v>
      </c>
    </row>
    <row r="45" spans="1:16" x14ac:dyDescent="0.3">
      <c r="A45">
        <v>29.5</v>
      </c>
      <c r="B45">
        <v>29.5</v>
      </c>
      <c r="C45">
        <v>1</v>
      </c>
      <c r="D45">
        <v>29.5</v>
      </c>
      <c r="E45" s="30">
        <v>44412.686805555553</v>
      </c>
      <c r="F45">
        <v>-8.234</v>
      </c>
      <c r="G45">
        <v>9.39</v>
      </c>
      <c r="H45">
        <v>1153978.31</v>
      </c>
      <c r="I45">
        <v>9.3239999999999998</v>
      </c>
      <c r="J45" t="s">
        <v>768</v>
      </c>
      <c r="K45">
        <v>8.85</v>
      </c>
      <c r="L45">
        <v>9.1999999999999993</v>
      </c>
      <c r="M45">
        <v>9.51</v>
      </c>
      <c r="N45">
        <v>36.369999999999997</v>
      </c>
      <c r="O45">
        <v>0.87</v>
      </c>
      <c r="P45">
        <v>1.55</v>
      </c>
    </row>
    <row r="46" spans="1:16" x14ac:dyDescent="0.3">
      <c r="A46">
        <v>30</v>
      </c>
      <c r="B46">
        <v>30</v>
      </c>
      <c r="C46">
        <v>1</v>
      </c>
      <c r="D46">
        <v>30</v>
      </c>
      <c r="E46" s="30">
        <v>44412.686805555553</v>
      </c>
      <c r="F46">
        <v>-6.9290000000000003</v>
      </c>
      <c r="G46">
        <v>8.3309999999999995</v>
      </c>
      <c r="H46">
        <v>1153978.1129999999</v>
      </c>
      <c r="I46">
        <v>10.613</v>
      </c>
      <c r="J46" t="s">
        <v>769</v>
      </c>
      <c r="K46">
        <v>10.06</v>
      </c>
      <c r="L46">
        <v>10.51</v>
      </c>
      <c r="M46">
        <v>11.06</v>
      </c>
      <c r="N46">
        <v>38.75</v>
      </c>
      <c r="O46">
        <v>0.56000000000000005</v>
      </c>
      <c r="P46">
        <v>1.0900000000000001</v>
      </c>
    </row>
    <row r="47" spans="1:16" x14ac:dyDescent="0.3">
      <c r="A47">
        <v>30.5</v>
      </c>
      <c r="B47">
        <v>30.5</v>
      </c>
      <c r="C47">
        <v>1</v>
      </c>
      <c r="D47">
        <v>30.5</v>
      </c>
      <c r="E47" s="30">
        <v>44412.686805555553</v>
      </c>
      <c r="F47">
        <v>-10.648999999999999</v>
      </c>
      <c r="G47">
        <v>9.125</v>
      </c>
      <c r="H47">
        <v>1153978.243</v>
      </c>
      <c r="I47">
        <v>6.7830000000000004</v>
      </c>
      <c r="J47" t="s">
        <v>770</v>
      </c>
      <c r="K47">
        <v>6.43</v>
      </c>
      <c r="L47">
        <v>6.66</v>
      </c>
      <c r="M47">
        <v>6.81</v>
      </c>
      <c r="N47">
        <v>31.03</v>
      </c>
      <c r="O47">
        <v>1.03</v>
      </c>
      <c r="P47">
        <v>1.7</v>
      </c>
    </row>
    <row r="48" spans="1:16" x14ac:dyDescent="0.3">
      <c r="A48">
        <v>31</v>
      </c>
      <c r="B48">
        <v>31</v>
      </c>
      <c r="C48">
        <v>1</v>
      </c>
      <c r="D48">
        <v>31</v>
      </c>
      <c r="E48" s="30">
        <v>44412.6875</v>
      </c>
      <c r="F48">
        <v>-8.6839999999999993</v>
      </c>
      <c r="G48">
        <v>8.8659999999999997</v>
      </c>
      <c r="H48">
        <v>1153978.3089999999</v>
      </c>
      <c r="I48">
        <v>7.7949999999999999</v>
      </c>
      <c r="J48" t="s">
        <v>771</v>
      </c>
      <c r="K48">
        <v>7.39</v>
      </c>
      <c r="L48">
        <v>7.69</v>
      </c>
      <c r="M48">
        <v>7.84</v>
      </c>
      <c r="N48">
        <v>33.32</v>
      </c>
      <c r="O48">
        <v>0.85</v>
      </c>
      <c r="P48">
        <v>1.85</v>
      </c>
    </row>
    <row r="49" spans="1:16" x14ac:dyDescent="0.3">
      <c r="A49">
        <v>31.5</v>
      </c>
      <c r="B49">
        <v>31.5</v>
      </c>
      <c r="C49">
        <v>1</v>
      </c>
      <c r="D49">
        <v>31.5</v>
      </c>
      <c r="E49" s="30">
        <v>44412.6875</v>
      </c>
      <c r="F49">
        <v>-14.134</v>
      </c>
      <c r="G49">
        <v>9.6519999999999992</v>
      </c>
      <c r="H49">
        <v>1153978.112</v>
      </c>
      <c r="I49">
        <v>7.1890000000000001</v>
      </c>
      <c r="J49" t="s">
        <v>772</v>
      </c>
      <c r="K49">
        <v>6.81</v>
      </c>
      <c r="L49">
        <v>7.09</v>
      </c>
      <c r="M49">
        <v>7.15</v>
      </c>
      <c r="N49">
        <v>32</v>
      </c>
      <c r="O49">
        <v>0.81</v>
      </c>
      <c r="P49">
        <v>2.06</v>
      </c>
    </row>
    <row r="50" spans="1:16" x14ac:dyDescent="0.3">
      <c r="A50">
        <v>32</v>
      </c>
      <c r="B50">
        <v>32</v>
      </c>
      <c r="C50">
        <v>1</v>
      </c>
      <c r="D50">
        <v>32</v>
      </c>
      <c r="E50" s="30">
        <v>44412.6875</v>
      </c>
      <c r="F50">
        <v>-10.557</v>
      </c>
      <c r="G50">
        <v>9.1940000000000008</v>
      </c>
      <c r="H50">
        <v>1153978.1780000001</v>
      </c>
      <c r="I50">
        <v>7.4509999999999996</v>
      </c>
      <c r="J50" t="s">
        <v>773</v>
      </c>
      <c r="K50">
        <v>7.05</v>
      </c>
      <c r="L50">
        <v>7.31</v>
      </c>
      <c r="M50">
        <v>7.11</v>
      </c>
      <c r="N50">
        <v>32.51</v>
      </c>
      <c r="O50">
        <v>1.02</v>
      </c>
      <c r="P50">
        <v>3.1</v>
      </c>
    </row>
    <row r="51" spans="1:16" x14ac:dyDescent="0.3">
      <c r="A51">
        <v>32.5</v>
      </c>
      <c r="B51">
        <v>32.5</v>
      </c>
      <c r="C51">
        <v>1</v>
      </c>
      <c r="D51">
        <v>32.5</v>
      </c>
      <c r="E51" s="30">
        <v>44412.6875</v>
      </c>
      <c r="F51">
        <v>-8.1319999999999997</v>
      </c>
      <c r="G51">
        <v>9.8539999999999992</v>
      </c>
      <c r="H51">
        <v>1153978.112</v>
      </c>
      <c r="I51">
        <v>7.4390000000000001</v>
      </c>
      <c r="J51" t="s">
        <v>774</v>
      </c>
      <c r="K51">
        <v>7.06</v>
      </c>
      <c r="L51">
        <v>7.35</v>
      </c>
      <c r="M51">
        <v>7.68</v>
      </c>
      <c r="N51">
        <v>32.6</v>
      </c>
      <c r="O51">
        <v>0.69</v>
      </c>
      <c r="P51">
        <v>1.1599999999999999</v>
      </c>
    </row>
    <row r="52" spans="1:16" x14ac:dyDescent="0.3">
      <c r="A52">
        <v>33</v>
      </c>
      <c r="B52">
        <v>33</v>
      </c>
      <c r="C52">
        <v>1</v>
      </c>
      <c r="D52">
        <v>33</v>
      </c>
      <c r="E52" s="30">
        <v>44412.688194444447</v>
      </c>
      <c r="F52">
        <v>-8.6649999999999991</v>
      </c>
      <c r="G52">
        <v>9.6519999999999992</v>
      </c>
      <c r="H52">
        <v>1153977.983</v>
      </c>
      <c r="I52">
        <v>7.4379999999999997</v>
      </c>
      <c r="J52" t="s">
        <v>775</v>
      </c>
      <c r="K52">
        <v>7.04</v>
      </c>
      <c r="L52">
        <v>7.29</v>
      </c>
      <c r="M52">
        <v>6.92</v>
      </c>
      <c r="N52">
        <v>32.46</v>
      </c>
      <c r="O52">
        <v>1.0900000000000001</v>
      </c>
      <c r="P52">
        <v>3.72</v>
      </c>
    </row>
    <row r="53" spans="1:16" x14ac:dyDescent="0.3">
      <c r="A53">
        <v>33.5</v>
      </c>
      <c r="B53">
        <v>33.5</v>
      </c>
      <c r="C53">
        <v>1</v>
      </c>
      <c r="D53">
        <v>33.5</v>
      </c>
      <c r="E53" s="30">
        <v>44412.688194444447</v>
      </c>
      <c r="F53">
        <v>-8.5069999999999997</v>
      </c>
      <c r="G53">
        <v>9.0630000000000006</v>
      </c>
      <c r="H53">
        <v>1153977.98</v>
      </c>
      <c r="I53">
        <v>9.3379999999999992</v>
      </c>
      <c r="J53" t="s">
        <v>776</v>
      </c>
      <c r="K53">
        <v>8.83</v>
      </c>
      <c r="L53">
        <v>9.11</v>
      </c>
      <c r="M53">
        <v>8.2799999999999994</v>
      </c>
      <c r="N53">
        <v>36.19</v>
      </c>
      <c r="O53">
        <v>1.52</v>
      </c>
      <c r="P53">
        <v>5.27</v>
      </c>
    </row>
    <row r="54" spans="1:16" x14ac:dyDescent="0.3">
      <c r="A54">
        <v>34</v>
      </c>
      <c r="B54">
        <v>34</v>
      </c>
      <c r="C54">
        <v>1</v>
      </c>
      <c r="D54">
        <v>34</v>
      </c>
      <c r="E54" s="30">
        <v>44412.688194444447</v>
      </c>
      <c r="F54">
        <v>-13.343999999999999</v>
      </c>
      <c r="G54">
        <v>8.9930000000000003</v>
      </c>
      <c r="H54">
        <v>1153977.9820000001</v>
      </c>
      <c r="I54">
        <v>11.167</v>
      </c>
      <c r="J54" t="s">
        <v>777</v>
      </c>
      <c r="K54">
        <v>10.55</v>
      </c>
      <c r="L54">
        <v>10.89</v>
      </c>
      <c r="M54">
        <v>9.8699999999999992</v>
      </c>
      <c r="N54">
        <v>39.4</v>
      </c>
      <c r="O54">
        <v>1.53</v>
      </c>
      <c r="P54">
        <v>5.69</v>
      </c>
    </row>
    <row r="55" spans="1:16" x14ac:dyDescent="0.3">
      <c r="A55">
        <v>34.5</v>
      </c>
      <c r="B55">
        <v>34.5</v>
      </c>
      <c r="C55">
        <v>1</v>
      </c>
      <c r="D55">
        <v>34.5</v>
      </c>
      <c r="E55" s="30">
        <v>44412.688194444447</v>
      </c>
      <c r="F55">
        <v>-10.243</v>
      </c>
      <c r="G55">
        <v>8.9960000000000004</v>
      </c>
      <c r="H55">
        <v>1153977.8459999999</v>
      </c>
      <c r="I55">
        <v>13.759</v>
      </c>
      <c r="J55" t="s">
        <v>778</v>
      </c>
      <c r="K55">
        <v>12.99</v>
      </c>
      <c r="L55">
        <v>13.39</v>
      </c>
      <c r="M55">
        <v>11.3</v>
      </c>
      <c r="N55">
        <v>43.34</v>
      </c>
      <c r="O55">
        <v>1.75</v>
      </c>
      <c r="P55">
        <v>8.32</v>
      </c>
    </row>
    <row r="56" spans="1:16" x14ac:dyDescent="0.3">
      <c r="A56">
        <v>35</v>
      </c>
      <c r="B56">
        <v>35</v>
      </c>
      <c r="C56">
        <v>1</v>
      </c>
      <c r="D56">
        <v>35</v>
      </c>
      <c r="E56" s="30">
        <v>44412.688888888886</v>
      </c>
      <c r="F56">
        <v>-8.0079999999999991</v>
      </c>
      <c r="G56">
        <v>8.9290000000000003</v>
      </c>
      <c r="H56">
        <v>1153977.9129999999</v>
      </c>
      <c r="I56">
        <v>12.444000000000001</v>
      </c>
      <c r="J56" t="s">
        <v>779</v>
      </c>
      <c r="K56">
        <v>11.75</v>
      </c>
      <c r="L56">
        <v>12.08</v>
      </c>
      <c r="M56">
        <v>9.93</v>
      </c>
      <c r="N56">
        <v>41.35</v>
      </c>
      <c r="O56">
        <v>1.87</v>
      </c>
      <c r="P56">
        <v>8.84</v>
      </c>
    </row>
    <row r="57" spans="1:16" x14ac:dyDescent="0.3">
      <c r="A57">
        <v>35.5</v>
      </c>
      <c r="B57">
        <v>35.5</v>
      </c>
      <c r="C57">
        <v>1</v>
      </c>
      <c r="D57">
        <v>35.5</v>
      </c>
      <c r="E57" s="30">
        <v>44412.688888888886</v>
      </c>
      <c r="F57">
        <v>-7.5919999999999996</v>
      </c>
      <c r="G57">
        <v>8.1980000000000004</v>
      </c>
      <c r="H57">
        <v>1153978.0449999999</v>
      </c>
      <c r="I57">
        <v>13.676</v>
      </c>
      <c r="J57" t="s">
        <v>780</v>
      </c>
      <c r="K57">
        <v>12.9</v>
      </c>
      <c r="L57">
        <v>13.26</v>
      </c>
      <c r="M57">
        <v>10.85</v>
      </c>
      <c r="N57">
        <v>43.16</v>
      </c>
      <c r="O57">
        <v>1.97</v>
      </c>
      <c r="P57">
        <v>9.2799999999999994</v>
      </c>
    </row>
    <row r="58" spans="1:16" x14ac:dyDescent="0.3">
      <c r="A58">
        <v>36</v>
      </c>
      <c r="B58">
        <v>36</v>
      </c>
      <c r="C58">
        <v>1</v>
      </c>
      <c r="D58">
        <v>36</v>
      </c>
      <c r="E58" s="30">
        <v>44412.688888888886</v>
      </c>
      <c r="F58">
        <v>-7.7190000000000003</v>
      </c>
      <c r="G58">
        <v>8.0030000000000001</v>
      </c>
      <c r="H58">
        <v>1153978.1129999999</v>
      </c>
      <c r="I58">
        <v>14.275</v>
      </c>
      <c r="J58" t="s">
        <v>781</v>
      </c>
      <c r="K58">
        <v>13.48</v>
      </c>
      <c r="L58">
        <v>13.79</v>
      </c>
      <c r="M58">
        <v>10.83</v>
      </c>
      <c r="N58">
        <v>43.92</v>
      </c>
      <c r="O58">
        <v>2.44</v>
      </c>
      <c r="P58">
        <v>10.65</v>
      </c>
    </row>
    <row r="59" spans="1:16" x14ac:dyDescent="0.3">
      <c r="A59">
        <v>36.5</v>
      </c>
      <c r="B59">
        <v>36.5</v>
      </c>
      <c r="C59">
        <v>1</v>
      </c>
      <c r="D59">
        <v>36.5</v>
      </c>
      <c r="E59" s="30">
        <v>44412.689583333333</v>
      </c>
      <c r="F59">
        <v>-7.7069999999999999</v>
      </c>
      <c r="G59">
        <v>7.4089999999999998</v>
      </c>
      <c r="H59">
        <v>1153978.111</v>
      </c>
      <c r="I59">
        <v>13.358000000000001</v>
      </c>
      <c r="J59" t="s">
        <v>782</v>
      </c>
      <c r="K59">
        <v>12.6</v>
      </c>
      <c r="L59">
        <v>12.95</v>
      </c>
      <c r="M59">
        <v>10.48</v>
      </c>
      <c r="N59">
        <v>42.69</v>
      </c>
      <c r="O59">
        <v>1.97</v>
      </c>
      <c r="P59">
        <v>9.5299999999999994</v>
      </c>
    </row>
    <row r="60" spans="1:16" x14ac:dyDescent="0.3">
      <c r="A60">
        <v>37</v>
      </c>
      <c r="B60">
        <v>37</v>
      </c>
      <c r="C60">
        <v>1</v>
      </c>
      <c r="D60">
        <v>37</v>
      </c>
      <c r="E60" s="30">
        <v>44412.689583333333</v>
      </c>
      <c r="F60">
        <v>-7.98</v>
      </c>
      <c r="G60">
        <v>7.8730000000000002</v>
      </c>
      <c r="H60">
        <v>1153977.9790000001</v>
      </c>
      <c r="I60">
        <v>12.929</v>
      </c>
      <c r="J60" t="s">
        <v>783</v>
      </c>
      <c r="K60">
        <v>12.22</v>
      </c>
      <c r="L60">
        <v>12.47</v>
      </c>
      <c r="M60">
        <v>10</v>
      </c>
      <c r="N60">
        <v>41.96</v>
      </c>
      <c r="O60">
        <v>2.5499999999999998</v>
      </c>
      <c r="P60">
        <v>9.6999999999999993</v>
      </c>
    </row>
    <row r="61" spans="1:16" x14ac:dyDescent="0.3">
      <c r="A61">
        <v>37.5</v>
      </c>
      <c r="B61">
        <v>37.5</v>
      </c>
      <c r="C61">
        <v>1</v>
      </c>
      <c r="D61">
        <v>37.5</v>
      </c>
      <c r="E61" s="30">
        <v>44412.69027777778</v>
      </c>
      <c r="F61">
        <v>-18.606999999999999</v>
      </c>
      <c r="G61">
        <v>8.5969999999999995</v>
      </c>
      <c r="H61">
        <v>1153977.7819999999</v>
      </c>
      <c r="I61">
        <v>15.192</v>
      </c>
      <c r="J61" t="s">
        <v>784</v>
      </c>
      <c r="K61">
        <v>14.35</v>
      </c>
      <c r="L61">
        <v>14.75</v>
      </c>
      <c r="M61">
        <v>12.22</v>
      </c>
      <c r="N61">
        <v>45.29</v>
      </c>
      <c r="O61">
        <v>2.09</v>
      </c>
      <c r="P61">
        <v>9.1999999999999993</v>
      </c>
    </row>
    <row r="62" spans="1:16" x14ac:dyDescent="0.3">
      <c r="A62">
        <v>38</v>
      </c>
      <c r="B62">
        <v>38</v>
      </c>
      <c r="C62">
        <v>1</v>
      </c>
      <c r="D62">
        <v>38</v>
      </c>
      <c r="E62" s="30">
        <v>44412.69027777778</v>
      </c>
      <c r="F62">
        <v>-9.9350000000000005</v>
      </c>
      <c r="G62">
        <v>8.4649999999999999</v>
      </c>
      <c r="H62">
        <v>1153977.9169999999</v>
      </c>
      <c r="I62">
        <v>12.505000000000001</v>
      </c>
      <c r="J62" t="s">
        <v>785</v>
      </c>
      <c r="K62">
        <v>11.8</v>
      </c>
      <c r="L62">
        <v>12.09</v>
      </c>
      <c r="M62">
        <v>9.93</v>
      </c>
      <c r="N62">
        <v>41.36</v>
      </c>
      <c r="O62">
        <v>2.15</v>
      </c>
      <c r="P62">
        <v>8.8699999999999992</v>
      </c>
    </row>
    <row r="63" spans="1:16" x14ac:dyDescent="0.3">
      <c r="A63">
        <v>38.5</v>
      </c>
      <c r="B63">
        <v>38.5</v>
      </c>
      <c r="C63">
        <v>1</v>
      </c>
      <c r="D63">
        <v>38.5</v>
      </c>
      <c r="E63" s="30">
        <v>44412.69027777778</v>
      </c>
      <c r="F63">
        <v>-8.6150000000000002</v>
      </c>
      <c r="G63">
        <v>8.07</v>
      </c>
      <c r="H63">
        <v>1153978.176</v>
      </c>
      <c r="I63">
        <v>14.542999999999999</v>
      </c>
      <c r="J63" t="s">
        <v>786</v>
      </c>
      <c r="K63">
        <v>13.73</v>
      </c>
      <c r="L63">
        <v>14.09</v>
      </c>
      <c r="M63">
        <v>11.19</v>
      </c>
      <c r="N63">
        <v>44.37</v>
      </c>
      <c r="O63">
        <v>2.13</v>
      </c>
      <c r="P63">
        <v>10.4</v>
      </c>
    </row>
    <row r="64" spans="1:16" x14ac:dyDescent="0.3">
      <c r="A64">
        <v>39</v>
      </c>
      <c r="B64">
        <v>39</v>
      </c>
      <c r="C64">
        <v>1</v>
      </c>
      <c r="D64">
        <v>39</v>
      </c>
      <c r="E64" s="30">
        <v>44412.690972222219</v>
      </c>
      <c r="F64">
        <v>-13.715</v>
      </c>
      <c r="G64">
        <v>7.673</v>
      </c>
      <c r="H64">
        <v>1153978.111</v>
      </c>
      <c r="I64">
        <v>14.96</v>
      </c>
      <c r="J64" t="s">
        <v>787</v>
      </c>
      <c r="K64">
        <v>14.14</v>
      </c>
      <c r="L64">
        <v>14.55</v>
      </c>
      <c r="M64">
        <v>12.07</v>
      </c>
      <c r="N64">
        <v>45.01</v>
      </c>
      <c r="O64">
        <v>1.92</v>
      </c>
      <c r="P64">
        <v>9.1199999999999992</v>
      </c>
    </row>
    <row r="65" spans="1:16" x14ac:dyDescent="0.3">
      <c r="A65">
        <v>39.5</v>
      </c>
      <c r="B65">
        <v>39.5</v>
      </c>
      <c r="C65">
        <v>1</v>
      </c>
      <c r="D65">
        <v>39.5</v>
      </c>
      <c r="E65" s="30">
        <v>44412.690972222219</v>
      </c>
      <c r="F65">
        <v>-9.6489999999999991</v>
      </c>
      <c r="G65">
        <v>7.8689999999999998</v>
      </c>
      <c r="H65">
        <v>1153978.1129999999</v>
      </c>
      <c r="I65">
        <v>13.766</v>
      </c>
      <c r="J65" t="s">
        <v>788</v>
      </c>
      <c r="K65">
        <v>13.03</v>
      </c>
      <c r="L65">
        <v>13.39</v>
      </c>
      <c r="M65">
        <v>11.27</v>
      </c>
      <c r="N65">
        <v>43.34</v>
      </c>
      <c r="O65">
        <v>1.99</v>
      </c>
      <c r="P65">
        <v>8.41</v>
      </c>
    </row>
    <row r="66" spans="1:16" x14ac:dyDescent="0.3">
      <c r="A66">
        <v>40</v>
      </c>
      <c r="B66">
        <v>40</v>
      </c>
      <c r="C66">
        <v>1</v>
      </c>
      <c r="D66">
        <v>40</v>
      </c>
      <c r="E66" s="30">
        <v>44412.691666666666</v>
      </c>
      <c r="F66">
        <v>-8.0649999999999995</v>
      </c>
      <c r="G66">
        <v>8.3979999999999997</v>
      </c>
      <c r="H66">
        <v>1153977.98</v>
      </c>
      <c r="I66">
        <v>13.539</v>
      </c>
      <c r="J66" t="s">
        <v>789</v>
      </c>
      <c r="K66">
        <v>12.79</v>
      </c>
      <c r="L66">
        <v>13.12</v>
      </c>
      <c r="M66">
        <v>10.51</v>
      </c>
      <c r="N66">
        <v>42.95</v>
      </c>
      <c r="O66">
        <v>2.15</v>
      </c>
      <c r="P66">
        <v>9.89</v>
      </c>
    </row>
    <row r="67" spans="1:16" x14ac:dyDescent="0.3">
      <c r="A67">
        <v>40.5</v>
      </c>
      <c r="B67">
        <v>40.5</v>
      </c>
      <c r="C67">
        <v>1</v>
      </c>
      <c r="D67">
        <v>40.5</v>
      </c>
      <c r="E67" s="30">
        <v>44412.691666666666</v>
      </c>
      <c r="F67">
        <v>-7.0019999999999998</v>
      </c>
      <c r="G67">
        <v>8.7270000000000003</v>
      </c>
      <c r="H67">
        <v>1153977.9140000001</v>
      </c>
      <c r="I67">
        <v>14.377000000000001</v>
      </c>
      <c r="J67" t="s">
        <v>790</v>
      </c>
      <c r="K67">
        <v>13.59</v>
      </c>
      <c r="L67">
        <v>13.93</v>
      </c>
      <c r="M67">
        <v>11.22</v>
      </c>
      <c r="N67">
        <v>44.13</v>
      </c>
      <c r="O67">
        <v>2.2799999999999998</v>
      </c>
      <c r="P67">
        <v>9.92</v>
      </c>
    </row>
    <row r="68" spans="1:16" x14ac:dyDescent="0.3">
      <c r="A68">
        <v>41</v>
      </c>
      <c r="B68">
        <v>41</v>
      </c>
      <c r="C68">
        <v>1</v>
      </c>
      <c r="D68">
        <v>41</v>
      </c>
      <c r="E68" s="30">
        <v>44412.691666666666</v>
      </c>
      <c r="F68">
        <v>-9.0459999999999994</v>
      </c>
      <c r="G68">
        <v>8.9949999999999992</v>
      </c>
      <c r="H68">
        <v>1153977.977</v>
      </c>
      <c r="I68">
        <v>15.102</v>
      </c>
      <c r="J68" t="s">
        <v>791</v>
      </c>
      <c r="K68">
        <v>14.29</v>
      </c>
      <c r="L68">
        <v>14.64</v>
      </c>
      <c r="M68">
        <v>11.99</v>
      </c>
      <c r="N68">
        <v>45.14</v>
      </c>
      <c r="O68">
        <v>2.33</v>
      </c>
      <c r="P68">
        <v>9.5399999999999991</v>
      </c>
    </row>
    <row r="69" spans="1:16" x14ac:dyDescent="0.3">
      <c r="A69">
        <v>41.5</v>
      </c>
      <c r="B69">
        <v>41.5</v>
      </c>
      <c r="C69">
        <v>1</v>
      </c>
      <c r="D69">
        <v>41.5</v>
      </c>
      <c r="E69" s="30">
        <v>44412.692361111112</v>
      </c>
      <c r="F69">
        <v>-6.9829999999999997</v>
      </c>
      <c r="G69">
        <v>9.5909999999999993</v>
      </c>
      <c r="H69">
        <v>1153977.9140000001</v>
      </c>
      <c r="I69">
        <v>14.76</v>
      </c>
      <c r="J69" t="s">
        <v>792</v>
      </c>
      <c r="K69">
        <v>13.96</v>
      </c>
      <c r="L69">
        <v>14.41</v>
      </c>
      <c r="M69">
        <v>12.36</v>
      </c>
      <c r="N69">
        <v>44.81</v>
      </c>
      <c r="O69">
        <v>1.71</v>
      </c>
      <c r="P69">
        <v>8.02</v>
      </c>
    </row>
    <row r="70" spans="1:16" x14ac:dyDescent="0.3">
      <c r="A70">
        <v>42</v>
      </c>
      <c r="B70">
        <v>42</v>
      </c>
      <c r="C70">
        <v>1</v>
      </c>
      <c r="D70">
        <v>42</v>
      </c>
      <c r="E70" s="30">
        <v>44412.692361111112</v>
      </c>
      <c r="F70">
        <v>-23.414999999999999</v>
      </c>
      <c r="G70">
        <v>8.7959999999999994</v>
      </c>
      <c r="H70">
        <v>1153978.047</v>
      </c>
      <c r="I70">
        <v>16.245999999999999</v>
      </c>
      <c r="J70" t="s">
        <v>793</v>
      </c>
      <c r="K70">
        <v>15.37</v>
      </c>
      <c r="L70">
        <v>15.91</v>
      </c>
      <c r="M70">
        <v>14.16</v>
      </c>
      <c r="N70">
        <v>46.85</v>
      </c>
      <c r="O70">
        <v>1.51</v>
      </c>
      <c r="P70">
        <v>7.04</v>
      </c>
    </row>
    <row r="71" spans="1:16" x14ac:dyDescent="0.3">
      <c r="A71">
        <v>42.5</v>
      </c>
      <c r="B71">
        <v>42.5</v>
      </c>
      <c r="C71">
        <v>1</v>
      </c>
      <c r="D71">
        <v>42.5</v>
      </c>
      <c r="E71" s="30">
        <v>44412.693055555559</v>
      </c>
      <c r="F71">
        <v>-23.856999999999999</v>
      </c>
      <c r="G71">
        <v>3.766</v>
      </c>
      <c r="H71">
        <v>1153977.9809999999</v>
      </c>
      <c r="I71">
        <v>19.12</v>
      </c>
      <c r="J71" t="s">
        <v>794</v>
      </c>
      <c r="K71">
        <v>18.12</v>
      </c>
      <c r="L71">
        <v>18.79</v>
      </c>
      <c r="M71">
        <v>17.34</v>
      </c>
      <c r="N71">
        <v>50.45</v>
      </c>
      <c r="O71">
        <v>1.37</v>
      </c>
      <c r="P71">
        <v>6.14</v>
      </c>
    </row>
    <row r="72" spans="1:16" x14ac:dyDescent="0.3">
      <c r="A72">
        <v>43</v>
      </c>
      <c r="B72">
        <v>43</v>
      </c>
      <c r="C72">
        <v>1</v>
      </c>
      <c r="D72">
        <v>43</v>
      </c>
      <c r="E72" s="30">
        <v>44412.693055555559</v>
      </c>
      <c r="F72">
        <v>-24.66</v>
      </c>
      <c r="G72">
        <v>1.1879999999999999</v>
      </c>
      <c r="H72">
        <v>1153977.784</v>
      </c>
      <c r="I72">
        <v>19.062999999999999</v>
      </c>
      <c r="J72" t="s">
        <v>795</v>
      </c>
      <c r="K72">
        <v>18.059999999999999</v>
      </c>
      <c r="L72">
        <v>18.78</v>
      </c>
      <c r="M72">
        <v>17.100000000000001</v>
      </c>
      <c r="N72">
        <v>50.43</v>
      </c>
      <c r="O72">
        <v>1.1299999999999999</v>
      </c>
      <c r="P72">
        <v>6.63</v>
      </c>
    </row>
    <row r="73" spans="1:16" x14ac:dyDescent="0.3">
      <c r="A73">
        <v>43.5</v>
      </c>
      <c r="B73">
        <v>43.5</v>
      </c>
      <c r="C73">
        <v>1</v>
      </c>
      <c r="D73">
        <v>43.5</v>
      </c>
      <c r="E73" s="30">
        <v>44412.693055555559</v>
      </c>
      <c r="F73">
        <v>-24.866</v>
      </c>
      <c r="G73">
        <v>0.39700000000000002</v>
      </c>
      <c r="H73">
        <v>1153977.719</v>
      </c>
      <c r="I73">
        <v>9.8330000000000002</v>
      </c>
      <c r="J73" t="s">
        <v>796</v>
      </c>
      <c r="K73">
        <v>9.3699999999999992</v>
      </c>
      <c r="L73">
        <v>9.75</v>
      </c>
      <c r="M73">
        <v>10.96</v>
      </c>
      <c r="N73">
        <v>37.39</v>
      </c>
      <c r="O73">
        <v>0.83</v>
      </c>
      <c r="P73">
        <v>-0.96</v>
      </c>
    </row>
    <row r="74" spans="1:16" x14ac:dyDescent="0.3">
      <c r="A74">
        <v>44</v>
      </c>
      <c r="B74">
        <v>44</v>
      </c>
      <c r="C74">
        <v>1</v>
      </c>
      <c r="D74">
        <v>44</v>
      </c>
      <c r="E74" s="30">
        <v>44412.693749999999</v>
      </c>
      <c r="F74">
        <v>-24.966999999999999</v>
      </c>
      <c r="G74">
        <v>-0.59599999999999997</v>
      </c>
      <c r="H74">
        <v>1153977.912</v>
      </c>
      <c r="I74">
        <v>15.499000000000001</v>
      </c>
      <c r="J74" t="s">
        <v>797</v>
      </c>
      <c r="K74">
        <v>14.72</v>
      </c>
      <c r="L74">
        <v>15.37</v>
      </c>
      <c r="M74">
        <v>16.28</v>
      </c>
      <c r="N74">
        <v>46.13</v>
      </c>
      <c r="O74">
        <v>0.7</v>
      </c>
      <c r="P74">
        <v>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A898-DF67-43C7-867D-52C03438C1CA}">
  <dimension ref="A1:H17"/>
  <sheetViews>
    <sheetView zoomScale="70" zoomScaleNormal="70" workbookViewId="0">
      <selection activeCell="E4" sqref="E4"/>
    </sheetView>
  </sheetViews>
  <sheetFormatPr defaultRowHeight="14.4" x14ac:dyDescent="0.3"/>
  <cols>
    <col min="3" max="3" width="12.5546875" customWidth="1"/>
    <col min="4" max="4" width="12.88671875" customWidth="1"/>
    <col min="5" max="5" width="32" customWidth="1"/>
    <col min="6" max="6" width="18.109375" customWidth="1"/>
    <col min="7" max="7" width="16" customWidth="1"/>
    <col min="8" max="8" width="70" customWidth="1"/>
  </cols>
  <sheetData>
    <row r="1" spans="1:8" x14ac:dyDescent="0.3">
      <c r="A1" s="33" t="s">
        <v>11</v>
      </c>
      <c r="B1" s="33" t="s">
        <v>884</v>
      </c>
      <c r="C1" s="26" t="s">
        <v>18</v>
      </c>
      <c r="D1" s="26" t="s">
        <v>19</v>
      </c>
      <c r="E1" s="33" t="s">
        <v>724</v>
      </c>
      <c r="F1" s="33" t="s">
        <v>896</v>
      </c>
      <c r="G1" s="33" t="s">
        <v>906</v>
      </c>
      <c r="H1" s="33" t="s">
        <v>907</v>
      </c>
    </row>
    <row r="2" spans="1:8" ht="28.8" x14ac:dyDescent="0.3">
      <c r="A2" s="31" t="s">
        <v>20</v>
      </c>
      <c r="B2" s="31">
        <v>1</v>
      </c>
      <c r="C2" s="31">
        <v>62</v>
      </c>
      <c r="D2" s="31">
        <v>58</v>
      </c>
      <c r="E2" s="31" t="s">
        <v>889</v>
      </c>
      <c r="F2" s="31" t="s">
        <v>885</v>
      </c>
      <c r="G2" s="31" t="s">
        <v>886</v>
      </c>
      <c r="H2" s="32" t="s">
        <v>898</v>
      </c>
    </row>
    <row r="3" spans="1:8" ht="28.8" x14ac:dyDescent="0.3">
      <c r="A3" s="31"/>
      <c r="B3" s="31">
        <v>2</v>
      </c>
      <c r="C3" s="31">
        <v>58</v>
      </c>
      <c r="D3" s="31">
        <v>50</v>
      </c>
      <c r="E3" s="31" t="s">
        <v>890</v>
      </c>
      <c r="F3" s="31" t="s">
        <v>897</v>
      </c>
      <c r="G3" s="31" t="s">
        <v>888</v>
      </c>
      <c r="H3" s="32" t="s">
        <v>899</v>
      </c>
    </row>
    <row r="4" spans="1:8" ht="43.2" x14ac:dyDescent="0.3">
      <c r="A4" s="31"/>
      <c r="B4" s="31">
        <v>3</v>
      </c>
      <c r="C4" s="31">
        <v>50</v>
      </c>
      <c r="D4" s="31">
        <v>43</v>
      </c>
      <c r="E4" s="31" t="s">
        <v>891</v>
      </c>
      <c r="F4" s="31" t="s">
        <v>897</v>
      </c>
      <c r="G4" s="31" t="s">
        <v>888</v>
      </c>
      <c r="H4" s="32" t="s">
        <v>900</v>
      </c>
    </row>
    <row r="5" spans="1:8" ht="43.2" x14ac:dyDescent="0.3">
      <c r="A5" s="31"/>
      <c r="B5" s="31">
        <v>4</v>
      </c>
      <c r="C5" s="31">
        <v>43</v>
      </c>
      <c r="D5" s="31">
        <v>31</v>
      </c>
      <c r="E5" s="31" t="s">
        <v>890</v>
      </c>
      <c r="F5" s="31" t="s">
        <v>897</v>
      </c>
      <c r="G5" s="31" t="s">
        <v>886</v>
      </c>
      <c r="H5" s="32" t="s">
        <v>901</v>
      </c>
    </row>
    <row r="6" spans="1:8" ht="43.2" x14ac:dyDescent="0.3">
      <c r="A6" s="31"/>
      <c r="B6" s="31">
        <v>5</v>
      </c>
      <c r="C6" s="31">
        <v>31</v>
      </c>
      <c r="D6" s="31">
        <v>26</v>
      </c>
      <c r="E6" s="31" t="s">
        <v>892</v>
      </c>
      <c r="F6" s="31" t="s">
        <v>897</v>
      </c>
      <c r="G6" s="31" t="s">
        <v>886</v>
      </c>
      <c r="H6" s="32" t="s">
        <v>902</v>
      </c>
    </row>
    <row r="7" spans="1:8" ht="28.8" x14ac:dyDescent="0.3">
      <c r="A7" s="31"/>
      <c r="B7" s="31">
        <v>6</v>
      </c>
      <c r="C7" s="31">
        <v>26</v>
      </c>
      <c r="D7" s="31">
        <v>18</v>
      </c>
      <c r="E7" s="31" t="s">
        <v>893</v>
      </c>
      <c r="F7" s="31" t="s">
        <v>897</v>
      </c>
      <c r="G7" s="31" t="s">
        <v>887</v>
      </c>
      <c r="H7" s="32" t="s">
        <v>903</v>
      </c>
    </row>
    <row r="8" spans="1:8" x14ac:dyDescent="0.3">
      <c r="A8" s="31"/>
      <c r="B8" s="31"/>
      <c r="C8" s="31"/>
      <c r="D8" s="31"/>
      <c r="E8" s="31"/>
      <c r="F8" s="31"/>
      <c r="G8" s="31"/>
      <c r="H8" s="32"/>
    </row>
    <row r="9" spans="1:8" x14ac:dyDescent="0.3">
      <c r="A9" s="31"/>
      <c r="B9" s="31"/>
      <c r="C9" s="31"/>
      <c r="D9" s="31"/>
      <c r="E9" s="31"/>
      <c r="F9" s="31"/>
      <c r="G9" s="31"/>
      <c r="H9" s="31"/>
    </row>
    <row r="10" spans="1:8" x14ac:dyDescent="0.3">
      <c r="A10" s="31" t="s">
        <v>21</v>
      </c>
      <c r="B10" s="31">
        <v>1</v>
      </c>
      <c r="C10" s="31">
        <v>82</v>
      </c>
      <c r="D10" s="31">
        <v>71.5</v>
      </c>
      <c r="E10" s="31" t="s">
        <v>894</v>
      </c>
      <c r="F10" s="31" t="s">
        <v>897</v>
      </c>
      <c r="G10" s="31" t="s">
        <v>888</v>
      </c>
      <c r="H10" s="32" t="s">
        <v>909</v>
      </c>
    </row>
    <row r="11" spans="1:8" ht="43.2" x14ac:dyDescent="0.3">
      <c r="A11" s="31"/>
      <c r="B11" s="31">
        <v>2</v>
      </c>
      <c r="C11" s="31">
        <v>71.5</v>
      </c>
      <c r="D11" s="31">
        <v>61</v>
      </c>
      <c r="E11" s="31" t="s">
        <v>895</v>
      </c>
      <c r="F11" s="31" t="s">
        <v>897</v>
      </c>
      <c r="G11" s="31" t="s">
        <v>886</v>
      </c>
      <c r="H11" s="32" t="s">
        <v>904</v>
      </c>
    </row>
    <row r="12" spans="1:8" ht="28.8" x14ac:dyDescent="0.3">
      <c r="A12" s="31"/>
      <c r="B12" s="31">
        <v>3</v>
      </c>
      <c r="C12" s="31">
        <v>61</v>
      </c>
      <c r="D12" s="31">
        <v>42</v>
      </c>
      <c r="E12" s="31" t="s">
        <v>890</v>
      </c>
      <c r="F12" s="31" t="s">
        <v>897</v>
      </c>
      <c r="G12" s="31" t="s">
        <v>887</v>
      </c>
      <c r="H12" s="32" t="s">
        <v>905</v>
      </c>
    </row>
    <row r="17" spans="1:1" x14ac:dyDescent="0.3">
      <c r="A17" t="s">
        <v>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8C87-AD14-496D-94C5-F7D45870F817}">
  <dimension ref="A1:AO72"/>
  <sheetViews>
    <sheetView tabSelected="1" topLeftCell="A19" zoomScale="85" zoomScaleNormal="85" workbookViewId="0">
      <selection activeCell="G11" sqref="G11"/>
    </sheetView>
  </sheetViews>
  <sheetFormatPr defaultRowHeight="14.4" x14ac:dyDescent="0.3"/>
  <cols>
    <col min="1" max="1" width="34.77734375" customWidth="1"/>
  </cols>
  <sheetData>
    <row r="1" spans="1:41" x14ac:dyDescent="0.3">
      <c r="A1" t="s">
        <v>1</v>
      </c>
      <c r="B1">
        <v>0.25</v>
      </c>
      <c r="C1">
        <v>2.25</v>
      </c>
      <c r="D1">
        <v>4.25</v>
      </c>
      <c r="E1">
        <v>6.25</v>
      </c>
      <c r="F1">
        <v>8.25</v>
      </c>
      <c r="G1">
        <v>10.25</v>
      </c>
      <c r="H1">
        <v>12.25</v>
      </c>
      <c r="I1">
        <v>14.25</v>
      </c>
      <c r="J1">
        <v>16.25</v>
      </c>
      <c r="K1">
        <v>20.25</v>
      </c>
      <c r="L1">
        <v>22.25</v>
      </c>
      <c r="M1">
        <v>24.25</v>
      </c>
      <c r="N1">
        <v>26.25</v>
      </c>
      <c r="O1">
        <v>28.25</v>
      </c>
      <c r="P1">
        <v>30.25</v>
      </c>
      <c r="Q1">
        <v>32.25</v>
      </c>
      <c r="R1">
        <v>34.25</v>
      </c>
      <c r="S1">
        <v>36.25</v>
      </c>
      <c r="T1">
        <v>38.25</v>
      </c>
      <c r="U1">
        <v>40.25</v>
      </c>
      <c r="V1">
        <v>42.25</v>
      </c>
      <c r="W1">
        <v>44.25</v>
      </c>
      <c r="X1">
        <v>46.25</v>
      </c>
      <c r="Y1">
        <v>48.25</v>
      </c>
      <c r="Z1">
        <v>50.25</v>
      </c>
      <c r="AA1">
        <v>52.25</v>
      </c>
      <c r="AB1">
        <v>54.25</v>
      </c>
      <c r="AC1">
        <v>56.25</v>
      </c>
      <c r="AD1">
        <v>58.25</v>
      </c>
      <c r="AE1">
        <v>60.25</v>
      </c>
      <c r="AF1">
        <v>62.25</v>
      </c>
      <c r="AG1">
        <v>64.25</v>
      </c>
      <c r="AH1">
        <v>66.25</v>
      </c>
      <c r="AI1">
        <v>68.25</v>
      </c>
      <c r="AJ1">
        <v>70.25</v>
      </c>
      <c r="AK1">
        <v>72.25</v>
      </c>
      <c r="AL1">
        <v>74.25</v>
      </c>
      <c r="AM1">
        <v>76.25</v>
      </c>
      <c r="AN1">
        <v>78.25</v>
      </c>
      <c r="AO1">
        <v>80.25</v>
      </c>
    </row>
    <row r="2" spans="1:41" x14ac:dyDescent="0.3">
      <c r="A2" s="2" t="s">
        <v>235</v>
      </c>
      <c r="B2" s="2">
        <v>300</v>
      </c>
      <c r="C2" s="2">
        <v>300</v>
      </c>
      <c r="D2" s="2">
        <v>300</v>
      </c>
      <c r="E2" s="2">
        <v>300</v>
      </c>
      <c r="F2" s="2">
        <v>300</v>
      </c>
      <c r="G2" s="2">
        <v>300</v>
      </c>
      <c r="H2" s="2">
        <v>300</v>
      </c>
      <c r="I2" s="2">
        <v>300</v>
      </c>
      <c r="J2" s="2">
        <v>300</v>
      </c>
      <c r="K2" s="2">
        <v>300</v>
      </c>
      <c r="L2" s="2">
        <v>300</v>
      </c>
      <c r="M2" s="2">
        <v>300</v>
      </c>
      <c r="N2" s="2">
        <v>300</v>
      </c>
      <c r="O2" s="2">
        <v>300</v>
      </c>
      <c r="P2" s="2">
        <v>300</v>
      </c>
      <c r="Q2" s="2">
        <v>300</v>
      </c>
      <c r="R2" s="2">
        <v>300</v>
      </c>
      <c r="S2" s="2">
        <v>300</v>
      </c>
      <c r="T2" s="2">
        <v>300</v>
      </c>
      <c r="U2" s="2">
        <v>300</v>
      </c>
      <c r="V2" s="2">
        <v>300</v>
      </c>
      <c r="W2" s="2">
        <v>300</v>
      </c>
      <c r="X2" s="2">
        <v>301</v>
      </c>
      <c r="Y2" s="2">
        <v>300</v>
      </c>
      <c r="Z2" s="2">
        <v>300</v>
      </c>
      <c r="AA2" s="2">
        <v>300</v>
      </c>
      <c r="AB2" s="2">
        <v>300</v>
      </c>
      <c r="AC2" s="2">
        <v>301</v>
      </c>
      <c r="AD2" s="2">
        <v>300</v>
      </c>
      <c r="AE2" s="2">
        <v>300</v>
      </c>
      <c r="AF2" s="2">
        <v>303</v>
      </c>
      <c r="AG2" s="2">
        <v>300</v>
      </c>
      <c r="AH2" s="2">
        <v>302</v>
      </c>
      <c r="AI2" s="2">
        <v>300</v>
      </c>
      <c r="AJ2" s="2">
        <v>300</v>
      </c>
      <c r="AK2" s="2">
        <v>300</v>
      </c>
      <c r="AL2" s="2">
        <v>300</v>
      </c>
      <c r="AM2" s="2">
        <v>300</v>
      </c>
      <c r="AN2" s="2">
        <v>300</v>
      </c>
      <c r="AO2" s="2">
        <v>300</v>
      </c>
    </row>
    <row r="3" spans="1:41" x14ac:dyDescent="0.3">
      <c r="A3" t="s">
        <v>910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 t="s">
        <v>911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 t="s">
        <v>912</v>
      </c>
      <c r="B5">
        <v>8</v>
      </c>
      <c r="C5">
        <v>15</v>
      </c>
      <c r="D5">
        <v>4</v>
      </c>
      <c r="E5">
        <v>8</v>
      </c>
      <c r="F5">
        <v>5</v>
      </c>
      <c r="G5">
        <v>5</v>
      </c>
      <c r="H5">
        <v>5</v>
      </c>
      <c r="I5">
        <v>5</v>
      </c>
      <c r="J5">
        <v>5</v>
      </c>
      <c r="K5">
        <v>6</v>
      </c>
      <c r="L5">
        <v>5</v>
      </c>
      <c r="M5">
        <v>4</v>
      </c>
      <c r="N5">
        <v>12</v>
      </c>
      <c r="O5">
        <v>13</v>
      </c>
      <c r="P5">
        <v>2</v>
      </c>
      <c r="Q5">
        <v>3</v>
      </c>
      <c r="R5">
        <v>4</v>
      </c>
      <c r="S5">
        <v>1</v>
      </c>
      <c r="T5">
        <v>4</v>
      </c>
      <c r="U5">
        <v>3</v>
      </c>
      <c r="V5">
        <v>3</v>
      </c>
      <c r="W5">
        <v>6</v>
      </c>
      <c r="X5">
        <v>4</v>
      </c>
      <c r="Y5">
        <v>7</v>
      </c>
      <c r="Z5">
        <v>7</v>
      </c>
      <c r="AA5">
        <v>6</v>
      </c>
      <c r="AB5">
        <v>3</v>
      </c>
      <c r="AC5">
        <v>10</v>
      </c>
      <c r="AD5">
        <v>6</v>
      </c>
      <c r="AE5">
        <v>5</v>
      </c>
      <c r="AF5">
        <v>13</v>
      </c>
      <c r="AG5">
        <v>10</v>
      </c>
      <c r="AH5">
        <v>8</v>
      </c>
      <c r="AI5">
        <v>9</v>
      </c>
      <c r="AJ5">
        <v>1</v>
      </c>
      <c r="AK5">
        <v>4</v>
      </c>
      <c r="AL5">
        <v>36</v>
      </c>
      <c r="AM5">
        <v>21</v>
      </c>
      <c r="AN5">
        <v>38</v>
      </c>
      <c r="AO5">
        <v>11</v>
      </c>
    </row>
    <row r="6" spans="1:41" x14ac:dyDescent="0.3">
      <c r="A6" t="s">
        <v>913</v>
      </c>
      <c r="B6">
        <v>31</v>
      </c>
      <c r="C6">
        <v>25</v>
      </c>
      <c r="D6">
        <v>22</v>
      </c>
      <c r="E6">
        <v>37</v>
      </c>
      <c r="F6">
        <v>24</v>
      </c>
      <c r="G6">
        <v>33</v>
      </c>
      <c r="H6">
        <v>29</v>
      </c>
      <c r="I6">
        <v>35</v>
      </c>
      <c r="J6">
        <v>57</v>
      </c>
      <c r="K6">
        <v>46</v>
      </c>
      <c r="L6">
        <v>53</v>
      </c>
      <c r="M6">
        <v>65</v>
      </c>
      <c r="N6">
        <v>70</v>
      </c>
      <c r="O6">
        <v>78</v>
      </c>
      <c r="P6">
        <v>104</v>
      </c>
      <c r="Q6">
        <v>85</v>
      </c>
      <c r="R6">
        <v>77</v>
      </c>
      <c r="S6">
        <v>98</v>
      </c>
      <c r="T6">
        <v>106</v>
      </c>
      <c r="U6">
        <v>94</v>
      </c>
      <c r="V6">
        <v>120</v>
      </c>
      <c r="W6">
        <v>49</v>
      </c>
      <c r="X6">
        <v>44</v>
      </c>
      <c r="Y6">
        <v>56</v>
      </c>
      <c r="Z6">
        <v>46</v>
      </c>
      <c r="AA6">
        <v>22</v>
      </c>
      <c r="AB6">
        <v>10</v>
      </c>
      <c r="AC6">
        <v>7</v>
      </c>
      <c r="AD6">
        <v>10</v>
      </c>
      <c r="AE6">
        <v>14</v>
      </c>
      <c r="AF6">
        <v>11</v>
      </c>
      <c r="AG6">
        <v>9</v>
      </c>
      <c r="AH6">
        <v>10</v>
      </c>
      <c r="AI6">
        <v>11</v>
      </c>
      <c r="AJ6">
        <v>8</v>
      </c>
      <c r="AK6">
        <v>7</v>
      </c>
      <c r="AL6">
        <v>6</v>
      </c>
      <c r="AM6">
        <v>2</v>
      </c>
      <c r="AN6">
        <v>0</v>
      </c>
      <c r="AO6">
        <v>4</v>
      </c>
    </row>
    <row r="7" spans="1:41" x14ac:dyDescent="0.3">
      <c r="A7" t="s">
        <v>914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3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2</v>
      </c>
      <c r="AM7">
        <v>0</v>
      </c>
      <c r="AN7">
        <v>1</v>
      </c>
      <c r="AO7">
        <v>3</v>
      </c>
    </row>
    <row r="8" spans="1:41" x14ac:dyDescent="0.3">
      <c r="A8" t="s">
        <v>915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3</v>
      </c>
      <c r="J8">
        <v>1</v>
      </c>
      <c r="K8">
        <v>0</v>
      </c>
      <c r="L8">
        <v>2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2</v>
      </c>
    </row>
    <row r="9" spans="1:41" x14ac:dyDescent="0.3">
      <c r="A9" t="s">
        <v>916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 t="s">
        <v>917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 t="s">
        <v>918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2</v>
      </c>
      <c r="J11">
        <v>0</v>
      </c>
      <c r="K11">
        <v>2</v>
      </c>
      <c r="L11">
        <v>0</v>
      </c>
      <c r="M11">
        <v>1</v>
      </c>
      <c r="N11">
        <v>4</v>
      </c>
      <c r="O11">
        <v>1</v>
      </c>
      <c r="P11">
        <v>1</v>
      </c>
      <c r="Q11">
        <v>2</v>
      </c>
      <c r="R11">
        <v>1</v>
      </c>
      <c r="S11">
        <v>2</v>
      </c>
      <c r="T11">
        <v>1</v>
      </c>
      <c r="U11">
        <v>1</v>
      </c>
      <c r="V11">
        <v>0</v>
      </c>
      <c r="W11">
        <v>1</v>
      </c>
      <c r="X11">
        <v>4</v>
      </c>
      <c r="Y11">
        <v>0</v>
      </c>
      <c r="Z11">
        <v>2</v>
      </c>
      <c r="AA11">
        <v>0</v>
      </c>
      <c r="AB11">
        <v>0</v>
      </c>
      <c r="AC11">
        <v>3</v>
      </c>
      <c r="AD11">
        <v>2</v>
      </c>
      <c r="AE11">
        <v>1</v>
      </c>
      <c r="AF11">
        <v>5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</row>
    <row r="12" spans="1:41" x14ac:dyDescent="0.3">
      <c r="A12" t="s">
        <v>977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</row>
    <row r="13" spans="1:41" x14ac:dyDescent="0.3">
      <c r="A13" t="s">
        <v>920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t="s">
        <v>921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t="s">
        <v>922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t="s">
        <v>923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t="s">
        <v>924</v>
      </c>
      <c r="B17">
        <v>12</v>
      </c>
      <c r="C17">
        <v>12</v>
      </c>
      <c r="D17">
        <v>11</v>
      </c>
      <c r="E17">
        <v>13</v>
      </c>
      <c r="F17">
        <v>18</v>
      </c>
      <c r="G17">
        <v>26</v>
      </c>
      <c r="H17">
        <v>13</v>
      </c>
      <c r="I17">
        <v>13</v>
      </c>
      <c r="J17">
        <v>21</v>
      </c>
      <c r="K17">
        <v>14</v>
      </c>
      <c r="L17">
        <v>19</v>
      </c>
      <c r="M17">
        <v>10</v>
      </c>
      <c r="N17">
        <v>23</v>
      </c>
      <c r="O17">
        <v>23</v>
      </c>
      <c r="P17">
        <v>10</v>
      </c>
      <c r="Q17">
        <v>10</v>
      </c>
      <c r="R17">
        <v>9</v>
      </c>
      <c r="S17">
        <v>18</v>
      </c>
      <c r="T17">
        <v>12</v>
      </c>
      <c r="U17">
        <v>13</v>
      </c>
      <c r="V17">
        <v>19</v>
      </c>
      <c r="W17">
        <v>12</v>
      </c>
      <c r="X17">
        <v>30</v>
      </c>
      <c r="Y17">
        <v>22</v>
      </c>
      <c r="Z17">
        <v>35</v>
      </c>
      <c r="AA17">
        <v>38</v>
      </c>
      <c r="AB17">
        <v>31</v>
      </c>
      <c r="AC17">
        <v>64</v>
      </c>
      <c r="AD17">
        <v>61</v>
      </c>
      <c r="AE17">
        <v>66</v>
      </c>
      <c r="AF17">
        <v>73</v>
      </c>
      <c r="AG17">
        <v>56</v>
      </c>
      <c r="AH17">
        <v>69</v>
      </c>
      <c r="AI17">
        <v>58</v>
      </c>
      <c r="AJ17">
        <v>67</v>
      </c>
      <c r="AK17">
        <v>64</v>
      </c>
      <c r="AL17">
        <v>61</v>
      </c>
      <c r="AM17">
        <v>31</v>
      </c>
      <c r="AN17">
        <v>36</v>
      </c>
      <c r="AO17">
        <v>34</v>
      </c>
    </row>
    <row r="18" spans="1:41" x14ac:dyDescent="0.3">
      <c r="A18" t="s">
        <v>925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926</v>
      </c>
      <c r="B19">
        <v>1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3</v>
      </c>
      <c r="L19">
        <v>0</v>
      </c>
      <c r="M19">
        <v>4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2</v>
      </c>
      <c r="AG19">
        <v>0</v>
      </c>
      <c r="AH19">
        <v>2</v>
      </c>
      <c r="AI19">
        <v>0</v>
      </c>
      <c r="AJ19">
        <v>0</v>
      </c>
      <c r="AK19">
        <v>2</v>
      </c>
      <c r="AL19">
        <v>1</v>
      </c>
      <c r="AM19">
        <v>0</v>
      </c>
      <c r="AN19">
        <v>1</v>
      </c>
      <c r="AO19">
        <v>0</v>
      </c>
    </row>
    <row r="20" spans="1:41" x14ac:dyDescent="0.3">
      <c r="A20" t="s">
        <v>927</v>
      </c>
      <c r="B20">
        <v>1</v>
      </c>
      <c r="C20">
        <v>1</v>
      </c>
      <c r="D20">
        <v>1</v>
      </c>
      <c r="E20">
        <v>5</v>
      </c>
      <c r="F20">
        <v>2</v>
      </c>
      <c r="G20">
        <v>0</v>
      </c>
      <c r="H20">
        <v>7</v>
      </c>
      <c r="I20">
        <v>0</v>
      </c>
      <c r="J20">
        <v>2</v>
      </c>
      <c r="K20">
        <v>3</v>
      </c>
      <c r="L20">
        <v>1</v>
      </c>
      <c r="M20">
        <v>3</v>
      </c>
      <c r="N20">
        <v>5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4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</row>
    <row r="21" spans="1:41" x14ac:dyDescent="0.3">
      <c r="A21" t="s">
        <v>928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 t="s">
        <v>929</v>
      </c>
      <c r="B22">
        <v>42</v>
      </c>
      <c r="C22">
        <v>39</v>
      </c>
      <c r="D22">
        <v>52</v>
      </c>
      <c r="E22">
        <v>36</v>
      </c>
      <c r="F22">
        <v>38</v>
      </c>
      <c r="G22">
        <v>25</v>
      </c>
      <c r="H22">
        <v>42</v>
      </c>
      <c r="I22">
        <v>26</v>
      </c>
      <c r="J22">
        <v>27</v>
      </c>
      <c r="K22">
        <v>10</v>
      </c>
      <c r="L22">
        <v>18</v>
      </c>
      <c r="M22">
        <v>8</v>
      </c>
      <c r="N22">
        <v>5</v>
      </c>
      <c r="O22">
        <v>7</v>
      </c>
      <c r="P22">
        <v>3</v>
      </c>
      <c r="Q22">
        <v>0</v>
      </c>
      <c r="R22">
        <v>2</v>
      </c>
      <c r="S22">
        <v>1</v>
      </c>
      <c r="T22">
        <v>3</v>
      </c>
      <c r="U22">
        <v>7</v>
      </c>
      <c r="V22">
        <v>1</v>
      </c>
      <c r="W22">
        <v>13</v>
      </c>
      <c r="X22">
        <v>29</v>
      </c>
      <c r="Y22">
        <v>15</v>
      </c>
      <c r="Z22">
        <v>1</v>
      </c>
      <c r="AA22">
        <v>0</v>
      </c>
      <c r="AB22">
        <v>0</v>
      </c>
      <c r="AC22">
        <v>2</v>
      </c>
      <c r="AD22">
        <v>1</v>
      </c>
      <c r="AE22">
        <v>1</v>
      </c>
      <c r="AF22">
        <v>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 t="s">
        <v>930</v>
      </c>
      <c r="B23">
        <v>1</v>
      </c>
      <c r="C23">
        <v>1</v>
      </c>
      <c r="D23">
        <v>0</v>
      </c>
      <c r="E23">
        <v>1</v>
      </c>
      <c r="F23">
        <v>1</v>
      </c>
      <c r="G23">
        <v>2</v>
      </c>
      <c r="H23">
        <v>1</v>
      </c>
      <c r="I23">
        <v>2</v>
      </c>
      <c r="J23">
        <v>1</v>
      </c>
      <c r="K23">
        <v>0</v>
      </c>
      <c r="L23">
        <v>1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2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t="s">
        <v>931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 t="s">
        <v>932</v>
      </c>
      <c r="B25">
        <v>84</v>
      </c>
      <c r="C25">
        <v>95</v>
      </c>
      <c r="D25">
        <v>95</v>
      </c>
      <c r="E25">
        <v>85</v>
      </c>
      <c r="F25">
        <v>96</v>
      </c>
      <c r="G25">
        <v>96</v>
      </c>
      <c r="H25">
        <v>98</v>
      </c>
      <c r="I25">
        <v>115</v>
      </c>
      <c r="J25">
        <v>89</v>
      </c>
      <c r="K25">
        <v>100</v>
      </c>
      <c r="L25">
        <v>105</v>
      </c>
      <c r="M25">
        <v>107</v>
      </c>
      <c r="N25">
        <v>72</v>
      </c>
      <c r="O25">
        <v>67</v>
      </c>
      <c r="P25">
        <v>74</v>
      </c>
      <c r="Q25">
        <v>71</v>
      </c>
      <c r="R25">
        <v>80</v>
      </c>
      <c r="S25">
        <v>87</v>
      </c>
      <c r="T25">
        <v>67</v>
      </c>
      <c r="U25">
        <v>68</v>
      </c>
      <c r="V25">
        <v>63</v>
      </c>
      <c r="W25">
        <v>81</v>
      </c>
      <c r="X25">
        <v>83</v>
      </c>
      <c r="Y25">
        <v>83</v>
      </c>
      <c r="Z25">
        <v>94</v>
      </c>
      <c r="AA25">
        <v>110</v>
      </c>
      <c r="AB25">
        <v>120</v>
      </c>
      <c r="AC25">
        <v>76</v>
      </c>
      <c r="AD25">
        <v>104</v>
      </c>
      <c r="AE25">
        <v>109</v>
      </c>
      <c r="AF25">
        <v>77</v>
      </c>
      <c r="AG25">
        <v>115</v>
      </c>
      <c r="AH25">
        <v>118</v>
      </c>
      <c r="AI25">
        <v>107</v>
      </c>
      <c r="AJ25">
        <v>102</v>
      </c>
      <c r="AK25">
        <v>96</v>
      </c>
      <c r="AL25">
        <v>75</v>
      </c>
      <c r="AM25">
        <v>120</v>
      </c>
      <c r="AN25">
        <v>94</v>
      </c>
      <c r="AO25">
        <v>119</v>
      </c>
    </row>
    <row r="26" spans="1:41" x14ac:dyDescent="0.3">
      <c r="A26" t="s">
        <v>933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934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 t="s">
        <v>935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t="s">
        <v>936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t="s">
        <v>937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</row>
    <row r="31" spans="1:41" x14ac:dyDescent="0.3">
      <c r="A31" t="s">
        <v>938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 t="s">
        <v>939</v>
      </c>
      <c r="B32">
        <v>1</v>
      </c>
      <c r="C32">
        <v>0</v>
      </c>
      <c r="D32">
        <v>0</v>
      </c>
      <c r="E32">
        <v>2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</row>
    <row r="33" spans="1:41" x14ac:dyDescent="0.3">
      <c r="A33" t="s">
        <v>940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2</v>
      </c>
      <c r="AM33">
        <v>0</v>
      </c>
      <c r="AN33">
        <v>0</v>
      </c>
      <c r="AO33">
        <v>0</v>
      </c>
    </row>
    <row r="34" spans="1:41" x14ac:dyDescent="0.3">
      <c r="A34" t="s">
        <v>941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 t="s">
        <v>942</v>
      </c>
      <c r="B35">
        <v>8</v>
      </c>
      <c r="C35">
        <v>3</v>
      </c>
      <c r="D35">
        <v>6</v>
      </c>
      <c r="E35">
        <v>1</v>
      </c>
      <c r="F35">
        <v>3</v>
      </c>
      <c r="G35">
        <v>5</v>
      </c>
      <c r="H35">
        <v>5</v>
      </c>
      <c r="I35">
        <v>0</v>
      </c>
      <c r="J35">
        <v>3</v>
      </c>
      <c r="K35">
        <v>2</v>
      </c>
      <c r="L35">
        <v>2</v>
      </c>
      <c r="M35">
        <v>0</v>
      </c>
      <c r="N35">
        <v>0</v>
      </c>
      <c r="O35">
        <v>2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3</v>
      </c>
      <c r="X35">
        <v>1</v>
      </c>
      <c r="Y35">
        <v>2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</row>
    <row r="36" spans="1:41" x14ac:dyDescent="0.3">
      <c r="A36" t="s">
        <v>943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ht="13.8" customHeight="1" x14ac:dyDescent="0.3">
      <c r="A37" t="s">
        <v>978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ht="13.8" customHeight="1" x14ac:dyDescent="0.3">
      <c r="A38" t="s">
        <v>944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 t="s">
        <v>945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t="s">
        <v>974</v>
      </c>
      <c r="B40">
        <v>0</v>
      </c>
      <c r="C40">
        <v>0</v>
      </c>
      <c r="D40">
        <v>2</v>
      </c>
      <c r="E40">
        <v>0</v>
      </c>
      <c r="F40">
        <v>0</v>
      </c>
      <c r="G40">
        <v>1</v>
      </c>
      <c r="H40">
        <v>2</v>
      </c>
      <c r="I40">
        <v>0</v>
      </c>
      <c r="J40">
        <v>0</v>
      </c>
      <c r="K40">
        <v>1</v>
      </c>
      <c r="L40">
        <v>0</v>
      </c>
      <c r="M40">
        <v>0</v>
      </c>
      <c r="N40">
        <v>2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2</v>
      </c>
      <c r="Z40">
        <v>2</v>
      </c>
      <c r="AA40">
        <v>0</v>
      </c>
      <c r="AB40">
        <v>0</v>
      </c>
      <c r="AC40">
        <v>1</v>
      </c>
      <c r="AD40">
        <v>3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1</v>
      </c>
      <c r="AO40">
        <v>1</v>
      </c>
    </row>
    <row r="41" spans="1:41" x14ac:dyDescent="0.3">
      <c r="A41" t="s">
        <v>975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t="s">
        <v>946</v>
      </c>
      <c r="B42">
        <v>0</v>
      </c>
      <c r="C42">
        <v>2</v>
      </c>
      <c r="D42">
        <v>0</v>
      </c>
      <c r="E42">
        <v>5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2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 t="s">
        <v>947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t="s">
        <v>948</v>
      </c>
      <c r="B44">
        <v>1</v>
      </c>
      <c r="C44">
        <v>5</v>
      </c>
      <c r="D44">
        <v>1</v>
      </c>
      <c r="E44">
        <v>5</v>
      </c>
      <c r="F44">
        <v>1</v>
      </c>
      <c r="G44">
        <v>1</v>
      </c>
      <c r="H44">
        <v>0</v>
      </c>
      <c r="I44">
        <v>2</v>
      </c>
      <c r="J44">
        <v>1</v>
      </c>
      <c r="K44">
        <v>3</v>
      </c>
      <c r="L44">
        <v>2</v>
      </c>
      <c r="M44">
        <v>4</v>
      </c>
      <c r="N44">
        <v>1</v>
      </c>
      <c r="O44">
        <v>2</v>
      </c>
      <c r="P44">
        <v>1</v>
      </c>
      <c r="Q44">
        <v>1</v>
      </c>
      <c r="R44">
        <v>0</v>
      </c>
      <c r="S44">
        <v>2</v>
      </c>
      <c r="T44">
        <v>1</v>
      </c>
      <c r="U44">
        <v>1</v>
      </c>
      <c r="V44">
        <v>0</v>
      </c>
      <c r="W44">
        <v>2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1</v>
      </c>
      <c r="AN44">
        <v>6</v>
      </c>
      <c r="AO44">
        <v>1</v>
      </c>
    </row>
    <row r="45" spans="1:41" x14ac:dyDescent="0.3">
      <c r="A45" t="s">
        <v>949</v>
      </c>
      <c r="B45">
        <v>1</v>
      </c>
      <c r="C45">
        <v>1</v>
      </c>
      <c r="D45">
        <v>2</v>
      </c>
      <c r="E45">
        <v>0</v>
      </c>
      <c r="F45">
        <v>1</v>
      </c>
      <c r="G45">
        <v>2</v>
      </c>
      <c r="H45">
        <v>0</v>
      </c>
      <c r="I45">
        <v>1</v>
      </c>
      <c r="J45">
        <v>4</v>
      </c>
      <c r="K45">
        <v>2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2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</row>
    <row r="46" spans="1:41" x14ac:dyDescent="0.3">
      <c r="A46" t="s">
        <v>950</v>
      </c>
      <c r="B46">
        <v>33</v>
      </c>
      <c r="C46">
        <v>43</v>
      </c>
      <c r="D46">
        <v>37</v>
      </c>
      <c r="E46">
        <v>41</v>
      </c>
      <c r="F46">
        <v>33</v>
      </c>
      <c r="G46">
        <v>35</v>
      </c>
      <c r="H46">
        <v>32</v>
      </c>
      <c r="I46">
        <v>44</v>
      </c>
      <c r="J46">
        <v>27</v>
      </c>
      <c r="K46">
        <v>42</v>
      </c>
      <c r="L46">
        <v>31</v>
      </c>
      <c r="M46">
        <v>46</v>
      </c>
      <c r="N46">
        <v>48</v>
      </c>
      <c r="O46">
        <v>28</v>
      </c>
      <c r="P46">
        <v>19</v>
      </c>
      <c r="Q46">
        <v>31</v>
      </c>
      <c r="R46">
        <v>26</v>
      </c>
      <c r="S46">
        <v>28</v>
      </c>
      <c r="T46">
        <v>30</v>
      </c>
      <c r="U46">
        <v>29</v>
      </c>
      <c r="V46">
        <v>28</v>
      </c>
      <c r="W46">
        <v>26</v>
      </c>
      <c r="X46">
        <v>31</v>
      </c>
      <c r="Y46">
        <v>34</v>
      </c>
      <c r="Z46">
        <v>35</v>
      </c>
      <c r="AA46">
        <v>38</v>
      </c>
      <c r="AB46">
        <v>33</v>
      </c>
      <c r="AC46">
        <v>32</v>
      </c>
      <c r="AD46">
        <v>44</v>
      </c>
      <c r="AE46">
        <v>30</v>
      </c>
      <c r="AF46">
        <v>52</v>
      </c>
      <c r="AG46">
        <v>37</v>
      </c>
      <c r="AH46">
        <v>28</v>
      </c>
      <c r="AI46">
        <v>29</v>
      </c>
      <c r="AJ46">
        <v>30</v>
      </c>
      <c r="AK46">
        <v>35</v>
      </c>
      <c r="AL46">
        <v>37</v>
      </c>
      <c r="AM46">
        <v>39</v>
      </c>
      <c r="AN46">
        <v>36</v>
      </c>
      <c r="AO46">
        <v>38</v>
      </c>
    </row>
    <row r="47" spans="1:41" x14ac:dyDescent="0.3">
      <c r="A47" t="s">
        <v>951</v>
      </c>
      <c r="B47">
        <v>2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2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1</v>
      </c>
      <c r="AM47">
        <v>1</v>
      </c>
      <c r="AN47">
        <v>0</v>
      </c>
      <c r="AO47">
        <v>0</v>
      </c>
    </row>
    <row r="48" spans="1:41" x14ac:dyDescent="0.3">
      <c r="A48" t="s">
        <v>952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 t="s">
        <v>953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 t="s">
        <v>954</v>
      </c>
      <c r="B50">
        <v>63</v>
      </c>
      <c r="C50">
        <v>40</v>
      </c>
      <c r="D50">
        <v>57</v>
      </c>
      <c r="E50">
        <v>39</v>
      </c>
      <c r="F50">
        <v>65</v>
      </c>
      <c r="G50">
        <v>62</v>
      </c>
      <c r="H50">
        <v>53</v>
      </c>
      <c r="I50">
        <v>38</v>
      </c>
      <c r="J50">
        <v>53</v>
      </c>
      <c r="K50">
        <v>55</v>
      </c>
      <c r="L50">
        <v>51</v>
      </c>
      <c r="M50">
        <v>31</v>
      </c>
      <c r="N50">
        <v>43</v>
      </c>
      <c r="O50">
        <v>64</v>
      </c>
      <c r="P50">
        <v>73</v>
      </c>
      <c r="Q50">
        <v>90</v>
      </c>
      <c r="R50">
        <v>97</v>
      </c>
      <c r="S50">
        <v>49</v>
      </c>
      <c r="T50">
        <v>64</v>
      </c>
      <c r="U50">
        <v>76</v>
      </c>
      <c r="V50">
        <v>61</v>
      </c>
      <c r="W50">
        <v>90</v>
      </c>
      <c r="X50">
        <v>61</v>
      </c>
      <c r="Y50">
        <v>69</v>
      </c>
      <c r="Z50">
        <v>68</v>
      </c>
      <c r="AA50">
        <v>83</v>
      </c>
      <c r="AB50">
        <v>101</v>
      </c>
      <c r="AC50">
        <v>98</v>
      </c>
      <c r="AD50">
        <v>52</v>
      </c>
      <c r="AE50">
        <v>65</v>
      </c>
      <c r="AF50">
        <v>53</v>
      </c>
      <c r="AG50">
        <v>63</v>
      </c>
      <c r="AH50">
        <v>57</v>
      </c>
      <c r="AI50">
        <v>81</v>
      </c>
      <c r="AJ50">
        <v>89</v>
      </c>
      <c r="AK50">
        <v>88</v>
      </c>
      <c r="AL50">
        <v>67</v>
      </c>
      <c r="AM50">
        <v>82</v>
      </c>
      <c r="AN50">
        <v>71</v>
      </c>
      <c r="AO50">
        <v>80</v>
      </c>
    </row>
    <row r="51" spans="1:41" x14ac:dyDescent="0.3">
      <c r="A51" t="s">
        <v>955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 t="s">
        <v>956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</v>
      </c>
      <c r="AO52">
        <v>0</v>
      </c>
    </row>
    <row r="53" spans="1:41" x14ac:dyDescent="0.3">
      <c r="A53" t="s">
        <v>957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 t="s">
        <v>958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 t="s">
        <v>959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 t="s">
        <v>960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 t="s">
        <v>961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 t="s">
        <v>962</v>
      </c>
      <c r="B58">
        <v>0</v>
      </c>
      <c r="C58">
        <v>4</v>
      </c>
      <c r="D58">
        <v>1</v>
      </c>
      <c r="E58">
        <v>1</v>
      </c>
      <c r="F58">
        <v>0</v>
      </c>
      <c r="G58">
        <v>1</v>
      </c>
      <c r="H58">
        <v>2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</row>
    <row r="59" spans="1:41" x14ac:dyDescent="0.3">
      <c r="A59" t="s">
        <v>963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 t="s">
        <v>964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 t="s">
        <v>965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 t="s">
        <v>966</v>
      </c>
      <c r="B62">
        <v>0</v>
      </c>
      <c r="C62">
        <v>0</v>
      </c>
      <c r="D62">
        <v>0</v>
      </c>
      <c r="E62">
        <v>1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 t="s">
        <v>967</v>
      </c>
      <c r="B63">
        <v>6</v>
      </c>
      <c r="C63">
        <v>6</v>
      </c>
      <c r="D63">
        <v>3</v>
      </c>
      <c r="E63">
        <v>12</v>
      </c>
      <c r="F63">
        <v>1</v>
      </c>
      <c r="G63">
        <v>1</v>
      </c>
      <c r="H63">
        <v>4</v>
      </c>
      <c r="I63">
        <v>6</v>
      </c>
      <c r="J63">
        <v>1</v>
      </c>
      <c r="K63">
        <v>6</v>
      </c>
      <c r="L63">
        <v>2</v>
      </c>
      <c r="M63">
        <v>5</v>
      </c>
      <c r="N63">
        <v>8</v>
      </c>
      <c r="O63">
        <v>2</v>
      </c>
      <c r="P63">
        <v>3</v>
      </c>
      <c r="Q63">
        <v>2</v>
      </c>
      <c r="R63">
        <v>0</v>
      </c>
      <c r="S63">
        <v>7</v>
      </c>
      <c r="T63">
        <v>3</v>
      </c>
      <c r="U63">
        <v>0</v>
      </c>
      <c r="V63">
        <v>2</v>
      </c>
      <c r="W63">
        <v>2</v>
      </c>
      <c r="X63">
        <v>4</v>
      </c>
      <c r="Y63">
        <v>4</v>
      </c>
      <c r="Z63">
        <v>5</v>
      </c>
      <c r="AA63">
        <v>2</v>
      </c>
      <c r="AB63">
        <v>0</v>
      </c>
      <c r="AC63">
        <v>6</v>
      </c>
      <c r="AD63">
        <v>4</v>
      </c>
      <c r="AE63">
        <v>3</v>
      </c>
      <c r="AF63">
        <v>5</v>
      </c>
      <c r="AG63">
        <v>5</v>
      </c>
      <c r="AH63">
        <v>6</v>
      </c>
      <c r="AI63">
        <v>0</v>
      </c>
      <c r="AJ63">
        <v>1</v>
      </c>
      <c r="AK63">
        <v>1</v>
      </c>
      <c r="AL63">
        <v>7</v>
      </c>
      <c r="AM63">
        <v>0</v>
      </c>
      <c r="AN63">
        <v>7</v>
      </c>
      <c r="AO63">
        <v>5</v>
      </c>
    </row>
    <row r="64" spans="1:41" x14ac:dyDescent="0.3">
      <c r="A64" t="s">
        <v>968</v>
      </c>
      <c r="B64">
        <v>368</v>
      </c>
      <c r="C64">
        <v>153</v>
      </c>
      <c r="D64">
        <v>124</v>
      </c>
      <c r="E64">
        <v>150</v>
      </c>
      <c r="F64">
        <v>86</v>
      </c>
      <c r="G64">
        <v>89</v>
      </c>
      <c r="H64">
        <v>84</v>
      </c>
      <c r="I64">
        <v>76</v>
      </c>
      <c r="J64">
        <v>108</v>
      </c>
      <c r="K64">
        <v>118</v>
      </c>
      <c r="L64">
        <v>96</v>
      </c>
      <c r="M64">
        <v>145</v>
      </c>
      <c r="N64">
        <v>173</v>
      </c>
      <c r="O64">
        <v>137</v>
      </c>
      <c r="P64">
        <v>103</v>
      </c>
      <c r="Q64">
        <v>117</v>
      </c>
      <c r="R64">
        <v>111</v>
      </c>
      <c r="S64">
        <v>158</v>
      </c>
      <c r="T64">
        <v>118</v>
      </c>
      <c r="U64">
        <v>89</v>
      </c>
      <c r="V64">
        <v>79</v>
      </c>
      <c r="W64">
        <v>81</v>
      </c>
      <c r="X64">
        <v>120</v>
      </c>
      <c r="Y64">
        <v>95</v>
      </c>
      <c r="Z64">
        <v>228</v>
      </c>
      <c r="AA64">
        <v>97</v>
      </c>
      <c r="AB64">
        <v>81</v>
      </c>
      <c r="AC64">
        <v>78</v>
      </c>
      <c r="AD64">
        <v>104</v>
      </c>
      <c r="AE64">
        <v>64</v>
      </c>
      <c r="AF64">
        <v>213</v>
      </c>
      <c r="AG64">
        <v>85</v>
      </c>
      <c r="AH64">
        <v>112</v>
      </c>
      <c r="AI64">
        <v>82</v>
      </c>
      <c r="AJ64">
        <v>125</v>
      </c>
      <c r="AK64">
        <v>78</v>
      </c>
      <c r="AL64">
        <v>289</v>
      </c>
      <c r="AM64">
        <v>179</v>
      </c>
      <c r="AN64">
        <v>313</v>
      </c>
      <c r="AO64">
        <v>151</v>
      </c>
    </row>
    <row r="65" spans="1:41" ht="13.8" customHeight="1" x14ac:dyDescent="0.3">
      <c r="A65" t="s">
        <v>969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">
      <c r="A66" t="s">
        <v>976</v>
      </c>
      <c r="B66">
        <v>1</v>
      </c>
      <c r="C66">
        <v>2</v>
      </c>
      <c r="D66">
        <v>0</v>
      </c>
      <c r="E66">
        <v>0</v>
      </c>
      <c r="F66">
        <v>1</v>
      </c>
      <c r="G66">
        <v>1</v>
      </c>
      <c r="H66">
        <v>0</v>
      </c>
      <c r="I66">
        <v>4</v>
      </c>
      <c r="J66">
        <v>0</v>
      </c>
      <c r="K66">
        <v>2</v>
      </c>
      <c r="L66">
        <v>1</v>
      </c>
      <c r="M66">
        <v>2</v>
      </c>
      <c r="N66">
        <v>2</v>
      </c>
      <c r="O66">
        <v>0</v>
      </c>
      <c r="P66">
        <v>2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0</v>
      </c>
      <c r="Z66">
        <v>2</v>
      </c>
      <c r="AA66">
        <v>0</v>
      </c>
      <c r="AB66">
        <v>0</v>
      </c>
      <c r="AC66">
        <v>1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</row>
    <row r="67" spans="1:41" x14ac:dyDescent="0.3">
      <c r="A67" t="s">
        <v>970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 t="s">
        <v>971</v>
      </c>
      <c r="B68">
        <v>0</v>
      </c>
      <c r="C68">
        <v>0</v>
      </c>
      <c r="D68">
        <v>0</v>
      </c>
      <c r="E68">
        <v>2</v>
      </c>
      <c r="F68">
        <v>3</v>
      </c>
      <c r="G68">
        <v>2</v>
      </c>
      <c r="H68">
        <v>1</v>
      </c>
      <c r="I68">
        <v>3</v>
      </c>
      <c r="J68">
        <v>1</v>
      </c>
      <c r="K68">
        <v>2</v>
      </c>
      <c r="L68">
        <v>0</v>
      </c>
      <c r="M68">
        <v>1</v>
      </c>
      <c r="N68">
        <v>0</v>
      </c>
      <c r="O68">
        <v>2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</v>
      </c>
      <c r="AM68">
        <v>1</v>
      </c>
      <c r="AN68">
        <v>6</v>
      </c>
      <c r="AO68">
        <v>1</v>
      </c>
    </row>
    <row r="69" spans="1:41" x14ac:dyDescent="0.3">
      <c r="A69" t="s">
        <v>972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2</v>
      </c>
      <c r="O69">
        <v>2</v>
      </c>
      <c r="P69">
        <v>2</v>
      </c>
      <c r="Q69">
        <v>0</v>
      </c>
      <c r="R69">
        <v>0</v>
      </c>
      <c r="S69">
        <v>1</v>
      </c>
      <c r="T69">
        <v>1</v>
      </c>
      <c r="U69">
        <v>0</v>
      </c>
      <c r="V69">
        <v>2</v>
      </c>
      <c r="W69">
        <v>0</v>
      </c>
      <c r="X69">
        <v>0</v>
      </c>
      <c r="Y69">
        <v>1</v>
      </c>
      <c r="Z69">
        <v>3</v>
      </c>
      <c r="AA69">
        <v>1</v>
      </c>
      <c r="AB69">
        <v>0</v>
      </c>
      <c r="AC69">
        <v>1</v>
      </c>
      <c r="AD69">
        <v>2</v>
      </c>
      <c r="AE69">
        <v>2</v>
      </c>
      <c r="AF69">
        <v>0</v>
      </c>
      <c r="AG69">
        <v>0</v>
      </c>
      <c r="AH69">
        <v>3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2</v>
      </c>
    </row>
    <row r="70" spans="1:41" ht="15" customHeight="1" x14ac:dyDescent="0.3">
      <c r="A70" t="s">
        <v>973</v>
      </c>
      <c r="B70">
        <v>99</v>
      </c>
      <c r="C70">
        <v>115</v>
      </c>
      <c r="D70">
        <v>105</v>
      </c>
      <c r="E70">
        <v>110</v>
      </c>
      <c r="F70">
        <v>93</v>
      </c>
      <c r="G70">
        <v>78</v>
      </c>
      <c r="H70">
        <v>99</v>
      </c>
      <c r="I70">
        <v>89</v>
      </c>
      <c r="J70">
        <v>71</v>
      </c>
      <c r="K70">
        <v>73</v>
      </c>
      <c r="L70">
        <v>68</v>
      </c>
      <c r="M70">
        <v>77</v>
      </c>
      <c r="N70">
        <v>81</v>
      </c>
      <c r="O70">
        <v>63</v>
      </c>
      <c r="P70">
        <v>33</v>
      </c>
      <c r="Q70">
        <v>40</v>
      </c>
      <c r="R70">
        <v>37</v>
      </c>
      <c r="S70">
        <v>37</v>
      </c>
      <c r="T70">
        <v>45</v>
      </c>
      <c r="U70">
        <v>48</v>
      </c>
      <c r="V70">
        <v>35</v>
      </c>
      <c r="W70">
        <v>63</v>
      </c>
      <c r="X70">
        <v>77</v>
      </c>
      <c r="Y70">
        <v>61</v>
      </c>
      <c r="Z70">
        <v>48</v>
      </c>
      <c r="AA70">
        <v>44</v>
      </c>
      <c r="AB70">
        <v>38</v>
      </c>
      <c r="AC70">
        <v>48</v>
      </c>
      <c r="AD70">
        <v>60</v>
      </c>
      <c r="AE70">
        <v>43</v>
      </c>
      <c r="AF70">
        <v>80</v>
      </c>
      <c r="AG70">
        <v>50</v>
      </c>
      <c r="AH70">
        <v>39</v>
      </c>
      <c r="AI70">
        <v>42</v>
      </c>
      <c r="AJ70">
        <v>31</v>
      </c>
      <c r="AK70">
        <v>40</v>
      </c>
      <c r="AL70">
        <v>81</v>
      </c>
      <c r="AM70">
        <v>65</v>
      </c>
      <c r="AN70">
        <v>88</v>
      </c>
      <c r="AO70">
        <v>53</v>
      </c>
    </row>
    <row r="72" spans="1:41" ht="16.2" customHeight="1" x14ac:dyDescent="0.3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ABDE-3FCA-48F0-BBA6-81D2652A271B}">
  <dimension ref="A1:AO35"/>
  <sheetViews>
    <sheetView zoomScale="70" zoomScaleNormal="70" workbookViewId="0">
      <selection activeCell="J13" sqref="J13"/>
    </sheetView>
  </sheetViews>
  <sheetFormatPr defaultRowHeight="14.4" x14ac:dyDescent="0.3"/>
  <cols>
    <col min="1" max="1" width="24" customWidth="1"/>
    <col min="12" max="12" width="9" customWidth="1"/>
    <col min="18" max="18" width="9" customWidth="1"/>
  </cols>
  <sheetData>
    <row r="1" spans="1:41" x14ac:dyDescent="0.3">
      <c r="A1" t="s">
        <v>1</v>
      </c>
      <c r="B1">
        <v>0.25</v>
      </c>
      <c r="C1">
        <v>2.25</v>
      </c>
      <c r="D1">
        <v>4.25</v>
      </c>
      <c r="E1">
        <v>6.25</v>
      </c>
      <c r="F1">
        <v>8.25</v>
      </c>
      <c r="G1">
        <v>10.25</v>
      </c>
      <c r="H1">
        <v>12.25</v>
      </c>
      <c r="I1">
        <v>14.25</v>
      </c>
      <c r="J1">
        <v>16.25</v>
      </c>
      <c r="K1">
        <v>20.25</v>
      </c>
      <c r="L1">
        <v>22.25</v>
      </c>
      <c r="M1">
        <v>24.25</v>
      </c>
      <c r="N1">
        <v>26.25</v>
      </c>
      <c r="O1">
        <v>28.25</v>
      </c>
      <c r="P1">
        <v>30.25</v>
      </c>
      <c r="Q1">
        <v>32.25</v>
      </c>
      <c r="R1">
        <v>34.25</v>
      </c>
      <c r="S1">
        <v>36.25</v>
      </c>
      <c r="T1">
        <v>38.25</v>
      </c>
      <c r="U1">
        <v>40.25</v>
      </c>
      <c r="V1">
        <v>42.25</v>
      </c>
      <c r="W1">
        <v>44.25</v>
      </c>
      <c r="X1">
        <v>46.25</v>
      </c>
      <c r="Y1">
        <v>48.25</v>
      </c>
      <c r="Z1">
        <v>50.25</v>
      </c>
      <c r="AA1">
        <v>52.26</v>
      </c>
      <c r="AB1">
        <v>54.25</v>
      </c>
      <c r="AC1">
        <v>56.25</v>
      </c>
      <c r="AD1">
        <v>58.25</v>
      </c>
      <c r="AE1">
        <v>60.25</v>
      </c>
      <c r="AF1">
        <v>62.25</v>
      </c>
      <c r="AG1">
        <v>64.25</v>
      </c>
      <c r="AH1">
        <v>66.25</v>
      </c>
      <c r="AI1">
        <v>68.25</v>
      </c>
      <c r="AJ1">
        <v>70.25</v>
      </c>
      <c r="AK1">
        <v>72.25</v>
      </c>
      <c r="AL1">
        <v>74.25</v>
      </c>
      <c r="AM1">
        <v>76.25</v>
      </c>
      <c r="AN1">
        <v>78.25</v>
      </c>
      <c r="AO1">
        <v>80.25</v>
      </c>
    </row>
    <row r="2" spans="1:41" x14ac:dyDescent="0.3">
      <c r="A2" t="s">
        <v>235</v>
      </c>
      <c r="B2">
        <f t="shared" ref="B2:AO2" si="0">SUM(B3:B28)</f>
        <v>15</v>
      </c>
      <c r="C2">
        <f t="shared" si="0"/>
        <v>3</v>
      </c>
      <c r="D2">
        <f t="shared" si="0"/>
        <v>6</v>
      </c>
      <c r="E2">
        <f t="shared" si="0"/>
        <v>15</v>
      </c>
      <c r="F2">
        <f t="shared" si="0"/>
        <v>8</v>
      </c>
      <c r="G2">
        <f t="shared" si="0"/>
        <v>1</v>
      </c>
      <c r="H2">
        <f t="shared" si="0"/>
        <v>13</v>
      </c>
      <c r="I2">
        <f t="shared" si="0"/>
        <v>7</v>
      </c>
      <c r="J2">
        <f t="shared" si="0"/>
        <v>24</v>
      </c>
      <c r="K2">
        <f t="shared" si="0"/>
        <v>7</v>
      </c>
      <c r="L2">
        <f t="shared" si="0"/>
        <v>4</v>
      </c>
      <c r="M2">
        <f t="shared" si="0"/>
        <v>31</v>
      </c>
      <c r="N2">
        <f t="shared" si="0"/>
        <v>24</v>
      </c>
      <c r="O2">
        <f t="shared" si="0"/>
        <v>8</v>
      </c>
      <c r="P2">
        <f t="shared" si="0"/>
        <v>15</v>
      </c>
      <c r="Q2">
        <f t="shared" si="0"/>
        <v>8</v>
      </c>
      <c r="R2">
        <f t="shared" si="0"/>
        <v>0</v>
      </c>
      <c r="S2">
        <f t="shared" si="0"/>
        <v>30</v>
      </c>
      <c r="T2">
        <f t="shared" si="0"/>
        <v>23</v>
      </c>
      <c r="U2">
        <f t="shared" si="0"/>
        <v>15</v>
      </c>
      <c r="V2">
        <f t="shared" si="0"/>
        <v>19</v>
      </c>
      <c r="W2">
        <f t="shared" si="0"/>
        <v>32</v>
      </c>
      <c r="X2">
        <f t="shared" si="0"/>
        <v>19</v>
      </c>
      <c r="Y2">
        <f t="shared" si="0"/>
        <v>3</v>
      </c>
      <c r="Z2">
        <f t="shared" si="0"/>
        <v>48</v>
      </c>
      <c r="AA2">
        <f t="shared" si="0"/>
        <v>22</v>
      </c>
      <c r="AB2">
        <f t="shared" si="0"/>
        <v>10</v>
      </c>
      <c r="AC2">
        <f t="shared" si="0"/>
        <v>15</v>
      </c>
      <c r="AD2">
        <f t="shared" si="0"/>
        <v>4</v>
      </c>
      <c r="AE2">
        <f t="shared" si="0"/>
        <v>11</v>
      </c>
      <c r="AF2">
        <f t="shared" si="0"/>
        <v>13</v>
      </c>
      <c r="AG2">
        <f t="shared" si="0"/>
        <v>14</v>
      </c>
      <c r="AH2">
        <f t="shared" si="0"/>
        <v>5</v>
      </c>
      <c r="AI2">
        <f t="shared" si="0"/>
        <v>10</v>
      </c>
      <c r="AJ2">
        <f t="shared" si="0"/>
        <v>13</v>
      </c>
      <c r="AK2">
        <f t="shared" si="0"/>
        <v>14</v>
      </c>
      <c r="AL2">
        <f t="shared" si="0"/>
        <v>14</v>
      </c>
      <c r="AM2">
        <f t="shared" si="0"/>
        <v>42</v>
      </c>
      <c r="AN2">
        <f t="shared" si="0"/>
        <v>48</v>
      </c>
      <c r="AO2">
        <f t="shared" si="0"/>
        <v>38</v>
      </c>
    </row>
    <row r="3" spans="1:41" x14ac:dyDescent="0.3">
      <c r="A3" t="s">
        <v>912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5</v>
      </c>
      <c r="AO3">
        <v>3</v>
      </c>
    </row>
    <row r="4" spans="1:41" x14ac:dyDescent="0.3">
      <c r="A4" t="s">
        <v>913</v>
      </c>
      <c r="B4">
        <v>3</v>
      </c>
      <c r="C4">
        <v>0</v>
      </c>
      <c r="D4">
        <v>1</v>
      </c>
      <c r="E4">
        <v>2</v>
      </c>
      <c r="F4">
        <v>0</v>
      </c>
      <c r="G4">
        <v>0</v>
      </c>
      <c r="H4">
        <v>2</v>
      </c>
      <c r="I4">
        <v>1</v>
      </c>
      <c r="J4">
        <v>1</v>
      </c>
      <c r="K4">
        <v>2</v>
      </c>
      <c r="L4">
        <v>0</v>
      </c>
      <c r="M4">
        <v>4</v>
      </c>
      <c r="N4">
        <v>5</v>
      </c>
      <c r="O4">
        <v>1</v>
      </c>
      <c r="P4">
        <v>3</v>
      </c>
      <c r="Q4">
        <v>4</v>
      </c>
      <c r="R4">
        <v>0</v>
      </c>
      <c r="S4">
        <v>7</v>
      </c>
      <c r="T4">
        <v>7</v>
      </c>
      <c r="U4">
        <v>3</v>
      </c>
      <c r="V4">
        <v>4</v>
      </c>
      <c r="W4">
        <v>23</v>
      </c>
      <c r="X4">
        <v>3</v>
      </c>
      <c r="Y4">
        <v>0</v>
      </c>
      <c r="Z4">
        <v>4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</row>
    <row r="5" spans="1:41" x14ac:dyDescent="0.3">
      <c r="A5" t="s">
        <v>914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</row>
    <row r="6" spans="1:41" x14ac:dyDescent="0.3">
      <c r="A6" t="s">
        <v>918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</row>
    <row r="7" spans="1:41" x14ac:dyDescent="0.3">
      <c r="A7" t="s">
        <v>919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</row>
    <row r="8" spans="1:41" x14ac:dyDescent="0.3">
      <c r="A8" t="s">
        <v>923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 t="s">
        <v>979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</row>
    <row r="10" spans="1:41" x14ac:dyDescent="0.3">
      <c r="A10" t="s">
        <v>924</v>
      </c>
      <c r="B10">
        <v>0</v>
      </c>
      <c r="C10">
        <v>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2</v>
      </c>
      <c r="K10">
        <v>2</v>
      </c>
      <c r="L10">
        <v>3</v>
      </c>
      <c r="M10">
        <v>2</v>
      </c>
      <c r="N10">
        <v>3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3</v>
      </c>
      <c r="W10">
        <v>1</v>
      </c>
      <c r="X10">
        <v>2</v>
      </c>
      <c r="Y10">
        <v>0</v>
      </c>
      <c r="Z10">
        <v>6</v>
      </c>
      <c r="AA10">
        <v>1</v>
      </c>
      <c r="AB10">
        <v>2</v>
      </c>
      <c r="AC10">
        <v>9</v>
      </c>
      <c r="AD10">
        <v>0</v>
      </c>
      <c r="AE10">
        <v>6</v>
      </c>
      <c r="AF10">
        <v>1</v>
      </c>
      <c r="AG10">
        <v>1</v>
      </c>
      <c r="AH10">
        <v>0</v>
      </c>
      <c r="AI10">
        <v>0</v>
      </c>
      <c r="AJ10">
        <v>4</v>
      </c>
      <c r="AK10">
        <v>3</v>
      </c>
      <c r="AL10">
        <v>7</v>
      </c>
      <c r="AM10">
        <v>7</v>
      </c>
      <c r="AN10">
        <v>8</v>
      </c>
      <c r="AO10">
        <v>4</v>
      </c>
    </row>
    <row r="11" spans="1:41" x14ac:dyDescent="0.3">
      <c r="A11" t="s">
        <v>925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</row>
    <row r="12" spans="1:41" x14ac:dyDescent="0.3">
      <c r="A12" t="s">
        <v>926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 t="s">
        <v>927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t="s">
        <v>929</v>
      </c>
      <c r="B14">
        <v>2</v>
      </c>
      <c r="C14">
        <v>0</v>
      </c>
      <c r="D14">
        <v>1</v>
      </c>
      <c r="E14">
        <v>3</v>
      </c>
      <c r="F14">
        <v>2</v>
      </c>
      <c r="G14">
        <v>0</v>
      </c>
      <c r="H14">
        <v>1</v>
      </c>
      <c r="I14">
        <v>0</v>
      </c>
      <c r="J14">
        <v>3</v>
      </c>
      <c r="K14">
        <v>0</v>
      </c>
      <c r="L14">
        <v>0</v>
      </c>
      <c r="M14">
        <v>2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t="s">
        <v>932</v>
      </c>
      <c r="B15">
        <v>3</v>
      </c>
      <c r="C15">
        <v>0</v>
      </c>
      <c r="D15">
        <v>1</v>
      </c>
      <c r="E15">
        <v>7</v>
      </c>
      <c r="F15">
        <v>5</v>
      </c>
      <c r="G15">
        <v>0</v>
      </c>
      <c r="H15">
        <v>4</v>
      </c>
      <c r="I15">
        <v>3</v>
      </c>
      <c r="J15">
        <v>9</v>
      </c>
      <c r="K15">
        <v>2</v>
      </c>
      <c r="L15">
        <v>1</v>
      </c>
      <c r="M15">
        <v>12</v>
      </c>
      <c r="N15">
        <v>5</v>
      </c>
      <c r="O15">
        <v>3</v>
      </c>
      <c r="P15">
        <v>1</v>
      </c>
      <c r="Q15">
        <v>1</v>
      </c>
      <c r="R15">
        <v>0</v>
      </c>
      <c r="S15">
        <v>6</v>
      </c>
      <c r="T15">
        <v>2</v>
      </c>
      <c r="U15">
        <v>2</v>
      </c>
      <c r="V15">
        <v>6</v>
      </c>
      <c r="W15">
        <v>0</v>
      </c>
      <c r="X15">
        <v>3</v>
      </c>
      <c r="Y15">
        <v>2</v>
      </c>
      <c r="Z15">
        <v>12</v>
      </c>
      <c r="AA15">
        <v>7</v>
      </c>
      <c r="AB15">
        <v>2</v>
      </c>
      <c r="AC15">
        <v>3</v>
      </c>
      <c r="AD15">
        <v>1</v>
      </c>
      <c r="AE15">
        <v>1</v>
      </c>
      <c r="AF15">
        <v>4</v>
      </c>
      <c r="AG15">
        <v>3</v>
      </c>
      <c r="AH15">
        <v>0</v>
      </c>
      <c r="AI15">
        <v>5</v>
      </c>
      <c r="AJ15">
        <v>1</v>
      </c>
      <c r="AK15">
        <v>4</v>
      </c>
      <c r="AL15">
        <v>1</v>
      </c>
      <c r="AM15">
        <v>6</v>
      </c>
      <c r="AN15">
        <v>13</v>
      </c>
      <c r="AO15">
        <v>6</v>
      </c>
    </row>
    <row r="16" spans="1:41" x14ac:dyDescent="0.3">
      <c r="A16" t="s">
        <v>980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t="s">
        <v>981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t="s">
        <v>982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948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0</v>
      </c>
    </row>
    <row r="20" spans="1:41" x14ac:dyDescent="0.3">
      <c r="A20" t="s">
        <v>949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t="s">
        <v>950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2</v>
      </c>
      <c r="K21">
        <v>1</v>
      </c>
      <c r="L21">
        <v>0</v>
      </c>
      <c r="M21">
        <v>3</v>
      </c>
      <c r="N21">
        <v>4</v>
      </c>
      <c r="O21">
        <v>2</v>
      </c>
      <c r="P21">
        <v>2</v>
      </c>
      <c r="Q21">
        <v>0</v>
      </c>
      <c r="R21">
        <v>0</v>
      </c>
      <c r="S21">
        <v>3</v>
      </c>
      <c r="T21">
        <v>6</v>
      </c>
      <c r="U21">
        <v>0</v>
      </c>
      <c r="V21">
        <v>3</v>
      </c>
      <c r="W21">
        <v>0</v>
      </c>
      <c r="X21">
        <v>2</v>
      </c>
      <c r="Y21">
        <v>1</v>
      </c>
      <c r="Z21">
        <v>7</v>
      </c>
      <c r="AA21">
        <v>1</v>
      </c>
      <c r="AB21">
        <v>3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3</v>
      </c>
      <c r="AN21">
        <v>4</v>
      </c>
      <c r="AO21">
        <v>2</v>
      </c>
    </row>
    <row r="22" spans="1:41" x14ac:dyDescent="0.3">
      <c r="A22" t="s">
        <v>951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</row>
    <row r="23" spans="1:41" x14ac:dyDescent="0.3">
      <c r="A23" t="s">
        <v>976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1</v>
      </c>
    </row>
    <row r="24" spans="1:41" x14ac:dyDescent="0.3">
      <c r="A24" t="s">
        <v>954</v>
      </c>
      <c r="B24">
        <v>4</v>
      </c>
      <c r="C24">
        <v>0</v>
      </c>
      <c r="D24">
        <v>2</v>
      </c>
      <c r="E24">
        <v>1</v>
      </c>
      <c r="F24">
        <v>1</v>
      </c>
      <c r="G24">
        <v>0</v>
      </c>
      <c r="H24">
        <v>3</v>
      </c>
      <c r="I24">
        <v>2</v>
      </c>
      <c r="J24">
        <v>3</v>
      </c>
      <c r="K24">
        <v>0</v>
      </c>
      <c r="L24">
        <v>0</v>
      </c>
      <c r="M24">
        <v>4</v>
      </c>
      <c r="N24">
        <v>4</v>
      </c>
      <c r="O24">
        <v>2</v>
      </c>
      <c r="P24">
        <v>8</v>
      </c>
      <c r="Q24">
        <v>3</v>
      </c>
      <c r="R24">
        <v>0</v>
      </c>
      <c r="S24">
        <v>9</v>
      </c>
      <c r="T24">
        <v>7</v>
      </c>
      <c r="U24">
        <v>9</v>
      </c>
      <c r="V24">
        <v>3</v>
      </c>
      <c r="W24">
        <v>2</v>
      </c>
      <c r="X24">
        <v>6</v>
      </c>
      <c r="Y24">
        <v>0</v>
      </c>
      <c r="Z24">
        <v>17</v>
      </c>
      <c r="AA24">
        <v>12</v>
      </c>
      <c r="AB24">
        <v>3</v>
      </c>
      <c r="AC24">
        <v>2</v>
      </c>
      <c r="AD24">
        <v>1</v>
      </c>
      <c r="AE24">
        <v>2</v>
      </c>
      <c r="AF24">
        <v>7</v>
      </c>
      <c r="AG24">
        <v>9</v>
      </c>
      <c r="AH24">
        <v>4</v>
      </c>
      <c r="AI24">
        <v>5</v>
      </c>
      <c r="AJ24">
        <v>7</v>
      </c>
      <c r="AK24">
        <v>7</v>
      </c>
      <c r="AL24">
        <v>3</v>
      </c>
      <c r="AM24">
        <v>20</v>
      </c>
      <c r="AN24">
        <v>11</v>
      </c>
      <c r="AO24">
        <v>20</v>
      </c>
    </row>
    <row r="25" spans="1:41" x14ac:dyDescent="0.3">
      <c r="A25" t="s">
        <v>983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984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985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</row>
    <row r="28" spans="1:41" x14ac:dyDescent="0.3">
      <c r="A28" t="s">
        <v>967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</v>
      </c>
      <c r="AO28">
        <v>0</v>
      </c>
    </row>
    <row r="29" spans="1:41" ht="13.8" customHeight="1" x14ac:dyDescent="0.3">
      <c r="A29" t="s">
        <v>968</v>
      </c>
      <c r="B29">
        <v>368</v>
      </c>
      <c r="C29">
        <v>153</v>
      </c>
      <c r="D29">
        <v>124</v>
      </c>
      <c r="E29">
        <v>150</v>
      </c>
      <c r="F29">
        <v>86</v>
      </c>
      <c r="G29">
        <v>89</v>
      </c>
      <c r="H29">
        <v>84</v>
      </c>
      <c r="I29">
        <v>76</v>
      </c>
      <c r="J29">
        <v>108</v>
      </c>
      <c r="K29">
        <v>118</v>
      </c>
      <c r="L29">
        <v>96</v>
      </c>
      <c r="M29">
        <v>145</v>
      </c>
      <c r="N29">
        <v>173</v>
      </c>
      <c r="O29">
        <v>137</v>
      </c>
      <c r="P29">
        <v>103</v>
      </c>
      <c r="Q29">
        <v>117</v>
      </c>
      <c r="R29">
        <v>0</v>
      </c>
      <c r="S29">
        <v>158</v>
      </c>
      <c r="T29">
        <v>118</v>
      </c>
      <c r="U29">
        <v>89</v>
      </c>
      <c r="V29">
        <v>79</v>
      </c>
      <c r="W29">
        <v>81</v>
      </c>
      <c r="X29">
        <v>120</v>
      </c>
      <c r="Y29">
        <v>95</v>
      </c>
      <c r="Z29">
        <v>228</v>
      </c>
      <c r="AA29">
        <v>97</v>
      </c>
      <c r="AB29">
        <v>81</v>
      </c>
      <c r="AC29">
        <v>78</v>
      </c>
      <c r="AD29">
        <v>104</v>
      </c>
      <c r="AE29">
        <v>64</v>
      </c>
      <c r="AF29">
        <v>213</v>
      </c>
      <c r="AG29">
        <v>85</v>
      </c>
      <c r="AH29">
        <v>112</v>
      </c>
      <c r="AI29">
        <v>82</v>
      </c>
      <c r="AJ29">
        <v>125</v>
      </c>
      <c r="AK29">
        <v>78</v>
      </c>
      <c r="AL29">
        <v>289</v>
      </c>
      <c r="AM29">
        <v>179</v>
      </c>
      <c r="AN29">
        <v>313</v>
      </c>
      <c r="AO29">
        <v>151</v>
      </c>
    </row>
    <row r="30" spans="1:41" ht="13.8" customHeight="1" x14ac:dyDescent="0.3">
      <c r="A30" t="s">
        <v>986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 t="s">
        <v>987</v>
      </c>
      <c r="B31">
        <v>1</v>
      </c>
      <c r="C31">
        <v>2</v>
      </c>
      <c r="D31">
        <v>0</v>
      </c>
      <c r="E31">
        <v>2</v>
      </c>
      <c r="F31">
        <v>0</v>
      </c>
      <c r="G31">
        <v>1</v>
      </c>
      <c r="H31">
        <v>1</v>
      </c>
      <c r="I31">
        <v>3</v>
      </c>
      <c r="J31">
        <v>2</v>
      </c>
      <c r="K31">
        <v>2</v>
      </c>
      <c r="L31">
        <v>3</v>
      </c>
      <c r="M31">
        <v>1</v>
      </c>
      <c r="N31">
        <v>3</v>
      </c>
      <c r="O31">
        <v>1</v>
      </c>
      <c r="P31">
        <v>1</v>
      </c>
      <c r="Q31">
        <v>2</v>
      </c>
      <c r="R31">
        <v>1</v>
      </c>
      <c r="S31">
        <v>0</v>
      </c>
      <c r="T31">
        <v>1</v>
      </c>
      <c r="U31">
        <v>2</v>
      </c>
      <c r="V31">
        <v>0</v>
      </c>
      <c r="W31">
        <v>1</v>
      </c>
      <c r="X31">
        <v>3</v>
      </c>
      <c r="Y31">
        <v>1</v>
      </c>
      <c r="Z31">
        <v>0</v>
      </c>
      <c r="AA31">
        <v>5</v>
      </c>
      <c r="AB31">
        <v>0</v>
      </c>
      <c r="AC31">
        <v>4</v>
      </c>
      <c r="AD31">
        <v>1</v>
      </c>
      <c r="AE31">
        <v>3</v>
      </c>
      <c r="AF31">
        <v>6</v>
      </c>
      <c r="AG31">
        <v>6</v>
      </c>
      <c r="AH31">
        <v>10</v>
      </c>
      <c r="AI31">
        <v>7</v>
      </c>
      <c r="AJ31">
        <v>3</v>
      </c>
      <c r="AK31">
        <v>2</v>
      </c>
      <c r="AL31">
        <v>15</v>
      </c>
      <c r="AM31">
        <v>7</v>
      </c>
      <c r="AN31">
        <v>17</v>
      </c>
      <c r="AO31">
        <v>8</v>
      </c>
    </row>
    <row r="32" spans="1:41" x14ac:dyDescent="0.3">
      <c r="A32" t="s">
        <v>988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</row>
    <row r="33" spans="1:41" x14ac:dyDescent="0.3">
      <c r="A33" t="s">
        <v>970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t="s">
        <v>971</v>
      </c>
      <c r="B34">
        <v>3</v>
      </c>
      <c r="C34">
        <v>3</v>
      </c>
      <c r="D34">
        <v>4</v>
      </c>
      <c r="E34">
        <v>4</v>
      </c>
      <c r="F34">
        <v>2</v>
      </c>
      <c r="G34">
        <v>2</v>
      </c>
      <c r="H34">
        <v>2</v>
      </c>
      <c r="I34">
        <v>0</v>
      </c>
      <c r="J34">
        <v>5</v>
      </c>
      <c r="K34">
        <v>3</v>
      </c>
      <c r="L34">
        <v>4</v>
      </c>
      <c r="M34">
        <v>2</v>
      </c>
      <c r="N34">
        <v>2</v>
      </c>
      <c r="O34">
        <v>2</v>
      </c>
      <c r="P34">
        <v>0</v>
      </c>
      <c r="Q34">
        <v>0</v>
      </c>
      <c r="R34">
        <v>1</v>
      </c>
      <c r="S34">
        <v>2</v>
      </c>
      <c r="T34">
        <v>0</v>
      </c>
      <c r="U34">
        <v>2</v>
      </c>
      <c r="V34">
        <v>0</v>
      </c>
      <c r="W34">
        <v>1</v>
      </c>
      <c r="X34">
        <v>2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3</v>
      </c>
      <c r="AG34">
        <v>0</v>
      </c>
      <c r="AH34">
        <v>1</v>
      </c>
      <c r="AI34">
        <v>0</v>
      </c>
      <c r="AJ34">
        <v>2</v>
      </c>
      <c r="AK34">
        <v>4</v>
      </c>
      <c r="AL34">
        <v>5</v>
      </c>
      <c r="AM34">
        <v>5</v>
      </c>
      <c r="AN34">
        <v>14</v>
      </c>
      <c r="AO34">
        <v>2</v>
      </c>
    </row>
    <row r="35" spans="1:41" x14ac:dyDescent="0.3">
      <c r="A35" t="s">
        <v>972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01A5-4969-45BC-B862-2A586CD4995C}">
  <dimension ref="A1:AO4"/>
  <sheetViews>
    <sheetView workbookViewId="0">
      <selection activeCell="E14" sqref="E14"/>
    </sheetView>
  </sheetViews>
  <sheetFormatPr defaultRowHeight="14.4" x14ac:dyDescent="0.3"/>
  <sheetData>
    <row r="1" spans="1:41" x14ac:dyDescent="0.3">
      <c r="A1" s="57" t="s">
        <v>1</v>
      </c>
      <c r="B1" s="57">
        <v>0.25</v>
      </c>
      <c r="C1" s="57">
        <v>2.25</v>
      </c>
      <c r="D1" s="57">
        <v>4.25</v>
      </c>
      <c r="E1" s="57">
        <v>6.25</v>
      </c>
      <c r="F1" s="57">
        <v>8.25</v>
      </c>
      <c r="G1" s="57">
        <v>10.25</v>
      </c>
      <c r="H1" s="57">
        <v>12.25</v>
      </c>
      <c r="I1" s="57">
        <v>14.25</v>
      </c>
      <c r="J1" s="57">
        <v>16.25</v>
      </c>
      <c r="K1" s="57">
        <v>20.25</v>
      </c>
      <c r="L1" s="57">
        <v>22.25</v>
      </c>
      <c r="M1" s="57">
        <v>24.25</v>
      </c>
      <c r="N1" s="57">
        <v>26.25</v>
      </c>
      <c r="O1" s="57">
        <v>28.25</v>
      </c>
      <c r="P1" s="57">
        <v>30.25</v>
      </c>
      <c r="Q1" s="57">
        <v>32.25</v>
      </c>
      <c r="R1" s="57">
        <v>34.25</v>
      </c>
      <c r="S1" s="57">
        <v>36.25</v>
      </c>
      <c r="T1" s="57">
        <v>38.25</v>
      </c>
      <c r="U1" s="57">
        <v>40.25</v>
      </c>
      <c r="V1" s="57">
        <v>42.25</v>
      </c>
      <c r="W1" s="57">
        <v>44.25</v>
      </c>
      <c r="X1" s="57">
        <v>46.25</v>
      </c>
      <c r="Y1" s="57">
        <v>48.25</v>
      </c>
      <c r="Z1" s="57">
        <v>50.25</v>
      </c>
      <c r="AA1" s="57">
        <v>52.26</v>
      </c>
      <c r="AB1" s="57">
        <v>54.25</v>
      </c>
      <c r="AC1" s="57">
        <v>56.25</v>
      </c>
      <c r="AD1" s="57">
        <v>58.25</v>
      </c>
      <c r="AE1" s="57">
        <v>60.25</v>
      </c>
      <c r="AF1" s="57">
        <v>62.25</v>
      </c>
      <c r="AG1" s="57">
        <v>64.25</v>
      </c>
      <c r="AH1" s="57">
        <v>66.25</v>
      </c>
      <c r="AI1" s="57">
        <v>68.25</v>
      </c>
      <c r="AJ1" s="57">
        <v>70.25</v>
      </c>
      <c r="AK1" s="57">
        <v>72.25</v>
      </c>
      <c r="AL1" s="57">
        <v>74.25</v>
      </c>
      <c r="AM1" s="57">
        <v>76.25</v>
      </c>
      <c r="AN1" s="57">
        <v>78.25</v>
      </c>
      <c r="AO1" s="57">
        <v>80.25</v>
      </c>
    </row>
    <row r="2" spans="1:41" x14ac:dyDescent="0.3">
      <c r="A2" s="56" t="s">
        <v>989</v>
      </c>
      <c r="B2" s="56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1</v>
      </c>
      <c r="P2" s="56">
        <v>0</v>
      </c>
      <c r="Q2" s="56">
        <v>0</v>
      </c>
      <c r="R2" s="56">
        <v>0</v>
      </c>
      <c r="S2" s="56">
        <v>1</v>
      </c>
      <c r="T2" s="56">
        <v>0</v>
      </c>
      <c r="U2" s="56">
        <v>1</v>
      </c>
      <c r="V2" s="56">
        <v>0</v>
      </c>
      <c r="W2" s="56">
        <v>1</v>
      </c>
      <c r="X2" s="56">
        <v>0</v>
      </c>
      <c r="Y2" s="56">
        <v>1</v>
      </c>
      <c r="Z2" s="56">
        <v>1</v>
      </c>
      <c r="AA2" s="56">
        <v>1</v>
      </c>
      <c r="AB2" s="56">
        <v>0</v>
      </c>
      <c r="AC2" s="56">
        <v>0</v>
      </c>
      <c r="AD2" s="56">
        <v>1</v>
      </c>
      <c r="AE2" s="56">
        <v>1</v>
      </c>
      <c r="AF2" s="56">
        <v>1</v>
      </c>
      <c r="AG2" s="56">
        <v>0</v>
      </c>
      <c r="AH2" s="56">
        <v>1</v>
      </c>
      <c r="AI2" s="56">
        <v>1</v>
      </c>
      <c r="AJ2" s="56">
        <v>0</v>
      </c>
      <c r="AK2" s="56">
        <v>1</v>
      </c>
      <c r="AL2" s="56">
        <v>1</v>
      </c>
      <c r="AM2" s="56">
        <v>1</v>
      </c>
      <c r="AN2" s="56">
        <v>1</v>
      </c>
      <c r="AO2" s="56">
        <v>1</v>
      </c>
    </row>
    <row r="3" spans="1:41" x14ac:dyDescent="0.3">
      <c r="A3" s="56" t="s">
        <v>990</v>
      </c>
      <c r="B3" s="56">
        <v>0</v>
      </c>
      <c r="C3" s="56">
        <v>1</v>
      </c>
      <c r="D3" s="56">
        <v>0</v>
      </c>
      <c r="E3" s="56">
        <v>0</v>
      </c>
      <c r="F3" s="56">
        <v>0</v>
      </c>
      <c r="G3" s="56">
        <v>1</v>
      </c>
      <c r="H3" s="56">
        <v>1</v>
      </c>
      <c r="I3" s="56">
        <v>1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1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</row>
    <row r="4" spans="1:41" x14ac:dyDescent="0.3">
      <c r="A4" s="56" t="s">
        <v>991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1</v>
      </c>
      <c r="AL4" s="56">
        <v>0</v>
      </c>
      <c r="AM4" s="56">
        <v>0</v>
      </c>
      <c r="AN4" s="56">
        <v>0</v>
      </c>
      <c r="AO4" s="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6F91-1EDC-4530-A509-8F3C32A31C51}">
  <dimension ref="A1:P166"/>
  <sheetViews>
    <sheetView topLeftCell="A157" workbookViewId="0">
      <selection activeCell="J13" sqref="J13"/>
    </sheetView>
  </sheetViews>
  <sheetFormatPr defaultRowHeight="14.4" x14ac:dyDescent="0.3"/>
  <cols>
    <col min="1" max="4" width="12.77734375" customWidth="1"/>
    <col min="5" max="5" width="8.88671875" customWidth="1"/>
  </cols>
  <sheetData>
    <row r="1" spans="1:16" x14ac:dyDescent="0.3">
      <c r="A1" s="15" t="s">
        <v>11</v>
      </c>
      <c r="B1" s="15" t="s">
        <v>12</v>
      </c>
      <c r="C1" s="15" t="s">
        <v>18</v>
      </c>
      <c r="D1" s="15" t="s">
        <v>19</v>
      </c>
      <c r="E1" s="15" t="s">
        <v>234</v>
      </c>
      <c r="F1" s="15"/>
      <c r="G1" s="15"/>
      <c r="H1" s="15"/>
      <c r="I1" s="15"/>
      <c r="J1" s="15"/>
      <c r="K1" s="15" t="s">
        <v>201</v>
      </c>
      <c r="L1" s="15"/>
      <c r="M1" s="15"/>
      <c r="N1" s="15"/>
      <c r="O1" s="15"/>
      <c r="P1" s="15"/>
    </row>
    <row r="2" spans="1:16" x14ac:dyDescent="0.3">
      <c r="A2" s="26" t="s">
        <v>8</v>
      </c>
      <c r="B2" s="26" t="s">
        <v>8</v>
      </c>
      <c r="C2" s="26" t="s">
        <v>9</v>
      </c>
      <c r="D2" s="26" t="s">
        <v>9</v>
      </c>
      <c r="E2" s="26" t="s">
        <v>231</v>
      </c>
      <c r="F2" s="26" t="s">
        <v>232</v>
      </c>
      <c r="G2" s="26" t="s">
        <v>233</v>
      </c>
      <c r="H2" s="26" t="s">
        <v>13</v>
      </c>
      <c r="I2" s="26" t="s">
        <v>235</v>
      </c>
      <c r="J2" s="26" t="s">
        <v>236</v>
      </c>
      <c r="K2" s="26" t="s">
        <v>231</v>
      </c>
      <c r="L2" s="26" t="s">
        <v>232</v>
      </c>
      <c r="M2" s="26" t="s">
        <v>233</v>
      </c>
      <c r="N2" s="26" t="s">
        <v>13</v>
      </c>
      <c r="O2" s="26" t="s">
        <v>235</v>
      </c>
      <c r="P2" s="26" t="s">
        <v>236</v>
      </c>
    </row>
    <row r="3" spans="1:16" x14ac:dyDescent="0.3">
      <c r="A3" t="s">
        <v>22</v>
      </c>
      <c r="B3" t="s">
        <v>37</v>
      </c>
      <c r="C3">
        <v>0</v>
      </c>
      <c r="D3">
        <v>0.5</v>
      </c>
      <c r="E3">
        <v>2</v>
      </c>
      <c r="F3">
        <v>0</v>
      </c>
      <c r="G3">
        <v>0</v>
      </c>
      <c r="H3">
        <v>0</v>
      </c>
      <c r="I3">
        <v>2</v>
      </c>
      <c r="J3">
        <f>I3/(1-LOI!E3/100)</f>
        <v>2.4579324855104883</v>
      </c>
      <c r="K3">
        <v>6</v>
      </c>
      <c r="L3">
        <v>0</v>
      </c>
      <c r="M3">
        <v>0</v>
      </c>
      <c r="N3">
        <v>0</v>
      </c>
      <c r="O3">
        <v>6</v>
      </c>
      <c r="P3">
        <f>O3/(1-LOI!E3/100)</f>
        <v>7.3737974565314639</v>
      </c>
    </row>
    <row r="4" spans="1:16" x14ac:dyDescent="0.3">
      <c r="A4" t="s">
        <v>22</v>
      </c>
      <c r="B4" t="s">
        <v>38</v>
      </c>
      <c r="C4">
        <v>0.5</v>
      </c>
      <c r="D4">
        <v>1</v>
      </c>
      <c r="E4">
        <v>11</v>
      </c>
      <c r="F4">
        <v>0</v>
      </c>
      <c r="G4">
        <v>0</v>
      </c>
      <c r="H4">
        <v>0</v>
      </c>
      <c r="I4">
        <v>11</v>
      </c>
      <c r="J4">
        <f>I4/(1-LOI!E4/100)</f>
        <v>13.539228067065951</v>
      </c>
      <c r="K4">
        <v>28</v>
      </c>
      <c r="L4">
        <v>1</v>
      </c>
      <c r="M4">
        <v>0</v>
      </c>
      <c r="N4">
        <v>0</v>
      </c>
      <c r="O4">
        <v>29</v>
      </c>
      <c r="P4">
        <f>O4/(1-LOI!E4/100)</f>
        <v>35.694328540446598</v>
      </c>
    </row>
    <row r="5" spans="1:16" x14ac:dyDescent="0.3">
      <c r="A5" t="s">
        <v>22</v>
      </c>
      <c r="B5" t="s">
        <v>39</v>
      </c>
      <c r="C5">
        <v>1</v>
      </c>
      <c r="D5">
        <v>1.5</v>
      </c>
      <c r="E5">
        <v>1</v>
      </c>
      <c r="F5">
        <v>0</v>
      </c>
      <c r="G5">
        <v>0</v>
      </c>
      <c r="H5">
        <v>0</v>
      </c>
      <c r="I5">
        <v>1</v>
      </c>
      <c r="J5">
        <f>I5/(1-LOI!E5/100)</f>
        <v>1.2257801171110325</v>
      </c>
      <c r="K5">
        <v>14</v>
      </c>
      <c r="L5">
        <v>0</v>
      </c>
      <c r="M5">
        <v>0</v>
      </c>
      <c r="N5">
        <v>0</v>
      </c>
      <c r="O5">
        <v>14</v>
      </c>
      <c r="P5">
        <f>O5/(1-LOI!E5/100)</f>
        <v>17.160921639554456</v>
      </c>
    </row>
    <row r="6" spans="1:16" x14ac:dyDescent="0.3">
      <c r="A6" t="s">
        <v>22</v>
      </c>
      <c r="B6" t="s">
        <v>40</v>
      </c>
      <c r="C6">
        <v>1.5</v>
      </c>
      <c r="D6">
        <v>2</v>
      </c>
      <c r="E6">
        <v>6</v>
      </c>
      <c r="F6">
        <v>0</v>
      </c>
      <c r="G6">
        <v>0</v>
      </c>
      <c r="H6">
        <v>0</v>
      </c>
      <c r="I6">
        <v>6</v>
      </c>
      <c r="J6">
        <f>I6/(1-LOI!E6/100)</f>
        <v>7.9695562949532786</v>
      </c>
      <c r="K6">
        <v>44</v>
      </c>
      <c r="L6">
        <v>0</v>
      </c>
      <c r="M6">
        <v>0</v>
      </c>
      <c r="N6">
        <v>0</v>
      </c>
      <c r="O6">
        <v>44</v>
      </c>
      <c r="P6">
        <f>O6/(1-LOI!E6/100)</f>
        <v>58.443412829657376</v>
      </c>
    </row>
    <row r="7" spans="1:16" x14ac:dyDescent="0.3">
      <c r="A7" t="s">
        <v>22</v>
      </c>
      <c r="B7" t="s">
        <v>41</v>
      </c>
      <c r="C7">
        <v>2</v>
      </c>
      <c r="D7">
        <v>2.5</v>
      </c>
      <c r="E7">
        <v>2</v>
      </c>
      <c r="F7">
        <v>0</v>
      </c>
      <c r="G7">
        <v>0</v>
      </c>
      <c r="H7">
        <v>0</v>
      </c>
      <c r="I7">
        <v>2</v>
      </c>
      <c r="J7">
        <f>I7/(1-LOI!E7/100)</f>
        <v>2.4489695960424651</v>
      </c>
      <c r="K7">
        <v>29</v>
      </c>
      <c r="L7">
        <v>0</v>
      </c>
      <c r="M7">
        <v>0</v>
      </c>
      <c r="N7">
        <v>0</v>
      </c>
      <c r="O7">
        <v>29</v>
      </c>
      <c r="P7">
        <f>O7/(1-LOI!E7/100)</f>
        <v>35.510059142615745</v>
      </c>
    </row>
    <row r="8" spans="1:16" x14ac:dyDescent="0.3">
      <c r="A8" t="s">
        <v>22</v>
      </c>
      <c r="B8" t="s">
        <v>42</v>
      </c>
      <c r="C8">
        <v>2.5</v>
      </c>
      <c r="D8">
        <v>3</v>
      </c>
      <c r="E8">
        <v>6</v>
      </c>
      <c r="F8">
        <v>1</v>
      </c>
      <c r="G8">
        <v>0</v>
      </c>
      <c r="H8">
        <v>0</v>
      </c>
      <c r="I8">
        <v>7</v>
      </c>
      <c r="J8">
        <f>I8/(1-LOI!E8/100)</f>
        <v>8.619267263776667</v>
      </c>
      <c r="K8">
        <v>38</v>
      </c>
      <c r="L8">
        <v>3</v>
      </c>
      <c r="M8">
        <v>0</v>
      </c>
      <c r="N8">
        <v>0</v>
      </c>
      <c r="O8">
        <v>41</v>
      </c>
      <c r="P8">
        <f>O8/(1-LOI!E8/100)</f>
        <v>50.484279687834764</v>
      </c>
    </row>
    <row r="9" spans="1:16" x14ac:dyDescent="0.3">
      <c r="A9" t="s">
        <v>22</v>
      </c>
      <c r="B9" t="s">
        <v>43</v>
      </c>
      <c r="C9">
        <v>3</v>
      </c>
      <c r="D9">
        <v>3.5</v>
      </c>
      <c r="E9">
        <v>6</v>
      </c>
      <c r="F9">
        <v>0</v>
      </c>
      <c r="G9">
        <v>0</v>
      </c>
      <c r="H9">
        <v>0</v>
      </c>
      <c r="I9">
        <v>6</v>
      </c>
      <c r="J9">
        <f>I9/(1-LOI!E9/100)</f>
        <v>7.4652492646729476</v>
      </c>
      <c r="K9">
        <v>62</v>
      </c>
      <c r="L9">
        <v>0</v>
      </c>
      <c r="M9">
        <v>0</v>
      </c>
      <c r="N9">
        <v>0</v>
      </c>
      <c r="O9">
        <v>62</v>
      </c>
      <c r="P9">
        <f>O9/(1-LOI!E9/100)</f>
        <v>77.140909068287129</v>
      </c>
    </row>
    <row r="10" spans="1:16" x14ac:dyDescent="0.3">
      <c r="A10" t="s">
        <v>22</v>
      </c>
      <c r="B10" t="s">
        <v>44</v>
      </c>
      <c r="C10">
        <v>3.5</v>
      </c>
      <c r="D10">
        <v>4</v>
      </c>
      <c r="E10">
        <v>11</v>
      </c>
      <c r="F10">
        <v>1</v>
      </c>
      <c r="G10">
        <v>0</v>
      </c>
      <c r="H10">
        <v>0</v>
      </c>
      <c r="I10">
        <v>12</v>
      </c>
      <c r="J10">
        <f>I10/(1-LOI!E10/100)</f>
        <v>14.718111371948751</v>
      </c>
      <c r="K10">
        <v>62</v>
      </c>
      <c r="L10">
        <v>1</v>
      </c>
      <c r="M10">
        <v>0</v>
      </c>
      <c r="N10">
        <v>0</v>
      </c>
      <c r="O10">
        <v>63</v>
      </c>
      <c r="P10">
        <f>O10/(1-LOI!E10/100)</f>
        <v>77.270084702730941</v>
      </c>
    </row>
    <row r="11" spans="1:16" x14ac:dyDescent="0.3">
      <c r="A11" t="s">
        <v>22</v>
      </c>
      <c r="B11" t="s">
        <v>45</v>
      </c>
      <c r="C11">
        <v>4</v>
      </c>
      <c r="D11">
        <v>4.5</v>
      </c>
      <c r="E11">
        <v>9</v>
      </c>
      <c r="F11">
        <v>0</v>
      </c>
      <c r="G11">
        <v>0</v>
      </c>
      <c r="H11">
        <v>0</v>
      </c>
      <c r="I11">
        <v>9</v>
      </c>
      <c r="J11">
        <f>I11/(1-LOI!E11/100)</f>
        <v>10.719032714487843</v>
      </c>
      <c r="K11">
        <v>96</v>
      </c>
      <c r="L11">
        <v>3</v>
      </c>
      <c r="M11">
        <v>0</v>
      </c>
      <c r="N11">
        <v>0</v>
      </c>
      <c r="O11">
        <v>99</v>
      </c>
      <c r="P11">
        <f>O11/(1-LOI!E11/100)</f>
        <v>117.90935985936629</v>
      </c>
    </row>
    <row r="12" spans="1:16" x14ac:dyDescent="0.3">
      <c r="A12" t="s">
        <v>22</v>
      </c>
      <c r="B12" t="s">
        <v>46</v>
      </c>
      <c r="C12">
        <v>4.5</v>
      </c>
      <c r="D12">
        <v>5</v>
      </c>
      <c r="E12">
        <v>8</v>
      </c>
      <c r="F12">
        <v>0</v>
      </c>
      <c r="G12">
        <v>0</v>
      </c>
      <c r="H12">
        <v>0</v>
      </c>
      <c r="I12">
        <v>8</v>
      </c>
      <c r="J12">
        <f>I12/(1-LOI!E12/100)</f>
        <v>10.39176971838304</v>
      </c>
      <c r="K12">
        <v>36</v>
      </c>
      <c r="L12">
        <v>1</v>
      </c>
      <c r="M12">
        <v>0</v>
      </c>
      <c r="N12">
        <v>0</v>
      </c>
      <c r="O12">
        <v>37</v>
      </c>
      <c r="P12">
        <f>O12/(1-LOI!E12/100)</f>
        <v>48.061934947521557</v>
      </c>
    </row>
    <row r="13" spans="1:16" x14ac:dyDescent="0.3">
      <c r="A13" t="s">
        <v>22</v>
      </c>
      <c r="B13" t="s">
        <v>47</v>
      </c>
      <c r="C13">
        <v>5</v>
      </c>
      <c r="D13">
        <v>5.5</v>
      </c>
      <c r="E13">
        <v>16</v>
      </c>
      <c r="F13">
        <v>2</v>
      </c>
      <c r="G13">
        <v>0</v>
      </c>
      <c r="H13">
        <v>1</v>
      </c>
      <c r="I13">
        <v>19</v>
      </c>
      <c r="J13">
        <f>I13/(1-LOI!E13/100)</f>
        <v>25.031355065819287</v>
      </c>
      <c r="K13">
        <v>86</v>
      </c>
      <c r="L13">
        <v>5</v>
      </c>
      <c r="M13">
        <v>0</v>
      </c>
      <c r="N13">
        <v>0</v>
      </c>
      <c r="O13">
        <v>91</v>
      </c>
      <c r="P13">
        <f>O13/(1-LOI!E13/100)</f>
        <v>119.88701636787133</v>
      </c>
    </row>
    <row r="14" spans="1:16" x14ac:dyDescent="0.3">
      <c r="A14" t="s">
        <v>22</v>
      </c>
      <c r="B14" t="s">
        <v>48</v>
      </c>
      <c r="C14">
        <v>5.5</v>
      </c>
      <c r="D14">
        <v>6</v>
      </c>
      <c r="E14">
        <v>12</v>
      </c>
      <c r="F14">
        <v>0</v>
      </c>
      <c r="G14">
        <v>0</v>
      </c>
      <c r="H14">
        <v>0</v>
      </c>
      <c r="I14">
        <v>12</v>
      </c>
      <c r="J14">
        <f>I14/(1-LOI!E14/100)</f>
        <v>14.406903788295352</v>
      </c>
      <c r="K14">
        <v>57</v>
      </c>
      <c r="L14">
        <v>2</v>
      </c>
      <c r="M14">
        <v>0</v>
      </c>
      <c r="N14">
        <v>0</v>
      </c>
      <c r="O14">
        <v>59</v>
      </c>
      <c r="P14">
        <f>O14/(1-LOI!E14/100)</f>
        <v>70.83394362578548</v>
      </c>
    </row>
    <row r="15" spans="1:16" x14ac:dyDescent="0.3">
      <c r="A15" t="s">
        <v>22</v>
      </c>
      <c r="B15" t="s">
        <v>49</v>
      </c>
      <c r="C15">
        <v>6</v>
      </c>
      <c r="D15">
        <v>6.5</v>
      </c>
      <c r="E15">
        <v>5</v>
      </c>
      <c r="F15">
        <v>0</v>
      </c>
      <c r="G15">
        <v>0</v>
      </c>
      <c r="H15">
        <v>0</v>
      </c>
      <c r="I15">
        <v>5</v>
      </c>
      <c r="J15">
        <f>I15/(1-LOI!E15/100)</f>
        <v>6.6807853931308161</v>
      </c>
      <c r="K15">
        <v>53</v>
      </c>
      <c r="L15">
        <v>3</v>
      </c>
      <c r="M15">
        <v>0</v>
      </c>
      <c r="N15">
        <v>0</v>
      </c>
      <c r="O15">
        <v>56</v>
      </c>
      <c r="P15">
        <f>O15/(1-LOI!E15/100)</f>
        <v>74.824796403065136</v>
      </c>
    </row>
    <row r="16" spans="1:16" x14ac:dyDescent="0.3">
      <c r="A16" t="s">
        <v>22</v>
      </c>
      <c r="B16" t="s">
        <v>50</v>
      </c>
      <c r="C16">
        <v>6.5</v>
      </c>
      <c r="D16">
        <v>7</v>
      </c>
      <c r="E16">
        <v>7</v>
      </c>
      <c r="F16">
        <v>2</v>
      </c>
      <c r="G16">
        <v>0</v>
      </c>
      <c r="H16">
        <v>0</v>
      </c>
      <c r="I16">
        <v>9</v>
      </c>
      <c r="J16">
        <f>I16/(1-LOI!E16/100)</f>
        <v>11.809535806512566</v>
      </c>
      <c r="K16">
        <v>84</v>
      </c>
      <c r="L16">
        <v>3</v>
      </c>
      <c r="M16">
        <v>0</v>
      </c>
      <c r="N16">
        <v>2</v>
      </c>
      <c r="O16">
        <v>89</v>
      </c>
      <c r="P16">
        <f>O16/(1-LOI!E16/100)</f>
        <v>116.78318741995759</v>
      </c>
    </row>
    <row r="17" spans="1:16" x14ac:dyDescent="0.3">
      <c r="A17" t="s">
        <v>22</v>
      </c>
      <c r="B17" t="s">
        <v>51</v>
      </c>
      <c r="C17">
        <v>7</v>
      </c>
      <c r="D17">
        <v>7.5</v>
      </c>
      <c r="E17">
        <v>15</v>
      </c>
      <c r="F17">
        <v>0</v>
      </c>
      <c r="G17">
        <v>0</v>
      </c>
      <c r="H17">
        <v>0</v>
      </c>
      <c r="I17">
        <v>15</v>
      </c>
      <c r="J17">
        <f>I17/(1-LOI!E17/100)</f>
        <v>17.762851719266418</v>
      </c>
      <c r="K17">
        <v>98</v>
      </c>
      <c r="L17">
        <v>3</v>
      </c>
      <c r="M17">
        <v>0</v>
      </c>
      <c r="N17">
        <v>4</v>
      </c>
      <c r="O17">
        <v>105</v>
      </c>
      <c r="P17">
        <f>O17/(1-LOI!E17/100)</f>
        <v>124.33996203486493</v>
      </c>
    </row>
    <row r="18" spans="1:16" x14ac:dyDescent="0.3">
      <c r="A18" t="s">
        <v>22</v>
      </c>
      <c r="B18" t="s">
        <v>52</v>
      </c>
      <c r="C18">
        <v>7.5</v>
      </c>
      <c r="D18">
        <v>8</v>
      </c>
      <c r="E18">
        <v>9</v>
      </c>
      <c r="F18">
        <v>0</v>
      </c>
      <c r="G18">
        <v>0</v>
      </c>
      <c r="H18">
        <v>0</v>
      </c>
      <c r="I18">
        <v>9</v>
      </c>
      <c r="J18">
        <f>I18/(1-LOI!E18/100)</f>
        <v>10.983123820076905</v>
      </c>
      <c r="K18">
        <v>135</v>
      </c>
      <c r="L18">
        <v>6</v>
      </c>
      <c r="M18">
        <v>0</v>
      </c>
      <c r="N18">
        <v>1</v>
      </c>
      <c r="O18">
        <v>142</v>
      </c>
      <c r="P18">
        <f>O18/(1-LOI!E18/100)</f>
        <v>173.28928693899118</v>
      </c>
    </row>
    <row r="19" spans="1:16" x14ac:dyDescent="0.3">
      <c r="A19" t="s">
        <v>22</v>
      </c>
      <c r="B19" t="s">
        <v>53</v>
      </c>
      <c r="C19">
        <v>8</v>
      </c>
      <c r="D19">
        <v>8.5</v>
      </c>
      <c r="E19">
        <v>25</v>
      </c>
      <c r="F19">
        <v>3</v>
      </c>
      <c r="G19">
        <v>0</v>
      </c>
      <c r="H19">
        <v>0</v>
      </c>
      <c r="I19">
        <v>28</v>
      </c>
      <c r="J19">
        <f>I19/(1-LOI!E19/100)</f>
        <v>36.692198321331922</v>
      </c>
      <c r="K19">
        <v>107</v>
      </c>
      <c r="L19">
        <v>9</v>
      </c>
      <c r="M19">
        <v>0</v>
      </c>
      <c r="N19">
        <v>2</v>
      </c>
      <c r="O19">
        <v>118</v>
      </c>
      <c r="P19">
        <f>O19/(1-LOI!E19/100)</f>
        <v>154.6314072113274</v>
      </c>
    </row>
    <row r="20" spans="1:16" x14ac:dyDescent="0.3">
      <c r="A20" t="s">
        <v>22</v>
      </c>
      <c r="B20" t="s">
        <v>54</v>
      </c>
      <c r="C20">
        <v>8.5</v>
      </c>
      <c r="D20">
        <v>9</v>
      </c>
      <c r="E20">
        <v>10</v>
      </c>
      <c r="F20">
        <v>1</v>
      </c>
      <c r="G20">
        <v>0</v>
      </c>
      <c r="H20">
        <v>0</v>
      </c>
      <c r="I20">
        <v>11</v>
      </c>
      <c r="J20">
        <f>I20/(1-LOI!E20/100)</f>
        <v>14.28508351579281</v>
      </c>
      <c r="K20">
        <v>99</v>
      </c>
      <c r="L20">
        <v>9</v>
      </c>
      <c r="M20">
        <v>0</v>
      </c>
      <c r="N20">
        <v>4</v>
      </c>
      <c r="O20">
        <v>112</v>
      </c>
      <c r="P20">
        <f>O20/(1-LOI!E20/100)</f>
        <v>145.44812306989041</v>
      </c>
    </row>
    <row r="21" spans="1:16" x14ac:dyDescent="0.3">
      <c r="A21" t="s">
        <v>22</v>
      </c>
      <c r="B21" t="s">
        <v>55</v>
      </c>
      <c r="C21">
        <v>9</v>
      </c>
      <c r="D21">
        <v>9.5</v>
      </c>
      <c r="E21">
        <v>16</v>
      </c>
      <c r="F21">
        <v>4</v>
      </c>
      <c r="G21">
        <v>1</v>
      </c>
      <c r="H21">
        <v>0</v>
      </c>
      <c r="I21">
        <v>21</v>
      </c>
      <c r="J21">
        <f>I21/(1-LOI!E21/100)</f>
        <v>23.682919540100258</v>
      </c>
      <c r="K21">
        <v>110</v>
      </c>
      <c r="L21">
        <v>8</v>
      </c>
      <c r="M21">
        <v>0</v>
      </c>
      <c r="N21">
        <v>3</v>
      </c>
      <c r="O21">
        <v>121</v>
      </c>
      <c r="P21">
        <f>O21/(1-LOI!E21/100)</f>
        <v>136.45872687391099</v>
      </c>
    </row>
    <row r="22" spans="1:16" x14ac:dyDescent="0.3">
      <c r="A22" t="s">
        <v>22</v>
      </c>
      <c r="B22" t="s">
        <v>56</v>
      </c>
      <c r="C22">
        <v>9.5</v>
      </c>
      <c r="D22">
        <v>10</v>
      </c>
      <c r="E22">
        <v>32</v>
      </c>
      <c r="F22">
        <v>3</v>
      </c>
      <c r="G22">
        <v>0</v>
      </c>
      <c r="H22">
        <v>0</v>
      </c>
      <c r="I22">
        <v>35</v>
      </c>
      <c r="J22">
        <f>I22/(1-LOI!E22/100)</f>
        <v>42.721636800173812</v>
      </c>
      <c r="K22">
        <v>131</v>
      </c>
      <c r="L22">
        <v>8</v>
      </c>
      <c r="M22">
        <v>2</v>
      </c>
      <c r="N22">
        <v>5</v>
      </c>
      <c r="O22">
        <v>146</v>
      </c>
      <c r="P22">
        <f>O22/(1-LOI!E22/100)</f>
        <v>178.21025636643935</v>
      </c>
    </row>
    <row r="23" spans="1:16" x14ac:dyDescent="0.3">
      <c r="A23" t="s">
        <v>22</v>
      </c>
      <c r="B23" t="s">
        <v>57</v>
      </c>
      <c r="C23">
        <v>10</v>
      </c>
      <c r="D23">
        <v>10.5</v>
      </c>
      <c r="E23">
        <v>5</v>
      </c>
      <c r="F23">
        <v>1</v>
      </c>
      <c r="G23">
        <v>0</v>
      </c>
      <c r="H23">
        <v>0</v>
      </c>
      <c r="I23">
        <v>6</v>
      </c>
      <c r="J23">
        <f>I23/(1-LOI!E23/100)</f>
        <v>7.0175028216209263</v>
      </c>
      <c r="K23">
        <v>74</v>
      </c>
      <c r="L23">
        <v>9</v>
      </c>
      <c r="M23">
        <v>0</v>
      </c>
      <c r="N23">
        <v>2</v>
      </c>
      <c r="O23">
        <v>85</v>
      </c>
      <c r="P23">
        <f>O23/(1-LOI!E23/100)</f>
        <v>99.414623306296448</v>
      </c>
    </row>
    <row r="24" spans="1:16" x14ac:dyDescent="0.3">
      <c r="A24" t="s">
        <v>22</v>
      </c>
      <c r="B24" t="s">
        <v>58</v>
      </c>
      <c r="C24">
        <v>10.5</v>
      </c>
      <c r="D24">
        <v>11</v>
      </c>
      <c r="E24">
        <v>7</v>
      </c>
      <c r="F24">
        <v>1</v>
      </c>
      <c r="G24">
        <v>0</v>
      </c>
      <c r="H24">
        <v>0</v>
      </c>
      <c r="I24">
        <v>8</v>
      </c>
      <c r="J24">
        <f>I24/(1-LOI!E24/100)</f>
        <v>10.680665458861414</v>
      </c>
      <c r="K24">
        <v>90</v>
      </c>
      <c r="L24">
        <v>5</v>
      </c>
      <c r="M24">
        <v>1</v>
      </c>
      <c r="N24">
        <v>1</v>
      </c>
      <c r="O24">
        <v>97</v>
      </c>
      <c r="P24">
        <f>O24/(1-LOI!E24/100)</f>
        <v>129.50306868869464</v>
      </c>
    </row>
    <row r="25" spans="1:16" x14ac:dyDescent="0.3">
      <c r="A25" t="s">
        <v>22</v>
      </c>
      <c r="B25" t="s">
        <v>59</v>
      </c>
      <c r="C25">
        <v>11</v>
      </c>
      <c r="D25">
        <v>11.5</v>
      </c>
      <c r="E25">
        <v>5</v>
      </c>
      <c r="F25">
        <v>1</v>
      </c>
      <c r="G25">
        <v>0</v>
      </c>
      <c r="H25">
        <v>0</v>
      </c>
      <c r="I25">
        <v>6</v>
      </c>
      <c r="J25">
        <f>I25/(1-LOI!E25/100)</f>
        <v>7.7396585262658206</v>
      </c>
      <c r="K25">
        <v>96</v>
      </c>
      <c r="L25">
        <v>8</v>
      </c>
      <c r="M25">
        <v>0</v>
      </c>
      <c r="N25">
        <v>4</v>
      </c>
      <c r="O25">
        <v>108</v>
      </c>
      <c r="P25">
        <f>O25/(1-LOI!E25/100)</f>
        <v>139.31385347278479</v>
      </c>
    </row>
    <row r="26" spans="1:16" x14ac:dyDescent="0.3">
      <c r="A26" t="s">
        <v>22</v>
      </c>
      <c r="B26" t="s">
        <v>60</v>
      </c>
      <c r="C26">
        <v>11.5</v>
      </c>
      <c r="D26">
        <v>12</v>
      </c>
      <c r="E26">
        <v>7</v>
      </c>
      <c r="F26">
        <v>0</v>
      </c>
      <c r="G26">
        <v>0</v>
      </c>
      <c r="H26">
        <v>0</v>
      </c>
      <c r="I26">
        <v>7</v>
      </c>
      <c r="J26">
        <f>I26/(1-LOI!E26/100)</f>
        <v>8.2414024512285575</v>
      </c>
      <c r="K26">
        <v>111</v>
      </c>
      <c r="L26">
        <v>8</v>
      </c>
      <c r="M26">
        <v>2</v>
      </c>
      <c r="N26">
        <v>2</v>
      </c>
      <c r="O26">
        <v>123</v>
      </c>
      <c r="P26">
        <f>O26/(1-LOI!E26/100)</f>
        <v>144.81321450015895</v>
      </c>
    </row>
    <row r="27" spans="1:16" x14ac:dyDescent="0.3">
      <c r="A27" t="s">
        <v>22</v>
      </c>
      <c r="B27" t="s">
        <v>61</v>
      </c>
      <c r="C27">
        <v>12</v>
      </c>
      <c r="D27">
        <v>12.5</v>
      </c>
      <c r="E27">
        <v>6</v>
      </c>
      <c r="F27">
        <v>0</v>
      </c>
      <c r="G27">
        <v>1</v>
      </c>
      <c r="H27">
        <v>0</v>
      </c>
      <c r="I27">
        <v>7</v>
      </c>
      <c r="J27">
        <f>I27/(1-LOI!E27/100)</f>
        <v>9.0921253102687754</v>
      </c>
      <c r="K27">
        <v>133</v>
      </c>
      <c r="L27">
        <v>7</v>
      </c>
      <c r="M27">
        <v>0</v>
      </c>
      <c r="N27">
        <v>1</v>
      </c>
      <c r="O27">
        <v>141</v>
      </c>
      <c r="P27">
        <f>O27/(1-LOI!E27/100)</f>
        <v>183.14138124969963</v>
      </c>
    </row>
    <row r="28" spans="1:16" x14ac:dyDescent="0.3">
      <c r="A28" t="s">
        <v>22</v>
      </c>
      <c r="B28" t="s">
        <v>62</v>
      </c>
      <c r="C28">
        <v>12.5</v>
      </c>
      <c r="D28">
        <v>13</v>
      </c>
      <c r="E28">
        <v>6</v>
      </c>
      <c r="F28">
        <v>0</v>
      </c>
      <c r="G28">
        <v>0</v>
      </c>
      <c r="H28">
        <v>0</v>
      </c>
      <c r="I28">
        <v>6</v>
      </c>
      <c r="J28">
        <f>I28/(1-LOI!E28/100)</f>
        <v>7.9432113344330268</v>
      </c>
      <c r="K28">
        <v>117</v>
      </c>
      <c r="L28">
        <v>7</v>
      </c>
      <c r="M28">
        <v>0</v>
      </c>
      <c r="N28">
        <v>3</v>
      </c>
      <c r="O28">
        <v>127</v>
      </c>
      <c r="P28">
        <f>O28/(1-LOI!E28/100)</f>
        <v>168.13130657883241</v>
      </c>
    </row>
    <row r="29" spans="1:16" x14ac:dyDescent="0.3">
      <c r="A29" t="s">
        <v>22</v>
      </c>
      <c r="B29" t="s">
        <v>63</v>
      </c>
      <c r="C29">
        <v>13</v>
      </c>
      <c r="D29">
        <v>13.5</v>
      </c>
      <c r="E29">
        <v>6</v>
      </c>
      <c r="F29">
        <v>0</v>
      </c>
      <c r="G29">
        <v>0</v>
      </c>
      <c r="H29">
        <v>0</v>
      </c>
      <c r="I29">
        <v>6</v>
      </c>
      <c r="J29">
        <f>I29/(1-LOI!E29/100)</f>
        <v>7.2871691169772825</v>
      </c>
      <c r="K29">
        <v>98</v>
      </c>
      <c r="L29">
        <v>7</v>
      </c>
      <c r="M29">
        <v>1</v>
      </c>
      <c r="N29">
        <v>2</v>
      </c>
      <c r="O29">
        <v>108</v>
      </c>
      <c r="P29">
        <f>O29/(1-LOI!E29/100)</f>
        <v>131.16904410559107</v>
      </c>
    </row>
    <row r="30" spans="1:16" x14ac:dyDescent="0.3">
      <c r="A30" t="s">
        <v>22</v>
      </c>
      <c r="B30" t="s">
        <v>64</v>
      </c>
      <c r="C30">
        <v>13.5</v>
      </c>
      <c r="D30">
        <v>14</v>
      </c>
      <c r="E30">
        <v>5</v>
      </c>
      <c r="F30">
        <v>1</v>
      </c>
      <c r="G30">
        <v>0</v>
      </c>
      <c r="H30">
        <v>0</v>
      </c>
      <c r="I30">
        <v>6</v>
      </c>
      <c r="J30">
        <f>I30/(1-LOI!E30/100)</f>
        <v>7.0951507010008896</v>
      </c>
      <c r="K30">
        <v>128</v>
      </c>
      <c r="L30">
        <v>5</v>
      </c>
      <c r="M30">
        <v>1</v>
      </c>
      <c r="N30">
        <v>1</v>
      </c>
      <c r="O30">
        <v>135</v>
      </c>
      <c r="P30">
        <f>O30/(1-LOI!E30/100)</f>
        <v>159.64089077252001</v>
      </c>
    </row>
    <row r="31" spans="1:16" x14ac:dyDescent="0.3">
      <c r="A31" t="s">
        <v>22</v>
      </c>
      <c r="B31" t="s">
        <v>65</v>
      </c>
      <c r="C31">
        <v>14</v>
      </c>
      <c r="D31">
        <v>14.5</v>
      </c>
      <c r="E31">
        <v>14</v>
      </c>
      <c r="F31">
        <v>0</v>
      </c>
      <c r="G31">
        <v>0</v>
      </c>
      <c r="H31">
        <v>0</v>
      </c>
      <c r="I31">
        <v>14</v>
      </c>
      <c r="J31">
        <f>I31/(1-LOI!E31/100)</f>
        <v>17.026907378488694</v>
      </c>
      <c r="K31">
        <v>110</v>
      </c>
      <c r="L31">
        <v>4</v>
      </c>
      <c r="M31">
        <v>0</v>
      </c>
      <c r="N31">
        <v>1</v>
      </c>
      <c r="O31">
        <v>115</v>
      </c>
      <c r="P31">
        <f>O31/(1-LOI!E31/100)</f>
        <v>139.86388203758568</v>
      </c>
    </row>
    <row r="32" spans="1:16" x14ac:dyDescent="0.3">
      <c r="A32" t="s">
        <v>22</v>
      </c>
      <c r="B32" t="s">
        <v>66</v>
      </c>
      <c r="C32">
        <v>14.5</v>
      </c>
      <c r="D32">
        <v>15</v>
      </c>
      <c r="E32">
        <v>8</v>
      </c>
      <c r="F32">
        <v>1</v>
      </c>
      <c r="G32">
        <v>1</v>
      </c>
      <c r="H32">
        <v>0</v>
      </c>
      <c r="I32">
        <v>10</v>
      </c>
      <c r="J32">
        <f>I32/(1-LOI!E32/100)</f>
        <v>11.887609782076337</v>
      </c>
      <c r="K32">
        <v>138</v>
      </c>
      <c r="L32">
        <v>6</v>
      </c>
      <c r="M32">
        <v>0</v>
      </c>
      <c r="N32">
        <v>2</v>
      </c>
      <c r="O32">
        <v>146</v>
      </c>
      <c r="P32">
        <f>O32/(1-LOI!E32/100)</f>
        <v>173.55910281831453</v>
      </c>
    </row>
    <row r="33" spans="1:16" x14ac:dyDescent="0.3">
      <c r="A33" t="s">
        <v>22</v>
      </c>
      <c r="B33" t="s">
        <v>67</v>
      </c>
      <c r="C33">
        <v>15</v>
      </c>
      <c r="D33">
        <v>15.5</v>
      </c>
      <c r="E33">
        <v>10</v>
      </c>
      <c r="F33">
        <v>0</v>
      </c>
      <c r="G33">
        <v>0</v>
      </c>
      <c r="H33">
        <v>0</v>
      </c>
      <c r="I33">
        <v>10</v>
      </c>
      <c r="J33">
        <f>I33/(1-LOI!E33/100)</f>
        <v>11.949929794162459</v>
      </c>
      <c r="K33">
        <v>85</v>
      </c>
      <c r="L33">
        <v>3</v>
      </c>
      <c r="M33">
        <v>0</v>
      </c>
      <c r="N33">
        <v>0</v>
      </c>
      <c r="O33">
        <v>88</v>
      </c>
      <c r="P33">
        <f>O33/(1-LOI!E33/100)</f>
        <v>105.15938218862964</v>
      </c>
    </row>
    <row r="34" spans="1:16" x14ac:dyDescent="0.3">
      <c r="A34" t="s">
        <v>22</v>
      </c>
      <c r="B34" t="s">
        <v>68</v>
      </c>
      <c r="C34">
        <v>15.5</v>
      </c>
      <c r="D34">
        <v>16</v>
      </c>
      <c r="E34">
        <v>27</v>
      </c>
      <c r="F34">
        <v>3</v>
      </c>
      <c r="G34">
        <v>0</v>
      </c>
      <c r="H34">
        <v>0</v>
      </c>
      <c r="I34">
        <v>30</v>
      </c>
      <c r="J34">
        <f>I34/(1-LOI!E34/100)</f>
        <v>36.088402149906408</v>
      </c>
      <c r="K34">
        <v>148</v>
      </c>
      <c r="L34">
        <v>10</v>
      </c>
      <c r="M34">
        <v>0</v>
      </c>
      <c r="N34">
        <v>3</v>
      </c>
      <c r="O34">
        <v>161</v>
      </c>
      <c r="P34">
        <f>O34/(1-LOI!E34/100)</f>
        <v>193.6744248711644</v>
      </c>
    </row>
    <row r="35" spans="1:16" x14ac:dyDescent="0.3">
      <c r="A35" t="s">
        <v>22</v>
      </c>
      <c r="B35" t="s">
        <v>69</v>
      </c>
      <c r="C35">
        <v>16</v>
      </c>
      <c r="D35">
        <v>16.5</v>
      </c>
      <c r="E35">
        <v>13</v>
      </c>
      <c r="F35">
        <v>1</v>
      </c>
      <c r="G35">
        <v>1</v>
      </c>
      <c r="H35">
        <v>0</v>
      </c>
      <c r="I35">
        <v>15</v>
      </c>
      <c r="J35">
        <f>I35/(1-LOI!E35/100)</f>
        <v>18.566194672739876</v>
      </c>
      <c r="K35">
        <v>143</v>
      </c>
      <c r="L35">
        <v>10</v>
      </c>
      <c r="M35">
        <v>2</v>
      </c>
      <c r="N35">
        <v>2</v>
      </c>
      <c r="O35">
        <v>157</v>
      </c>
      <c r="P35">
        <f>O35/(1-LOI!E35/100)</f>
        <v>194.32617090801071</v>
      </c>
    </row>
    <row r="36" spans="1:16" x14ac:dyDescent="0.3">
      <c r="A36" t="s">
        <v>22</v>
      </c>
      <c r="B36" t="s">
        <v>70</v>
      </c>
      <c r="C36">
        <v>16.5</v>
      </c>
      <c r="D36">
        <v>17</v>
      </c>
      <c r="E36">
        <v>19</v>
      </c>
      <c r="F36">
        <v>4</v>
      </c>
      <c r="G36">
        <v>0</v>
      </c>
      <c r="H36">
        <v>0</v>
      </c>
      <c r="I36">
        <v>23</v>
      </c>
      <c r="J36">
        <f>I36/(1-LOI!E36/100)</f>
        <v>28.371628864555078</v>
      </c>
      <c r="K36">
        <v>155</v>
      </c>
      <c r="L36">
        <v>9</v>
      </c>
      <c r="M36">
        <v>0</v>
      </c>
      <c r="N36">
        <v>2</v>
      </c>
      <c r="O36">
        <v>166</v>
      </c>
      <c r="P36">
        <f>O36/(1-LOI!E36/100)</f>
        <v>204.7691474572236</v>
      </c>
    </row>
    <row r="37" spans="1:16" x14ac:dyDescent="0.3">
      <c r="A37" t="s">
        <v>22</v>
      </c>
      <c r="B37" t="s">
        <v>71</v>
      </c>
      <c r="C37">
        <v>17</v>
      </c>
      <c r="D37">
        <v>17.5</v>
      </c>
      <c r="E37">
        <v>14</v>
      </c>
      <c r="F37">
        <v>3</v>
      </c>
      <c r="G37">
        <v>0</v>
      </c>
      <c r="H37">
        <v>2</v>
      </c>
      <c r="I37">
        <v>19</v>
      </c>
      <c r="J37">
        <f>I37/(1-LOI!E37/100)</f>
        <v>25.580750350725552</v>
      </c>
      <c r="K37">
        <v>147</v>
      </c>
      <c r="L37">
        <v>8</v>
      </c>
      <c r="M37">
        <v>0</v>
      </c>
      <c r="N37">
        <v>3</v>
      </c>
      <c r="O37">
        <v>158</v>
      </c>
      <c r="P37">
        <f>O37/(1-LOI!E37/100)</f>
        <v>212.7241344955072</v>
      </c>
    </row>
    <row r="38" spans="1:16" x14ac:dyDescent="0.3">
      <c r="A38" t="s">
        <v>22</v>
      </c>
      <c r="B38" t="s">
        <v>72</v>
      </c>
      <c r="C38">
        <v>17.5</v>
      </c>
      <c r="D38">
        <v>18</v>
      </c>
      <c r="E38">
        <v>12</v>
      </c>
      <c r="F38">
        <v>4</v>
      </c>
      <c r="G38">
        <v>0</v>
      </c>
      <c r="H38">
        <v>0</v>
      </c>
      <c r="I38">
        <v>16</v>
      </c>
      <c r="J38">
        <f>I38/(1-LOI!E38/100)</f>
        <v>19.091575126541347</v>
      </c>
      <c r="K38">
        <v>195</v>
      </c>
      <c r="L38">
        <v>6</v>
      </c>
      <c r="M38">
        <v>0</v>
      </c>
      <c r="N38">
        <v>4</v>
      </c>
      <c r="O38">
        <v>205</v>
      </c>
      <c r="P38">
        <f>O38/(1-LOI!E38/100)</f>
        <v>244.61080630881099</v>
      </c>
    </row>
    <row r="39" spans="1:16" x14ac:dyDescent="0.3">
      <c r="A39" t="s">
        <v>20</v>
      </c>
      <c r="B39" t="s">
        <v>73</v>
      </c>
      <c r="C39">
        <v>18</v>
      </c>
      <c r="D39">
        <v>18.5</v>
      </c>
      <c r="E39">
        <v>22</v>
      </c>
      <c r="F39">
        <v>2</v>
      </c>
      <c r="G39">
        <v>0</v>
      </c>
      <c r="H39">
        <v>0</v>
      </c>
      <c r="I39">
        <v>24</v>
      </c>
      <c r="J39">
        <f>I39/(1-LOI!E39/100)</f>
        <v>32.091396296652867</v>
      </c>
      <c r="K39">
        <v>118</v>
      </c>
      <c r="L39">
        <v>2</v>
      </c>
      <c r="M39">
        <v>0</v>
      </c>
      <c r="N39">
        <v>1</v>
      </c>
      <c r="O39">
        <v>121</v>
      </c>
      <c r="P39">
        <f>O39/(1-LOI!E39/100)</f>
        <v>161.79412299562486</v>
      </c>
    </row>
    <row r="40" spans="1:16" x14ac:dyDescent="0.3">
      <c r="A40" t="s">
        <v>20</v>
      </c>
      <c r="B40" t="s">
        <v>74</v>
      </c>
      <c r="C40">
        <v>18.5</v>
      </c>
      <c r="D40">
        <v>19</v>
      </c>
      <c r="E40">
        <v>21</v>
      </c>
      <c r="F40">
        <v>2</v>
      </c>
      <c r="G40">
        <v>0</v>
      </c>
      <c r="H40">
        <v>1</v>
      </c>
      <c r="I40">
        <v>24</v>
      </c>
      <c r="J40">
        <f>I40/(1-LOI!E40/100)</f>
        <v>31.614180540681524</v>
      </c>
      <c r="K40">
        <v>142</v>
      </c>
      <c r="L40">
        <v>7</v>
      </c>
      <c r="M40">
        <v>0</v>
      </c>
      <c r="N40">
        <v>1</v>
      </c>
      <c r="O40">
        <v>150</v>
      </c>
      <c r="P40">
        <f>O40/(1-LOI!E40/100)</f>
        <v>197.58862837925952</v>
      </c>
    </row>
    <row r="41" spans="1:16" x14ac:dyDescent="0.3">
      <c r="A41" t="s">
        <v>20</v>
      </c>
      <c r="B41" t="s">
        <v>75</v>
      </c>
      <c r="C41">
        <v>19</v>
      </c>
      <c r="D41">
        <v>19.5</v>
      </c>
      <c r="E41">
        <v>19</v>
      </c>
      <c r="F41">
        <v>2</v>
      </c>
      <c r="G41">
        <v>0</v>
      </c>
      <c r="H41">
        <v>1</v>
      </c>
      <c r="I41">
        <v>22</v>
      </c>
      <c r="J41">
        <f>I41/(1-LOI!E41/100)</f>
        <v>28.768699654775602</v>
      </c>
      <c r="K41">
        <v>133</v>
      </c>
      <c r="L41">
        <v>4</v>
      </c>
      <c r="M41">
        <v>0</v>
      </c>
      <c r="N41">
        <v>1</v>
      </c>
      <c r="O41">
        <v>138</v>
      </c>
      <c r="P41">
        <f>O41/(1-LOI!E41/100)</f>
        <v>180.45820692541059</v>
      </c>
    </row>
    <row r="42" spans="1:16" x14ac:dyDescent="0.3">
      <c r="A42" t="s">
        <v>20</v>
      </c>
      <c r="B42" t="s">
        <v>76</v>
      </c>
      <c r="C42">
        <v>19.5</v>
      </c>
      <c r="D42">
        <v>20</v>
      </c>
      <c r="E42">
        <v>25</v>
      </c>
      <c r="F42">
        <v>2</v>
      </c>
      <c r="G42">
        <v>0</v>
      </c>
      <c r="H42">
        <v>0</v>
      </c>
      <c r="I42">
        <v>27</v>
      </c>
      <c r="J42">
        <f>I42/(1-LOI!E42/100)</f>
        <v>31.220550059839386</v>
      </c>
      <c r="K42">
        <v>121</v>
      </c>
      <c r="L42">
        <v>7</v>
      </c>
      <c r="M42">
        <v>0</v>
      </c>
      <c r="N42">
        <v>3</v>
      </c>
      <c r="O42">
        <v>131</v>
      </c>
      <c r="P42">
        <f>O42/(1-LOI!E42/100)</f>
        <v>151.47748362366517</v>
      </c>
    </row>
    <row r="43" spans="1:16" x14ac:dyDescent="0.3">
      <c r="A43" t="s">
        <v>20</v>
      </c>
      <c r="B43" t="s">
        <v>77</v>
      </c>
      <c r="C43">
        <v>20</v>
      </c>
      <c r="D43">
        <v>20.5</v>
      </c>
      <c r="E43">
        <v>33</v>
      </c>
      <c r="F43">
        <v>1</v>
      </c>
      <c r="G43">
        <v>0</v>
      </c>
      <c r="H43">
        <v>1</v>
      </c>
      <c r="I43">
        <v>35</v>
      </c>
      <c r="J43">
        <f>I43/(1-LOI!E43/100)</f>
        <v>41.366170981749242</v>
      </c>
      <c r="K43">
        <v>165</v>
      </c>
      <c r="L43">
        <v>10</v>
      </c>
      <c r="M43">
        <v>0</v>
      </c>
      <c r="N43">
        <v>5</v>
      </c>
      <c r="O43">
        <v>180</v>
      </c>
      <c r="P43">
        <f>O43/(1-LOI!E43/100)</f>
        <v>212.74030790613898</v>
      </c>
    </row>
    <row r="44" spans="1:16" x14ac:dyDescent="0.3">
      <c r="A44" t="s">
        <v>20</v>
      </c>
      <c r="B44" t="s">
        <v>78</v>
      </c>
      <c r="C44">
        <v>20.5</v>
      </c>
      <c r="D44">
        <v>21</v>
      </c>
      <c r="E44">
        <v>19</v>
      </c>
      <c r="F44">
        <v>4</v>
      </c>
      <c r="G44">
        <v>0</v>
      </c>
      <c r="H44">
        <v>1</v>
      </c>
      <c r="I44">
        <v>24</v>
      </c>
      <c r="J44">
        <f>I44/(1-LOI!E44/100)</f>
        <v>26.62714015639007</v>
      </c>
      <c r="K44">
        <v>113</v>
      </c>
      <c r="L44">
        <v>7</v>
      </c>
      <c r="M44">
        <v>0</v>
      </c>
      <c r="N44">
        <v>1</v>
      </c>
      <c r="O44">
        <v>121</v>
      </c>
      <c r="P44">
        <f>O44/(1-LOI!E44/100)</f>
        <v>134.24516495513328</v>
      </c>
    </row>
    <row r="45" spans="1:16" x14ac:dyDescent="0.3">
      <c r="A45" t="s">
        <v>20</v>
      </c>
      <c r="B45" t="s">
        <v>79</v>
      </c>
      <c r="C45">
        <v>21</v>
      </c>
      <c r="D45">
        <v>21.5</v>
      </c>
      <c r="E45">
        <v>18</v>
      </c>
      <c r="F45">
        <v>4</v>
      </c>
      <c r="G45">
        <v>0</v>
      </c>
      <c r="H45">
        <v>0</v>
      </c>
      <c r="I45">
        <v>22</v>
      </c>
      <c r="J45">
        <f>I45/(1-LOI!E45/100)</f>
        <v>28.872073093590139</v>
      </c>
      <c r="K45">
        <v>156</v>
      </c>
      <c r="L45">
        <v>9</v>
      </c>
      <c r="M45">
        <v>0</v>
      </c>
      <c r="N45">
        <v>4</v>
      </c>
      <c r="O45">
        <v>169</v>
      </c>
      <c r="P45">
        <f>O45/(1-LOI!E45/100)</f>
        <v>221.79001603712425</v>
      </c>
    </row>
    <row r="46" spans="1:16" x14ac:dyDescent="0.3">
      <c r="A46" t="s">
        <v>20</v>
      </c>
      <c r="B46" t="s">
        <v>80</v>
      </c>
      <c r="C46">
        <v>21.5</v>
      </c>
      <c r="D46">
        <v>22</v>
      </c>
      <c r="E46">
        <v>28</v>
      </c>
      <c r="F46">
        <v>2</v>
      </c>
      <c r="G46">
        <v>0</v>
      </c>
      <c r="H46">
        <v>0</v>
      </c>
      <c r="I46">
        <v>30</v>
      </c>
      <c r="J46">
        <f>I46/(1-LOI!E46/100)</f>
        <v>37.269951226057159</v>
      </c>
      <c r="K46">
        <v>105</v>
      </c>
      <c r="L46">
        <v>4</v>
      </c>
      <c r="M46">
        <v>0</v>
      </c>
      <c r="N46">
        <v>3</v>
      </c>
      <c r="O46">
        <v>112</v>
      </c>
      <c r="P46">
        <f>O46/(1-LOI!E46/100)</f>
        <v>139.14115124394672</v>
      </c>
    </row>
    <row r="47" spans="1:16" x14ac:dyDescent="0.3">
      <c r="A47" t="s">
        <v>20</v>
      </c>
      <c r="B47" t="s">
        <v>81</v>
      </c>
      <c r="C47">
        <v>22</v>
      </c>
      <c r="D47">
        <v>22.5</v>
      </c>
      <c r="E47">
        <v>18</v>
      </c>
      <c r="F47">
        <v>3</v>
      </c>
      <c r="G47">
        <v>0</v>
      </c>
      <c r="H47">
        <v>0</v>
      </c>
      <c r="I47">
        <v>21</v>
      </c>
      <c r="J47">
        <f>I47/(1-LOI!E47/100)</f>
        <v>25.634264955762582</v>
      </c>
      <c r="K47">
        <v>112</v>
      </c>
      <c r="L47">
        <v>6</v>
      </c>
      <c r="M47">
        <v>1</v>
      </c>
      <c r="N47">
        <v>1</v>
      </c>
      <c r="O47">
        <v>120</v>
      </c>
      <c r="P47">
        <f>O47/(1-LOI!E47/100)</f>
        <v>146.48151403292903</v>
      </c>
    </row>
    <row r="48" spans="1:16" x14ac:dyDescent="0.3">
      <c r="A48" t="s">
        <v>20</v>
      </c>
      <c r="B48" t="s">
        <v>82</v>
      </c>
      <c r="C48">
        <v>22.5</v>
      </c>
      <c r="D48">
        <v>23</v>
      </c>
      <c r="E48">
        <v>24</v>
      </c>
      <c r="F48">
        <v>3</v>
      </c>
      <c r="G48">
        <v>0</v>
      </c>
      <c r="H48">
        <v>0</v>
      </c>
      <c r="I48">
        <v>27</v>
      </c>
      <c r="J48">
        <f>I48/(1-LOI!E48/100)</f>
        <v>35.65504928320145</v>
      </c>
      <c r="K48">
        <v>129</v>
      </c>
      <c r="L48">
        <v>7</v>
      </c>
      <c r="M48">
        <v>0</v>
      </c>
      <c r="N48">
        <v>1</v>
      </c>
      <c r="O48">
        <v>137</v>
      </c>
      <c r="P48">
        <f>O48/(1-LOI!E48/100)</f>
        <v>180.91636117772589</v>
      </c>
    </row>
    <row r="49" spans="1:16" x14ac:dyDescent="0.3">
      <c r="A49" t="s">
        <v>20</v>
      </c>
      <c r="B49" t="s">
        <v>83</v>
      </c>
      <c r="C49">
        <v>23</v>
      </c>
      <c r="D49">
        <v>23.5</v>
      </c>
      <c r="E49">
        <v>27</v>
      </c>
      <c r="F49">
        <v>2</v>
      </c>
      <c r="G49">
        <v>0</v>
      </c>
      <c r="H49">
        <v>1</v>
      </c>
      <c r="I49">
        <v>30</v>
      </c>
      <c r="J49">
        <f>I49/(1-LOI!E49/100)</f>
        <v>37.92801767951331</v>
      </c>
      <c r="K49">
        <v>207</v>
      </c>
      <c r="L49">
        <v>10</v>
      </c>
      <c r="M49">
        <v>1</v>
      </c>
      <c r="N49">
        <v>3</v>
      </c>
      <c r="O49">
        <v>221</v>
      </c>
      <c r="P49">
        <f>O49/(1-LOI!E49/100)</f>
        <v>279.40306357241468</v>
      </c>
    </row>
    <row r="50" spans="1:16" x14ac:dyDescent="0.3">
      <c r="A50" t="s">
        <v>20</v>
      </c>
      <c r="B50" t="s">
        <v>84</v>
      </c>
      <c r="C50">
        <v>23.5</v>
      </c>
      <c r="D50">
        <v>24</v>
      </c>
      <c r="E50">
        <v>42</v>
      </c>
      <c r="F50">
        <v>6</v>
      </c>
      <c r="G50">
        <v>0</v>
      </c>
      <c r="H50">
        <v>1</v>
      </c>
      <c r="I50">
        <v>49</v>
      </c>
      <c r="J50">
        <f>I50/(1-LOI!E50/100)</f>
        <v>60.509514812482244</v>
      </c>
      <c r="K50">
        <v>120</v>
      </c>
      <c r="L50">
        <v>7</v>
      </c>
      <c r="M50">
        <v>0</v>
      </c>
      <c r="N50">
        <v>3</v>
      </c>
      <c r="O50">
        <v>130</v>
      </c>
      <c r="P50">
        <f>O50/(1-LOI!E50/100)</f>
        <v>160.5354474616876</v>
      </c>
    </row>
    <row r="51" spans="1:16" x14ac:dyDescent="0.3">
      <c r="A51" t="s">
        <v>20</v>
      </c>
      <c r="B51" t="s">
        <v>85</v>
      </c>
      <c r="C51">
        <v>24</v>
      </c>
      <c r="D51">
        <v>24.5</v>
      </c>
      <c r="E51">
        <v>29</v>
      </c>
      <c r="F51">
        <v>3</v>
      </c>
      <c r="G51">
        <v>1</v>
      </c>
      <c r="H51">
        <v>0</v>
      </c>
      <c r="I51">
        <v>33</v>
      </c>
      <c r="J51">
        <f>I51/(1-LOI!E51/100)</f>
        <v>44.891973587195174</v>
      </c>
      <c r="K51">
        <v>129</v>
      </c>
      <c r="L51">
        <v>2</v>
      </c>
      <c r="M51">
        <v>0</v>
      </c>
      <c r="N51">
        <v>3</v>
      </c>
      <c r="O51">
        <v>134</v>
      </c>
      <c r="P51">
        <f>O51/(1-LOI!E51/100)</f>
        <v>182.28862002073191</v>
      </c>
    </row>
    <row r="52" spans="1:16" x14ac:dyDescent="0.3">
      <c r="A52" t="s">
        <v>20</v>
      </c>
      <c r="B52" t="s">
        <v>86</v>
      </c>
      <c r="C52">
        <v>24.5</v>
      </c>
      <c r="D52">
        <v>25</v>
      </c>
      <c r="E52">
        <v>21</v>
      </c>
      <c r="F52">
        <v>0</v>
      </c>
      <c r="G52">
        <v>0</v>
      </c>
      <c r="H52">
        <v>0</v>
      </c>
      <c r="I52">
        <v>21</v>
      </c>
      <c r="J52">
        <f>I52/(1-LOI!E52/100)</f>
        <v>25.277754372449653</v>
      </c>
      <c r="K52">
        <v>98</v>
      </c>
      <c r="L52">
        <v>4</v>
      </c>
      <c r="M52">
        <v>0</v>
      </c>
      <c r="N52">
        <v>2</v>
      </c>
      <c r="O52">
        <v>104</v>
      </c>
      <c r="P52">
        <f>O52/(1-LOI!E52/100)</f>
        <v>125.18506927308401</v>
      </c>
    </row>
    <row r="53" spans="1:16" x14ac:dyDescent="0.3">
      <c r="A53" t="s">
        <v>20</v>
      </c>
      <c r="B53" t="s">
        <v>87</v>
      </c>
      <c r="C53">
        <v>25</v>
      </c>
      <c r="D53">
        <v>25.5</v>
      </c>
      <c r="E53">
        <v>12</v>
      </c>
      <c r="F53">
        <v>2</v>
      </c>
      <c r="G53">
        <v>0</v>
      </c>
      <c r="H53">
        <v>0</v>
      </c>
      <c r="I53">
        <v>14</v>
      </c>
      <c r="J53">
        <f>I53/(1-LOI!E53/100)</f>
        <v>16.54701598205358</v>
      </c>
      <c r="K53">
        <v>50</v>
      </c>
      <c r="L53">
        <v>1</v>
      </c>
      <c r="M53">
        <v>0</v>
      </c>
      <c r="N53">
        <v>1</v>
      </c>
      <c r="O53">
        <v>52</v>
      </c>
      <c r="P53">
        <f>O53/(1-LOI!E53/100)</f>
        <v>61.460345076199012</v>
      </c>
    </row>
    <row r="54" spans="1:16" x14ac:dyDescent="0.3">
      <c r="A54" t="s">
        <v>20</v>
      </c>
      <c r="B54" t="s">
        <v>88</v>
      </c>
      <c r="C54">
        <v>25.5</v>
      </c>
      <c r="D54">
        <v>26</v>
      </c>
      <c r="E54">
        <v>14</v>
      </c>
      <c r="F54">
        <v>2</v>
      </c>
      <c r="G54">
        <v>0</v>
      </c>
      <c r="H54">
        <v>1</v>
      </c>
      <c r="I54">
        <v>17</v>
      </c>
      <c r="J54">
        <f>I54/(1-LOI!E54/100)</f>
        <v>20.992656274890191</v>
      </c>
      <c r="K54">
        <v>70</v>
      </c>
      <c r="L54">
        <v>4</v>
      </c>
      <c r="M54">
        <v>0</v>
      </c>
      <c r="N54">
        <v>3</v>
      </c>
      <c r="O54">
        <v>77</v>
      </c>
      <c r="P54">
        <f>O54/(1-LOI!E54/100)</f>
        <v>95.084384303914391</v>
      </c>
    </row>
    <row r="55" spans="1:16" x14ac:dyDescent="0.3">
      <c r="A55" t="s">
        <v>20</v>
      </c>
      <c r="B55" t="s">
        <v>89</v>
      </c>
      <c r="C55">
        <v>26</v>
      </c>
      <c r="D55">
        <v>26.5</v>
      </c>
      <c r="E55">
        <v>5</v>
      </c>
      <c r="F55">
        <v>0</v>
      </c>
      <c r="G55">
        <v>0</v>
      </c>
      <c r="H55">
        <v>0</v>
      </c>
      <c r="I55">
        <v>5</v>
      </c>
      <c r="J55">
        <f>I55/(1-LOI!E55/100)</f>
        <v>6.6172402931702141</v>
      </c>
      <c r="K55">
        <v>45</v>
      </c>
      <c r="L55">
        <v>2</v>
      </c>
      <c r="M55">
        <v>1</v>
      </c>
      <c r="N55">
        <v>0</v>
      </c>
      <c r="O55">
        <v>48</v>
      </c>
      <c r="P55">
        <f>O55/(1-LOI!E55/100)</f>
        <v>63.525506814434053</v>
      </c>
    </row>
    <row r="56" spans="1:16" x14ac:dyDescent="0.3">
      <c r="A56" t="s">
        <v>20</v>
      </c>
      <c r="B56" t="s">
        <v>90</v>
      </c>
      <c r="C56">
        <v>26.5</v>
      </c>
      <c r="D56">
        <v>27</v>
      </c>
      <c r="E56">
        <v>9</v>
      </c>
      <c r="F56">
        <v>0</v>
      </c>
      <c r="G56">
        <v>0</v>
      </c>
      <c r="H56">
        <v>1</v>
      </c>
      <c r="I56">
        <v>10</v>
      </c>
      <c r="J56">
        <f>I56/(1-LOI!E56/100)</f>
        <v>12.136305271768284</v>
      </c>
      <c r="K56">
        <v>45</v>
      </c>
      <c r="L56">
        <v>0</v>
      </c>
      <c r="M56">
        <v>0</v>
      </c>
      <c r="N56">
        <v>0</v>
      </c>
      <c r="O56">
        <v>45</v>
      </c>
      <c r="P56">
        <f>O56/(1-LOI!E56/100)</f>
        <v>54.613373722957277</v>
      </c>
    </row>
    <row r="57" spans="1:16" x14ac:dyDescent="0.3">
      <c r="A57" t="s">
        <v>20</v>
      </c>
      <c r="B57" t="s">
        <v>91</v>
      </c>
      <c r="C57">
        <v>27</v>
      </c>
      <c r="D57">
        <v>27.5</v>
      </c>
      <c r="E57">
        <v>10</v>
      </c>
      <c r="F57">
        <v>0</v>
      </c>
      <c r="G57">
        <v>0</v>
      </c>
      <c r="H57">
        <v>0</v>
      </c>
      <c r="I57">
        <v>10</v>
      </c>
      <c r="J57">
        <f>I57/(1-LOI!E57/100)</f>
        <v>13.455455043306381</v>
      </c>
      <c r="K57">
        <v>52</v>
      </c>
      <c r="L57">
        <v>0</v>
      </c>
      <c r="M57">
        <v>0</v>
      </c>
      <c r="N57">
        <v>0</v>
      </c>
      <c r="O57">
        <v>52</v>
      </c>
      <c r="P57">
        <f>O57/(1-LOI!E57/100)</f>
        <v>69.968366225193193</v>
      </c>
    </row>
    <row r="58" spans="1:16" x14ac:dyDescent="0.3">
      <c r="A58" t="s">
        <v>20</v>
      </c>
      <c r="B58" t="s">
        <v>92</v>
      </c>
      <c r="C58">
        <v>27.5</v>
      </c>
      <c r="D58">
        <v>28</v>
      </c>
      <c r="E58">
        <v>9</v>
      </c>
      <c r="F58">
        <v>1</v>
      </c>
      <c r="G58">
        <v>0</v>
      </c>
      <c r="H58">
        <v>0</v>
      </c>
      <c r="I58">
        <v>10</v>
      </c>
      <c r="J58">
        <f>I58/(1-LOI!E58/100)</f>
        <v>12.04977521144343</v>
      </c>
      <c r="K58">
        <v>53</v>
      </c>
      <c r="L58">
        <v>2</v>
      </c>
      <c r="M58">
        <v>0</v>
      </c>
      <c r="N58">
        <v>0</v>
      </c>
      <c r="O58">
        <v>55</v>
      </c>
      <c r="P58">
        <f>O58/(1-LOI!E58/100)</f>
        <v>66.273763662938862</v>
      </c>
    </row>
    <row r="59" spans="1:16" x14ac:dyDescent="0.3">
      <c r="A59" t="s">
        <v>20</v>
      </c>
      <c r="B59" t="s">
        <v>93</v>
      </c>
      <c r="C59">
        <v>28</v>
      </c>
      <c r="D59">
        <v>28.5</v>
      </c>
      <c r="E59">
        <v>17</v>
      </c>
      <c r="F59">
        <v>2</v>
      </c>
      <c r="G59">
        <v>0</v>
      </c>
      <c r="H59">
        <v>1</v>
      </c>
      <c r="I59">
        <v>20</v>
      </c>
      <c r="J59">
        <f>I59/(1-LOI!E59/100)</f>
        <v>24.323177190697358</v>
      </c>
      <c r="K59">
        <v>74</v>
      </c>
      <c r="L59">
        <v>1</v>
      </c>
      <c r="M59">
        <v>0</v>
      </c>
      <c r="N59">
        <v>1</v>
      </c>
      <c r="O59">
        <v>76</v>
      </c>
      <c r="P59">
        <f>O59/(1-LOI!E59/100)</f>
        <v>92.428073324649958</v>
      </c>
    </row>
    <row r="60" spans="1:16" x14ac:dyDescent="0.3">
      <c r="A60" t="s">
        <v>20</v>
      </c>
      <c r="B60" t="s">
        <v>94</v>
      </c>
      <c r="C60">
        <v>28.5</v>
      </c>
      <c r="D60">
        <v>29</v>
      </c>
      <c r="E60">
        <v>14</v>
      </c>
      <c r="F60">
        <v>0</v>
      </c>
      <c r="G60">
        <v>0</v>
      </c>
      <c r="H60">
        <v>0</v>
      </c>
      <c r="I60">
        <v>14</v>
      </c>
      <c r="J60">
        <f>I60/(1-LOI!E60/100)</f>
        <v>18.613828212979421</v>
      </c>
      <c r="K60">
        <v>65</v>
      </c>
      <c r="L60">
        <v>0</v>
      </c>
      <c r="M60">
        <v>0</v>
      </c>
      <c r="N60">
        <v>0</v>
      </c>
      <c r="O60">
        <v>65</v>
      </c>
      <c r="P60">
        <f>O60/(1-LOI!E60/100)</f>
        <v>86.421345274547306</v>
      </c>
    </row>
    <row r="61" spans="1:16" x14ac:dyDescent="0.3">
      <c r="A61" t="s">
        <v>20</v>
      </c>
      <c r="B61" t="s">
        <v>95</v>
      </c>
      <c r="C61">
        <v>29</v>
      </c>
      <c r="D61">
        <v>29.5</v>
      </c>
      <c r="E61">
        <v>72</v>
      </c>
      <c r="F61">
        <v>4</v>
      </c>
      <c r="G61">
        <v>0</v>
      </c>
      <c r="H61">
        <v>1</v>
      </c>
      <c r="I61">
        <v>77</v>
      </c>
      <c r="J61">
        <f>I61/(1-LOI!E61/100)</f>
        <v>100.73549997514318</v>
      </c>
      <c r="K61">
        <v>229</v>
      </c>
      <c r="L61">
        <v>9</v>
      </c>
      <c r="M61">
        <v>0</v>
      </c>
      <c r="N61">
        <v>3</v>
      </c>
      <c r="O61">
        <v>241</v>
      </c>
      <c r="P61">
        <f>O61/(1-LOI!E61/100)</f>
        <v>315.28903238973385</v>
      </c>
    </row>
    <row r="62" spans="1:16" x14ac:dyDescent="0.3">
      <c r="A62" t="s">
        <v>20</v>
      </c>
      <c r="B62" t="s">
        <v>96</v>
      </c>
      <c r="C62">
        <v>29.5</v>
      </c>
      <c r="D62">
        <v>30</v>
      </c>
      <c r="E62">
        <v>14</v>
      </c>
      <c r="F62">
        <v>1</v>
      </c>
      <c r="G62">
        <v>0</v>
      </c>
      <c r="H62">
        <v>0</v>
      </c>
      <c r="I62">
        <v>15</v>
      </c>
      <c r="J62">
        <f>I62/(1-LOI!E62/100)</f>
        <v>18.388865664432622</v>
      </c>
      <c r="K62">
        <v>130</v>
      </c>
      <c r="L62">
        <v>3</v>
      </c>
      <c r="M62">
        <v>0</v>
      </c>
      <c r="N62">
        <v>1</v>
      </c>
      <c r="O62">
        <v>134</v>
      </c>
      <c r="P62">
        <f>O62/(1-LOI!E62/100)</f>
        <v>164.27386660226475</v>
      </c>
    </row>
    <row r="63" spans="1:16" x14ac:dyDescent="0.3">
      <c r="A63" t="s">
        <v>20</v>
      </c>
      <c r="B63" t="s">
        <v>97</v>
      </c>
      <c r="C63">
        <v>30</v>
      </c>
      <c r="D63">
        <v>30.5</v>
      </c>
      <c r="E63">
        <v>18</v>
      </c>
      <c r="F63">
        <v>1</v>
      </c>
      <c r="G63">
        <v>0</v>
      </c>
      <c r="H63">
        <v>1</v>
      </c>
      <c r="I63">
        <v>20</v>
      </c>
      <c r="J63">
        <f>I63/(1-LOI!E63/100)</f>
        <v>24.058616413028702</v>
      </c>
      <c r="K63">
        <v>153</v>
      </c>
      <c r="L63">
        <v>6</v>
      </c>
      <c r="M63">
        <v>0</v>
      </c>
      <c r="N63">
        <v>1</v>
      </c>
      <c r="O63">
        <v>160</v>
      </c>
      <c r="P63">
        <f>O63/(1-LOI!E63/100)</f>
        <v>192.46893130422961</v>
      </c>
    </row>
    <row r="64" spans="1:16" x14ac:dyDescent="0.3">
      <c r="A64" t="s">
        <v>20</v>
      </c>
      <c r="B64" t="s">
        <v>98</v>
      </c>
      <c r="C64">
        <v>30.5</v>
      </c>
      <c r="D64">
        <v>31</v>
      </c>
      <c r="E64">
        <v>24</v>
      </c>
      <c r="F64">
        <v>1</v>
      </c>
      <c r="G64">
        <v>0</v>
      </c>
      <c r="H64">
        <v>0</v>
      </c>
      <c r="I64">
        <v>25</v>
      </c>
      <c r="J64">
        <f>I64/(1-LOI!E64/100)</f>
        <v>29.237201415080548</v>
      </c>
      <c r="K64">
        <v>116</v>
      </c>
      <c r="L64">
        <v>1</v>
      </c>
      <c r="M64">
        <v>0</v>
      </c>
      <c r="N64">
        <v>0</v>
      </c>
      <c r="O64">
        <v>117</v>
      </c>
      <c r="P64">
        <f>O64/(1-LOI!E64/100)</f>
        <v>136.83010262257696</v>
      </c>
    </row>
    <row r="65" spans="1:16" x14ac:dyDescent="0.3">
      <c r="A65" t="s">
        <v>20</v>
      </c>
      <c r="B65" t="s">
        <v>99</v>
      </c>
      <c r="C65">
        <v>31</v>
      </c>
      <c r="D65">
        <v>31.5</v>
      </c>
      <c r="E65">
        <v>33</v>
      </c>
      <c r="F65">
        <v>1</v>
      </c>
      <c r="G65">
        <v>0</v>
      </c>
      <c r="H65">
        <v>0</v>
      </c>
      <c r="I65">
        <v>34</v>
      </c>
      <c r="J65">
        <f>I65/(1-LOI!E65/100)</f>
        <v>40.277965346734049</v>
      </c>
      <c r="K65">
        <v>157</v>
      </c>
      <c r="L65">
        <v>3</v>
      </c>
      <c r="M65">
        <v>0</v>
      </c>
      <c r="N65">
        <v>2</v>
      </c>
      <c r="O65">
        <v>162</v>
      </c>
      <c r="P65">
        <f>O65/(1-LOI!E65/100)</f>
        <v>191.91265841679166</v>
      </c>
    </row>
    <row r="66" spans="1:16" x14ac:dyDescent="0.3">
      <c r="A66" t="s">
        <v>20</v>
      </c>
      <c r="B66" t="s">
        <v>100</v>
      </c>
      <c r="C66">
        <v>31.5</v>
      </c>
      <c r="D66">
        <v>32</v>
      </c>
      <c r="E66">
        <v>26</v>
      </c>
      <c r="F66">
        <v>0</v>
      </c>
      <c r="G66">
        <v>0</v>
      </c>
      <c r="H66">
        <v>0</v>
      </c>
      <c r="I66">
        <v>26</v>
      </c>
      <c r="J66">
        <f>I66/(1-LOI!E66/100)</f>
        <v>28.919093275198541</v>
      </c>
      <c r="K66">
        <v>171</v>
      </c>
      <c r="L66">
        <v>5</v>
      </c>
      <c r="M66">
        <v>0</v>
      </c>
      <c r="N66">
        <v>1</v>
      </c>
      <c r="O66">
        <v>177</v>
      </c>
      <c r="P66">
        <f>O66/(1-LOI!E66/100)</f>
        <v>196.87228883500546</v>
      </c>
    </row>
    <row r="67" spans="1:16" x14ac:dyDescent="0.3">
      <c r="A67" t="s">
        <v>20</v>
      </c>
      <c r="B67" t="s">
        <v>101</v>
      </c>
      <c r="C67">
        <v>32</v>
      </c>
      <c r="D67">
        <v>32.5</v>
      </c>
      <c r="E67">
        <v>28</v>
      </c>
      <c r="F67">
        <v>1</v>
      </c>
      <c r="G67">
        <v>0</v>
      </c>
      <c r="H67">
        <v>0</v>
      </c>
      <c r="I67">
        <v>29</v>
      </c>
      <c r="J67">
        <f>I67/(1-LOI!E67/100)</f>
        <v>38.395339600158877</v>
      </c>
      <c r="K67">
        <v>122</v>
      </c>
      <c r="L67">
        <v>3</v>
      </c>
      <c r="M67">
        <v>0</v>
      </c>
      <c r="N67">
        <v>2</v>
      </c>
      <c r="O67">
        <v>127</v>
      </c>
      <c r="P67">
        <f>O67/(1-LOI!E67/100)</f>
        <v>168.14510790414406</v>
      </c>
    </row>
    <row r="68" spans="1:16" x14ac:dyDescent="0.3">
      <c r="A68" t="s">
        <v>20</v>
      </c>
      <c r="B68" t="s">
        <v>102</v>
      </c>
      <c r="C68">
        <v>32.5</v>
      </c>
      <c r="D68">
        <v>33</v>
      </c>
      <c r="E68">
        <v>31</v>
      </c>
      <c r="F68">
        <v>0</v>
      </c>
      <c r="G68">
        <v>0</v>
      </c>
      <c r="H68">
        <v>0</v>
      </c>
      <c r="I68">
        <v>31</v>
      </c>
      <c r="J68">
        <f>I68/(1-LOI!E68/100)</f>
        <v>35.065215645420537</v>
      </c>
      <c r="K68">
        <v>187</v>
      </c>
      <c r="L68">
        <v>2</v>
      </c>
      <c r="M68">
        <v>0</v>
      </c>
      <c r="N68">
        <v>1</v>
      </c>
      <c r="O68">
        <v>190</v>
      </c>
      <c r="P68">
        <f>O68/(1-LOI!E68/100)</f>
        <v>214.91583782677102</v>
      </c>
    </row>
    <row r="69" spans="1:16" x14ac:dyDescent="0.3">
      <c r="A69" t="s">
        <v>20</v>
      </c>
      <c r="B69" t="s">
        <v>103</v>
      </c>
      <c r="C69">
        <v>33</v>
      </c>
      <c r="D69">
        <v>33.5</v>
      </c>
      <c r="E69">
        <v>19</v>
      </c>
      <c r="F69">
        <v>0</v>
      </c>
      <c r="G69">
        <v>0</v>
      </c>
      <c r="H69">
        <v>1</v>
      </c>
      <c r="I69">
        <v>20</v>
      </c>
      <c r="J69">
        <f>I69/(1-LOI!E69/100)</f>
        <v>23.798021432498103</v>
      </c>
      <c r="K69">
        <v>168</v>
      </c>
      <c r="L69">
        <v>3</v>
      </c>
      <c r="M69">
        <v>0</v>
      </c>
      <c r="N69">
        <v>0</v>
      </c>
      <c r="O69">
        <v>171</v>
      </c>
      <c r="P69">
        <f>O69/(1-LOI!E69/100)</f>
        <v>203.47308324785877</v>
      </c>
    </row>
    <row r="70" spans="1:16" x14ac:dyDescent="0.3">
      <c r="A70" t="s">
        <v>20</v>
      </c>
      <c r="B70" t="s">
        <v>104</v>
      </c>
      <c r="C70">
        <v>33.5</v>
      </c>
      <c r="D70">
        <v>34</v>
      </c>
      <c r="E70">
        <v>36</v>
      </c>
      <c r="F70">
        <v>2</v>
      </c>
      <c r="G70">
        <v>0</v>
      </c>
      <c r="H70">
        <v>0</v>
      </c>
      <c r="I70">
        <v>38</v>
      </c>
      <c r="J70">
        <f>I70/(1-LOI!E70/100)</f>
        <v>44.977706444713519</v>
      </c>
      <c r="K70">
        <v>178</v>
      </c>
      <c r="L70">
        <v>3</v>
      </c>
      <c r="M70">
        <v>0</v>
      </c>
      <c r="N70">
        <v>1</v>
      </c>
      <c r="O70">
        <v>182</v>
      </c>
      <c r="P70">
        <f>O70/(1-LOI!E70/100)</f>
        <v>215.41954139310158</v>
      </c>
    </row>
    <row r="71" spans="1:16" x14ac:dyDescent="0.3">
      <c r="A71" t="s">
        <v>20</v>
      </c>
      <c r="B71" t="s">
        <v>105</v>
      </c>
      <c r="C71">
        <v>34</v>
      </c>
      <c r="D71">
        <v>34.5</v>
      </c>
      <c r="E71">
        <v>34</v>
      </c>
      <c r="F71">
        <v>2</v>
      </c>
      <c r="G71">
        <v>1</v>
      </c>
      <c r="H71">
        <v>1</v>
      </c>
      <c r="I71">
        <v>38</v>
      </c>
      <c r="J71">
        <f>I71/(1-LOI!E71/100)</f>
        <v>47.545227397561931</v>
      </c>
      <c r="K71">
        <v>146</v>
      </c>
      <c r="L71">
        <v>3</v>
      </c>
      <c r="M71">
        <v>0</v>
      </c>
      <c r="N71">
        <v>1</v>
      </c>
      <c r="O71">
        <v>150</v>
      </c>
      <c r="P71">
        <f>O71/(1-LOI!E71/100)</f>
        <v>187.67852920090235</v>
      </c>
    </row>
    <row r="72" spans="1:16" x14ac:dyDescent="0.3">
      <c r="A72" t="s">
        <v>20</v>
      </c>
      <c r="B72" t="s">
        <v>106</v>
      </c>
      <c r="C72">
        <v>34.5</v>
      </c>
      <c r="D72">
        <v>35</v>
      </c>
      <c r="E72">
        <v>26</v>
      </c>
      <c r="F72">
        <v>1</v>
      </c>
      <c r="G72">
        <v>0</v>
      </c>
      <c r="H72">
        <v>0</v>
      </c>
      <c r="I72">
        <v>27</v>
      </c>
      <c r="J72">
        <f>I72/(1-LOI!E72/100)</f>
        <v>33.289809989162322</v>
      </c>
      <c r="K72">
        <v>167</v>
      </c>
      <c r="L72">
        <v>2</v>
      </c>
      <c r="M72">
        <v>0</v>
      </c>
      <c r="N72">
        <v>1</v>
      </c>
      <c r="O72">
        <v>170</v>
      </c>
      <c r="P72">
        <f>O72/(1-LOI!E72/100)</f>
        <v>209.60250733917016</v>
      </c>
    </row>
    <row r="73" spans="1:16" x14ac:dyDescent="0.3">
      <c r="A73" t="s">
        <v>20</v>
      </c>
      <c r="B73" t="s">
        <v>107</v>
      </c>
      <c r="C73">
        <v>35</v>
      </c>
      <c r="D73">
        <v>35.5</v>
      </c>
      <c r="E73">
        <v>39</v>
      </c>
      <c r="F73">
        <v>1</v>
      </c>
      <c r="G73">
        <v>0</v>
      </c>
      <c r="H73">
        <v>2</v>
      </c>
      <c r="I73">
        <v>42</v>
      </c>
      <c r="J73">
        <f>I73/(1-LOI!E73/100)</f>
        <v>50.034607270028438</v>
      </c>
      <c r="K73">
        <v>223</v>
      </c>
      <c r="L73">
        <v>4</v>
      </c>
      <c r="M73">
        <v>0</v>
      </c>
      <c r="N73">
        <v>1</v>
      </c>
      <c r="O73">
        <v>228</v>
      </c>
      <c r="P73">
        <f>O73/(1-LOI!E73/100)</f>
        <v>271.61643946586867</v>
      </c>
    </row>
    <row r="74" spans="1:16" x14ac:dyDescent="0.3">
      <c r="A74" t="s">
        <v>20</v>
      </c>
      <c r="B74" t="s">
        <v>108</v>
      </c>
      <c r="C74">
        <v>35.5</v>
      </c>
      <c r="D74">
        <v>36</v>
      </c>
      <c r="E74">
        <v>67</v>
      </c>
      <c r="F74">
        <v>0</v>
      </c>
      <c r="G74">
        <v>0</v>
      </c>
      <c r="H74">
        <v>0</v>
      </c>
      <c r="I74">
        <v>67</v>
      </c>
      <c r="J74">
        <f>I74/(1-LOI!E74/100)</f>
        <v>82.066307126417627</v>
      </c>
      <c r="K74">
        <v>219</v>
      </c>
      <c r="L74">
        <v>2</v>
      </c>
      <c r="M74">
        <v>0</v>
      </c>
      <c r="N74">
        <v>2</v>
      </c>
      <c r="O74">
        <v>223</v>
      </c>
      <c r="P74">
        <f>O74/(1-LOI!E74/100)</f>
        <v>273.1460670028527</v>
      </c>
    </row>
    <row r="75" spans="1:16" x14ac:dyDescent="0.3">
      <c r="A75" t="s">
        <v>20</v>
      </c>
      <c r="B75" t="s">
        <v>109</v>
      </c>
      <c r="C75">
        <v>36</v>
      </c>
      <c r="D75">
        <v>36.5</v>
      </c>
      <c r="E75">
        <v>15</v>
      </c>
      <c r="F75">
        <v>1</v>
      </c>
      <c r="G75">
        <v>1</v>
      </c>
      <c r="H75">
        <v>0</v>
      </c>
      <c r="I75">
        <v>17</v>
      </c>
      <c r="J75">
        <f>I75/(1-LOI!E75/100)</f>
        <v>20.117914647971993</v>
      </c>
      <c r="K75">
        <v>179</v>
      </c>
      <c r="L75">
        <v>3</v>
      </c>
      <c r="M75">
        <v>1</v>
      </c>
      <c r="N75">
        <v>1</v>
      </c>
      <c r="O75">
        <v>184</v>
      </c>
      <c r="P75">
        <f>O75/(1-LOI!E75/100)</f>
        <v>217.74684089569689</v>
      </c>
    </row>
    <row r="76" spans="1:16" x14ac:dyDescent="0.3">
      <c r="A76" t="s">
        <v>20</v>
      </c>
      <c r="B76" t="s">
        <v>110</v>
      </c>
      <c r="C76">
        <v>36.5</v>
      </c>
      <c r="D76">
        <v>37</v>
      </c>
      <c r="E76">
        <v>38</v>
      </c>
      <c r="F76">
        <v>0</v>
      </c>
      <c r="G76">
        <v>0</v>
      </c>
      <c r="H76">
        <v>1</v>
      </c>
      <c r="I76">
        <v>39</v>
      </c>
      <c r="J76">
        <f>I76/(1-LOI!E76/100)</f>
        <v>48.43860034801272</v>
      </c>
      <c r="K76">
        <v>220</v>
      </c>
      <c r="L76">
        <v>3</v>
      </c>
      <c r="M76">
        <v>0</v>
      </c>
      <c r="N76">
        <v>1</v>
      </c>
      <c r="O76">
        <v>224</v>
      </c>
      <c r="P76">
        <f>O76/(1-LOI!E76/100)</f>
        <v>278.21144815268843</v>
      </c>
    </row>
    <row r="77" spans="1:16" x14ac:dyDescent="0.3">
      <c r="A77" t="s">
        <v>20</v>
      </c>
      <c r="B77" t="s">
        <v>111</v>
      </c>
      <c r="C77">
        <v>37</v>
      </c>
      <c r="D77">
        <v>37.5</v>
      </c>
      <c r="E77">
        <v>42</v>
      </c>
      <c r="F77">
        <v>2</v>
      </c>
      <c r="G77">
        <v>0</v>
      </c>
      <c r="H77">
        <v>1</v>
      </c>
      <c r="I77">
        <v>45</v>
      </c>
      <c r="J77">
        <f>I77/(1-LOI!E77/100)</f>
        <v>54.683189901351525</v>
      </c>
      <c r="K77">
        <v>225</v>
      </c>
      <c r="L77">
        <v>2</v>
      </c>
      <c r="M77">
        <v>0</v>
      </c>
      <c r="N77">
        <v>2</v>
      </c>
      <c r="O77">
        <v>229</v>
      </c>
      <c r="P77">
        <f>O77/(1-LOI!E77/100)</f>
        <v>278.27667749798889</v>
      </c>
    </row>
    <row r="78" spans="1:16" x14ac:dyDescent="0.3">
      <c r="A78" t="s">
        <v>20</v>
      </c>
      <c r="B78" t="s">
        <v>112</v>
      </c>
      <c r="C78">
        <v>37.5</v>
      </c>
      <c r="D78">
        <v>38</v>
      </c>
      <c r="E78">
        <v>52</v>
      </c>
      <c r="F78">
        <v>0</v>
      </c>
      <c r="G78">
        <v>0</v>
      </c>
      <c r="H78">
        <v>0</v>
      </c>
      <c r="I78">
        <v>52</v>
      </c>
      <c r="J78">
        <f>I78/(1-LOI!E78/100)</f>
        <v>57.863286857244596</v>
      </c>
      <c r="K78">
        <v>231</v>
      </c>
      <c r="L78">
        <v>5</v>
      </c>
      <c r="M78">
        <v>0</v>
      </c>
      <c r="N78">
        <v>2</v>
      </c>
      <c r="O78">
        <v>238</v>
      </c>
      <c r="P78">
        <f>O78/(1-LOI!E78/100)</f>
        <v>264.83581292354256</v>
      </c>
    </row>
    <row r="79" spans="1:16" x14ac:dyDescent="0.3">
      <c r="A79" t="s">
        <v>20</v>
      </c>
      <c r="B79" t="s">
        <v>113</v>
      </c>
      <c r="C79">
        <v>38</v>
      </c>
      <c r="D79">
        <v>38.5</v>
      </c>
      <c r="E79">
        <v>32</v>
      </c>
      <c r="F79">
        <v>2</v>
      </c>
      <c r="G79">
        <v>0</v>
      </c>
      <c r="H79">
        <v>0</v>
      </c>
      <c r="I79">
        <v>34</v>
      </c>
      <c r="J79">
        <f>I79/(1-LOI!E79/100)</f>
        <v>40.641028552713209</v>
      </c>
      <c r="K79">
        <v>133</v>
      </c>
      <c r="L79">
        <v>3</v>
      </c>
      <c r="M79">
        <v>0</v>
      </c>
      <c r="N79">
        <v>1</v>
      </c>
      <c r="O79">
        <v>137</v>
      </c>
      <c r="P79">
        <f>O79/(1-LOI!E79/100)</f>
        <v>163.75943858005027</v>
      </c>
    </row>
    <row r="80" spans="1:16" x14ac:dyDescent="0.3">
      <c r="A80" t="s">
        <v>20</v>
      </c>
      <c r="B80" t="s">
        <v>114</v>
      </c>
      <c r="C80">
        <v>38.5</v>
      </c>
      <c r="D80">
        <v>39</v>
      </c>
      <c r="E80">
        <v>38</v>
      </c>
      <c r="F80">
        <v>3</v>
      </c>
      <c r="G80">
        <v>0</v>
      </c>
      <c r="H80">
        <v>2</v>
      </c>
      <c r="I80">
        <v>43</v>
      </c>
      <c r="J80">
        <f>I80/(1-LOI!E80/100)</f>
        <v>53.163671161675666</v>
      </c>
      <c r="K80">
        <v>146</v>
      </c>
      <c r="L80">
        <v>1</v>
      </c>
      <c r="M80">
        <v>0</v>
      </c>
      <c r="N80">
        <v>1</v>
      </c>
      <c r="O80">
        <v>148</v>
      </c>
      <c r="P80">
        <f>O80/(1-LOI!E80/100)</f>
        <v>182.9819379518139</v>
      </c>
    </row>
    <row r="81" spans="1:16" x14ac:dyDescent="0.3">
      <c r="A81" t="s">
        <v>20</v>
      </c>
      <c r="B81" t="s">
        <v>115</v>
      </c>
      <c r="C81">
        <v>39</v>
      </c>
      <c r="D81">
        <v>39.5</v>
      </c>
      <c r="E81">
        <v>19</v>
      </c>
      <c r="F81">
        <v>1</v>
      </c>
      <c r="G81">
        <v>0</v>
      </c>
      <c r="H81">
        <v>0</v>
      </c>
      <c r="I81">
        <v>20</v>
      </c>
      <c r="J81">
        <f>I81/(1-LOI!E81/100)</f>
        <v>22.312214822004307</v>
      </c>
      <c r="K81">
        <v>178</v>
      </c>
      <c r="L81">
        <v>3</v>
      </c>
      <c r="M81">
        <v>0</v>
      </c>
      <c r="N81">
        <v>0</v>
      </c>
      <c r="O81">
        <v>181</v>
      </c>
      <c r="P81">
        <f>O81/(1-LOI!E81/100)</f>
        <v>201.92554413913896</v>
      </c>
    </row>
    <row r="82" spans="1:16" x14ac:dyDescent="0.3">
      <c r="A82" t="s">
        <v>20</v>
      </c>
      <c r="B82" t="s">
        <v>116</v>
      </c>
      <c r="C82">
        <v>39.5</v>
      </c>
      <c r="D82">
        <v>40</v>
      </c>
      <c r="E82">
        <v>14</v>
      </c>
      <c r="F82">
        <v>0</v>
      </c>
      <c r="G82">
        <v>0</v>
      </c>
      <c r="H82">
        <v>1</v>
      </c>
      <c r="I82">
        <v>15</v>
      </c>
      <c r="J82">
        <f>I82/(1-LOI!E82/100)</f>
        <v>17.982161695597966</v>
      </c>
      <c r="K82">
        <v>145</v>
      </c>
      <c r="L82">
        <v>2</v>
      </c>
      <c r="M82">
        <v>0</v>
      </c>
      <c r="N82">
        <v>1</v>
      </c>
      <c r="O82">
        <v>148</v>
      </c>
      <c r="P82">
        <f>O82/(1-LOI!E82/100)</f>
        <v>177.4239953965666</v>
      </c>
    </row>
    <row r="83" spans="1:16" x14ac:dyDescent="0.3">
      <c r="A83" t="s">
        <v>20</v>
      </c>
      <c r="B83" t="s">
        <v>117</v>
      </c>
      <c r="C83">
        <v>40</v>
      </c>
      <c r="D83">
        <v>40.5</v>
      </c>
      <c r="E83">
        <v>25</v>
      </c>
      <c r="F83">
        <v>2</v>
      </c>
      <c r="G83">
        <v>0</v>
      </c>
      <c r="H83">
        <v>0</v>
      </c>
      <c r="I83">
        <v>27</v>
      </c>
      <c r="J83">
        <f>I83/(1-LOI!E83/100)</f>
        <v>31.186904272374871</v>
      </c>
      <c r="K83">
        <v>144</v>
      </c>
      <c r="L83">
        <v>2</v>
      </c>
      <c r="M83">
        <v>0</v>
      </c>
      <c r="N83">
        <v>0</v>
      </c>
      <c r="O83">
        <v>146</v>
      </c>
      <c r="P83">
        <f>O83/(1-LOI!E83/100)</f>
        <v>168.6402971765456</v>
      </c>
    </row>
    <row r="84" spans="1:16" x14ac:dyDescent="0.3">
      <c r="A84" t="s">
        <v>20</v>
      </c>
      <c r="B84" t="s">
        <v>118</v>
      </c>
      <c r="C84">
        <v>40.5</v>
      </c>
      <c r="D84">
        <v>41</v>
      </c>
      <c r="E84">
        <v>25</v>
      </c>
      <c r="F84">
        <v>1</v>
      </c>
      <c r="G84">
        <v>0</v>
      </c>
      <c r="H84">
        <v>0</v>
      </c>
      <c r="I84">
        <v>26</v>
      </c>
      <c r="J84">
        <f>I84/(1-LOI!E84/100)</f>
        <v>33.762243682889427</v>
      </c>
      <c r="K84">
        <v>132</v>
      </c>
      <c r="L84">
        <v>1</v>
      </c>
      <c r="M84">
        <v>0</v>
      </c>
      <c r="N84">
        <v>0</v>
      </c>
      <c r="O84">
        <v>133</v>
      </c>
      <c r="P84">
        <f>O84/(1-LOI!E84/100)</f>
        <v>172.70686191631899</v>
      </c>
    </row>
    <row r="85" spans="1:16" x14ac:dyDescent="0.3">
      <c r="A85" t="s">
        <v>20</v>
      </c>
      <c r="B85" t="s">
        <v>119</v>
      </c>
      <c r="C85">
        <v>41</v>
      </c>
      <c r="D85">
        <v>41.5</v>
      </c>
      <c r="E85">
        <v>24</v>
      </c>
      <c r="F85">
        <v>0</v>
      </c>
      <c r="G85">
        <v>0</v>
      </c>
      <c r="H85">
        <v>2</v>
      </c>
      <c r="I85">
        <v>26</v>
      </c>
      <c r="J85">
        <f>I85/(1-LOI!E85/100)</f>
        <v>28.906393315952439</v>
      </c>
      <c r="K85">
        <v>112</v>
      </c>
      <c r="L85">
        <v>1</v>
      </c>
      <c r="M85">
        <v>0</v>
      </c>
      <c r="N85">
        <v>0</v>
      </c>
      <c r="O85">
        <v>113</v>
      </c>
      <c r="P85">
        <f>O85/(1-LOI!E85/100)</f>
        <v>125.63163248856252</v>
      </c>
    </row>
    <row r="86" spans="1:16" x14ac:dyDescent="0.3">
      <c r="A86" t="s">
        <v>20</v>
      </c>
      <c r="B86" t="s">
        <v>120</v>
      </c>
      <c r="C86">
        <v>41.5</v>
      </c>
      <c r="D86">
        <v>42</v>
      </c>
      <c r="E86">
        <v>21</v>
      </c>
      <c r="F86">
        <v>1</v>
      </c>
      <c r="G86">
        <v>0</v>
      </c>
      <c r="H86">
        <v>1</v>
      </c>
      <c r="I86">
        <v>23</v>
      </c>
      <c r="J86">
        <f>I86/(1-LOI!E86/100)</f>
        <v>29.461079991955842</v>
      </c>
      <c r="K86">
        <v>202</v>
      </c>
      <c r="L86">
        <v>3</v>
      </c>
      <c r="M86">
        <v>0</v>
      </c>
      <c r="N86">
        <v>1</v>
      </c>
      <c r="O86">
        <v>206</v>
      </c>
      <c r="P86">
        <f>O86/(1-LOI!E86/100)</f>
        <v>263.8688034062132</v>
      </c>
    </row>
    <row r="87" spans="1:16" x14ac:dyDescent="0.3">
      <c r="A87" t="s">
        <v>20</v>
      </c>
      <c r="B87" t="s">
        <v>121</v>
      </c>
      <c r="C87">
        <v>42</v>
      </c>
      <c r="D87">
        <v>42.5</v>
      </c>
      <c r="E87">
        <v>31</v>
      </c>
      <c r="F87">
        <v>1</v>
      </c>
      <c r="G87">
        <v>0</v>
      </c>
      <c r="H87">
        <v>1</v>
      </c>
      <c r="I87">
        <v>33</v>
      </c>
      <c r="J87">
        <f>I87/(1-LOI!E87/100)</f>
        <v>38.859051156174523</v>
      </c>
      <c r="K87">
        <v>134</v>
      </c>
      <c r="L87">
        <v>2</v>
      </c>
      <c r="M87">
        <v>0</v>
      </c>
      <c r="N87">
        <v>1</v>
      </c>
      <c r="O87">
        <v>137</v>
      </c>
      <c r="P87">
        <f>O87/(1-LOI!E87/100)</f>
        <v>161.32393964836089</v>
      </c>
    </row>
    <row r="88" spans="1:16" x14ac:dyDescent="0.3">
      <c r="A88" t="s">
        <v>20</v>
      </c>
      <c r="B88" t="s">
        <v>122</v>
      </c>
      <c r="C88">
        <v>42.5</v>
      </c>
      <c r="D88">
        <v>43</v>
      </c>
      <c r="E88">
        <v>34</v>
      </c>
      <c r="F88">
        <v>1</v>
      </c>
      <c r="G88">
        <v>0</v>
      </c>
      <c r="H88">
        <v>0</v>
      </c>
      <c r="I88">
        <v>35</v>
      </c>
      <c r="J88">
        <f>I88/(1-LOI!E88/100)</f>
        <v>39.125467549337216</v>
      </c>
      <c r="K88">
        <v>144</v>
      </c>
      <c r="L88">
        <v>3</v>
      </c>
      <c r="M88">
        <v>0</v>
      </c>
      <c r="N88">
        <v>1</v>
      </c>
      <c r="O88">
        <v>148</v>
      </c>
      <c r="P88">
        <f>O88/(1-LOI!E88/100)</f>
        <v>165.44483420862593</v>
      </c>
    </row>
    <row r="89" spans="1:16" x14ac:dyDescent="0.3">
      <c r="A89" t="s">
        <v>20</v>
      </c>
      <c r="B89" t="s">
        <v>123</v>
      </c>
      <c r="C89">
        <v>43</v>
      </c>
      <c r="D89">
        <v>43.5</v>
      </c>
      <c r="E89">
        <v>14</v>
      </c>
      <c r="F89">
        <v>0</v>
      </c>
      <c r="G89">
        <v>0</v>
      </c>
      <c r="H89">
        <v>0</v>
      </c>
      <c r="I89">
        <v>14</v>
      </c>
      <c r="J89">
        <f>I89/(1-LOI!E89/100)</f>
        <v>15.793493306379105</v>
      </c>
      <c r="K89">
        <v>105</v>
      </c>
      <c r="L89">
        <v>0</v>
      </c>
      <c r="M89">
        <v>0</v>
      </c>
      <c r="N89">
        <v>0</v>
      </c>
      <c r="O89">
        <v>105</v>
      </c>
      <c r="P89">
        <f>O89/(1-LOI!E89/100)</f>
        <v>118.45119979784329</v>
      </c>
    </row>
    <row r="90" spans="1:16" x14ac:dyDescent="0.3">
      <c r="A90" t="s">
        <v>20</v>
      </c>
      <c r="B90" t="s">
        <v>124</v>
      </c>
      <c r="C90">
        <v>43.5</v>
      </c>
      <c r="D90">
        <v>44</v>
      </c>
      <c r="E90">
        <v>22</v>
      </c>
      <c r="F90">
        <v>0</v>
      </c>
      <c r="G90">
        <v>0</v>
      </c>
      <c r="H90">
        <v>1</v>
      </c>
      <c r="I90">
        <v>23</v>
      </c>
      <c r="J90">
        <f>I90/(1-LOI!E90/100)</f>
        <v>29.882781541275918</v>
      </c>
      <c r="K90">
        <v>145</v>
      </c>
      <c r="L90">
        <v>1</v>
      </c>
      <c r="M90">
        <v>0</v>
      </c>
      <c r="N90">
        <v>1</v>
      </c>
      <c r="O90">
        <v>147</v>
      </c>
      <c r="P90">
        <f>O90/(1-LOI!E90/100)</f>
        <v>190.98995158989391</v>
      </c>
    </row>
    <row r="91" spans="1:16" x14ac:dyDescent="0.3">
      <c r="A91" t="s">
        <v>20</v>
      </c>
      <c r="B91" t="s">
        <v>125</v>
      </c>
      <c r="C91">
        <v>44</v>
      </c>
      <c r="D91">
        <v>44.5</v>
      </c>
      <c r="E91">
        <v>18</v>
      </c>
      <c r="F91">
        <v>0</v>
      </c>
      <c r="G91">
        <v>0</v>
      </c>
      <c r="H91">
        <v>1</v>
      </c>
      <c r="I91">
        <v>19</v>
      </c>
      <c r="J91">
        <f>I91/(1-LOI!E91/100)</f>
        <v>22.656619846960496</v>
      </c>
      <c r="K91">
        <v>110</v>
      </c>
      <c r="L91">
        <v>0</v>
      </c>
      <c r="M91">
        <v>0</v>
      </c>
      <c r="N91">
        <v>0</v>
      </c>
      <c r="O91">
        <v>110</v>
      </c>
      <c r="P91">
        <f>O91/(1-LOI!E91/100)</f>
        <v>131.16990437713972</v>
      </c>
    </row>
    <row r="92" spans="1:16" x14ac:dyDescent="0.3">
      <c r="A92" t="s">
        <v>20</v>
      </c>
      <c r="B92" t="s">
        <v>126</v>
      </c>
      <c r="C92">
        <v>44.5</v>
      </c>
      <c r="D92">
        <v>45</v>
      </c>
      <c r="E92">
        <v>13</v>
      </c>
      <c r="F92">
        <v>0</v>
      </c>
      <c r="G92">
        <v>0</v>
      </c>
      <c r="H92">
        <v>0</v>
      </c>
      <c r="I92">
        <v>13</v>
      </c>
      <c r="J92">
        <f>I92/(1-LOI!E92/100)</f>
        <v>15.247782327351121</v>
      </c>
      <c r="K92">
        <v>105</v>
      </c>
      <c r="L92">
        <v>0</v>
      </c>
      <c r="M92">
        <v>0</v>
      </c>
      <c r="N92">
        <v>0</v>
      </c>
      <c r="O92">
        <v>105</v>
      </c>
      <c r="P92">
        <f>O92/(1-LOI!E92/100)</f>
        <v>123.15516495168212</v>
      </c>
    </row>
    <row r="93" spans="1:16" x14ac:dyDescent="0.3">
      <c r="A93" t="s">
        <v>20</v>
      </c>
      <c r="B93" t="s">
        <v>127</v>
      </c>
      <c r="C93">
        <v>45</v>
      </c>
      <c r="D93">
        <v>45.5</v>
      </c>
      <c r="E93">
        <v>3</v>
      </c>
      <c r="F93">
        <v>0</v>
      </c>
      <c r="G93">
        <v>0</v>
      </c>
      <c r="H93">
        <v>0</v>
      </c>
      <c r="I93">
        <v>3</v>
      </c>
      <c r="J93">
        <f>I93/(1-LOI!E93/100)</f>
        <v>3.5967988490243683</v>
      </c>
      <c r="K93">
        <v>78</v>
      </c>
      <c r="L93">
        <v>1</v>
      </c>
      <c r="M93">
        <v>0</v>
      </c>
      <c r="N93">
        <v>0</v>
      </c>
      <c r="O93">
        <v>79</v>
      </c>
      <c r="P93">
        <f>O93/(1-LOI!E93/100)</f>
        <v>94.715703024308368</v>
      </c>
    </row>
    <row r="94" spans="1:16" x14ac:dyDescent="0.3">
      <c r="A94" t="s">
        <v>20</v>
      </c>
      <c r="B94" t="s">
        <v>128</v>
      </c>
      <c r="C94">
        <v>45.5</v>
      </c>
      <c r="D94">
        <v>46</v>
      </c>
      <c r="E94">
        <v>15</v>
      </c>
      <c r="F94">
        <v>0</v>
      </c>
      <c r="G94">
        <v>0</v>
      </c>
      <c r="H94">
        <v>0</v>
      </c>
      <c r="I94">
        <v>15</v>
      </c>
      <c r="J94">
        <f>I94/(1-LOI!E94/100)</f>
        <v>18.511548120769337</v>
      </c>
      <c r="K94">
        <v>101</v>
      </c>
      <c r="L94">
        <v>1</v>
      </c>
      <c r="M94">
        <v>0</v>
      </c>
      <c r="N94">
        <v>0</v>
      </c>
      <c r="O94">
        <v>102</v>
      </c>
      <c r="P94">
        <f>O94/(1-LOI!E94/100)</f>
        <v>125.87852722123151</v>
      </c>
    </row>
    <row r="95" spans="1:16" x14ac:dyDescent="0.3">
      <c r="A95" t="s">
        <v>20</v>
      </c>
      <c r="B95" t="s">
        <v>129</v>
      </c>
      <c r="C95">
        <v>46</v>
      </c>
      <c r="D95">
        <v>46.5</v>
      </c>
      <c r="E95">
        <v>22</v>
      </c>
      <c r="F95">
        <v>1</v>
      </c>
      <c r="G95">
        <v>0</v>
      </c>
      <c r="H95">
        <v>0</v>
      </c>
      <c r="I95">
        <v>23</v>
      </c>
      <c r="J95">
        <f>I95/(1-LOI!E95/100)</f>
        <v>30.715976046880591</v>
      </c>
      <c r="K95">
        <v>121</v>
      </c>
      <c r="L95">
        <v>1</v>
      </c>
      <c r="M95">
        <v>0</v>
      </c>
      <c r="N95">
        <v>0</v>
      </c>
      <c r="O95">
        <v>122</v>
      </c>
      <c r="P95">
        <f>O95/(1-LOI!E95/100)</f>
        <v>162.92822077041009</v>
      </c>
    </row>
    <row r="96" spans="1:16" x14ac:dyDescent="0.3">
      <c r="A96" t="s">
        <v>20</v>
      </c>
      <c r="B96" t="s">
        <v>130</v>
      </c>
      <c r="C96">
        <v>46.5</v>
      </c>
      <c r="D96">
        <v>47</v>
      </c>
      <c r="E96">
        <v>21</v>
      </c>
      <c r="F96">
        <v>1</v>
      </c>
      <c r="G96">
        <v>0</v>
      </c>
      <c r="H96">
        <v>0</v>
      </c>
      <c r="I96">
        <v>22</v>
      </c>
      <c r="J96">
        <f>I96/(1-LOI!E96/100)</f>
        <v>26.109195777430973</v>
      </c>
      <c r="K96">
        <v>107</v>
      </c>
      <c r="L96">
        <v>2</v>
      </c>
      <c r="M96">
        <v>0</v>
      </c>
      <c r="N96">
        <v>1</v>
      </c>
      <c r="O96">
        <v>110</v>
      </c>
      <c r="P96">
        <f>O96/(1-LOI!E96/100)</f>
        <v>130.54597888715486</v>
      </c>
    </row>
    <row r="97" spans="1:16" x14ac:dyDescent="0.3">
      <c r="A97" t="s">
        <v>20</v>
      </c>
      <c r="B97" t="s">
        <v>131</v>
      </c>
      <c r="C97">
        <v>47</v>
      </c>
      <c r="D97">
        <v>47.5</v>
      </c>
      <c r="E97">
        <v>11</v>
      </c>
      <c r="F97">
        <v>1</v>
      </c>
      <c r="G97">
        <v>1</v>
      </c>
      <c r="H97">
        <v>0</v>
      </c>
      <c r="I97">
        <v>13</v>
      </c>
      <c r="J97">
        <f>I97/(1-LOI!E97/100)</f>
        <v>16.115775732864901</v>
      </c>
      <c r="K97">
        <v>119</v>
      </c>
      <c r="L97">
        <v>1</v>
      </c>
      <c r="M97">
        <v>0</v>
      </c>
      <c r="N97">
        <v>0</v>
      </c>
      <c r="O97">
        <v>120</v>
      </c>
      <c r="P97">
        <f>O97/(1-LOI!E97/100)</f>
        <v>148.76100676490677</v>
      </c>
    </row>
    <row r="98" spans="1:16" x14ac:dyDescent="0.3">
      <c r="A98" t="s">
        <v>20</v>
      </c>
      <c r="B98" t="s">
        <v>132</v>
      </c>
      <c r="C98">
        <v>47.5</v>
      </c>
      <c r="D98">
        <v>48</v>
      </c>
      <c r="E98">
        <v>13</v>
      </c>
      <c r="F98">
        <v>0</v>
      </c>
      <c r="G98">
        <v>0</v>
      </c>
      <c r="H98">
        <v>0</v>
      </c>
      <c r="I98">
        <v>13</v>
      </c>
      <c r="J98">
        <f>I98/(1-LOI!E98/100)</f>
        <v>15.907297166665646</v>
      </c>
      <c r="K98">
        <v>133</v>
      </c>
      <c r="L98">
        <v>2</v>
      </c>
      <c r="M98">
        <v>0</v>
      </c>
      <c r="N98">
        <v>1</v>
      </c>
      <c r="O98">
        <v>136</v>
      </c>
      <c r="P98">
        <f>O98/(1-LOI!E98/100)</f>
        <v>166.41480112819445</v>
      </c>
    </row>
    <row r="99" spans="1:16" x14ac:dyDescent="0.3">
      <c r="A99" t="s">
        <v>20</v>
      </c>
      <c r="B99" t="s">
        <v>133</v>
      </c>
      <c r="C99">
        <v>48</v>
      </c>
      <c r="D99">
        <v>48.5</v>
      </c>
      <c r="E99">
        <v>36</v>
      </c>
      <c r="F99">
        <v>0</v>
      </c>
      <c r="G99">
        <v>0</v>
      </c>
      <c r="H99">
        <v>0</v>
      </c>
      <c r="I99">
        <v>36</v>
      </c>
      <c r="J99">
        <f>I99/(1-LOI!E99/100)</f>
        <v>42.636246494353067</v>
      </c>
      <c r="K99">
        <v>160</v>
      </c>
      <c r="L99">
        <v>0</v>
      </c>
      <c r="M99">
        <v>0</v>
      </c>
      <c r="N99">
        <v>0</v>
      </c>
      <c r="O99">
        <v>160</v>
      </c>
      <c r="P99">
        <f>O99/(1-LOI!E99/100)</f>
        <v>189.4944288637914</v>
      </c>
    </row>
    <row r="100" spans="1:16" x14ac:dyDescent="0.3">
      <c r="A100" t="s">
        <v>20</v>
      </c>
      <c r="B100" t="s">
        <v>134</v>
      </c>
      <c r="C100">
        <v>48.5</v>
      </c>
      <c r="D100">
        <v>49</v>
      </c>
      <c r="E100">
        <v>27</v>
      </c>
      <c r="F100">
        <v>0</v>
      </c>
      <c r="G100">
        <v>0</v>
      </c>
      <c r="H100">
        <v>1</v>
      </c>
      <c r="I100">
        <v>28</v>
      </c>
      <c r="J100">
        <f>I100/(1-LOI!E100/100)</f>
        <v>34.176183106224457</v>
      </c>
      <c r="K100">
        <v>114</v>
      </c>
      <c r="L100">
        <v>0</v>
      </c>
      <c r="M100">
        <v>0</v>
      </c>
      <c r="N100">
        <v>0</v>
      </c>
      <c r="O100">
        <v>114</v>
      </c>
      <c r="P100">
        <f>O100/(1-LOI!E100/100)</f>
        <v>139.14588836105673</v>
      </c>
    </row>
    <row r="101" spans="1:16" x14ac:dyDescent="0.3">
      <c r="A101" t="s">
        <v>20</v>
      </c>
      <c r="B101" t="s">
        <v>135</v>
      </c>
      <c r="C101">
        <v>49</v>
      </c>
      <c r="D101">
        <v>49.5</v>
      </c>
      <c r="E101">
        <v>27</v>
      </c>
      <c r="F101">
        <v>0</v>
      </c>
      <c r="G101">
        <v>0</v>
      </c>
      <c r="H101">
        <v>0</v>
      </c>
      <c r="I101">
        <v>27</v>
      </c>
      <c r="J101">
        <f>I101/(1-LOI!E101/100)</f>
        <v>33.058053615265479</v>
      </c>
      <c r="K101">
        <v>169</v>
      </c>
      <c r="L101">
        <v>1</v>
      </c>
      <c r="M101">
        <v>0</v>
      </c>
      <c r="N101">
        <v>0</v>
      </c>
      <c r="O101">
        <v>170</v>
      </c>
      <c r="P101">
        <f>O101/(1-LOI!E101/100)</f>
        <v>208.1433005405604</v>
      </c>
    </row>
    <row r="102" spans="1:16" x14ac:dyDescent="0.3">
      <c r="A102" t="s">
        <v>20</v>
      </c>
      <c r="B102" t="s">
        <v>136</v>
      </c>
      <c r="C102">
        <v>49.5</v>
      </c>
      <c r="D102">
        <v>50</v>
      </c>
      <c r="E102">
        <v>28</v>
      </c>
      <c r="F102">
        <v>1</v>
      </c>
      <c r="G102">
        <v>0</v>
      </c>
      <c r="H102">
        <v>1</v>
      </c>
      <c r="I102">
        <v>30</v>
      </c>
      <c r="J102">
        <f>I102/(1-LOI!E102/100)</f>
        <v>35.958934896348374</v>
      </c>
      <c r="K102">
        <v>146</v>
      </c>
      <c r="L102">
        <v>3</v>
      </c>
      <c r="M102">
        <v>0</v>
      </c>
      <c r="N102">
        <v>1</v>
      </c>
      <c r="O102">
        <v>150</v>
      </c>
      <c r="P102">
        <f>O102/(1-LOI!E102/100)</f>
        <v>179.79467448174185</v>
      </c>
    </row>
    <row r="103" spans="1:16" x14ac:dyDescent="0.3">
      <c r="A103" t="s">
        <v>20</v>
      </c>
      <c r="B103" t="s">
        <v>137</v>
      </c>
      <c r="C103">
        <v>50</v>
      </c>
      <c r="D103">
        <v>50.5</v>
      </c>
      <c r="E103">
        <v>29</v>
      </c>
      <c r="F103">
        <v>1</v>
      </c>
      <c r="G103">
        <v>0</v>
      </c>
      <c r="H103">
        <v>0</v>
      </c>
      <c r="I103">
        <v>30</v>
      </c>
      <c r="J103">
        <f>I103/(1-LOI!E103/100)</f>
        <v>35.383533918655615</v>
      </c>
      <c r="K103">
        <v>182</v>
      </c>
      <c r="L103">
        <v>4</v>
      </c>
      <c r="M103">
        <v>1</v>
      </c>
      <c r="N103">
        <v>2</v>
      </c>
      <c r="O103">
        <v>189</v>
      </c>
      <c r="P103">
        <f>O103/(1-LOI!E103/100)</f>
        <v>222.91626368753035</v>
      </c>
    </row>
    <row r="104" spans="1:16" x14ac:dyDescent="0.3">
      <c r="A104" t="s">
        <v>20</v>
      </c>
      <c r="B104" t="s">
        <v>138</v>
      </c>
      <c r="C104">
        <v>50.5</v>
      </c>
      <c r="D104">
        <v>51</v>
      </c>
      <c r="E104">
        <v>9</v>
      </c>
      <c r="F104">
        <v>0</v>
      </c>
      <c r="G104">
        <v>0</v>
      </c>
      <c r="H104">
        <v>0</v>
      </c>
      <c r="I104">
        <v>9</v>
      </c>
      <c r="J104">
        <f>I104/(1-LOI!E104/100)</f>
        <v>10.718126376237199</v>
      </c>
      <c r="K104">
        <v>110</v>
      </c>
      <c r="L104">
        <v>1</v>
      </c>
      <c r="M104">
        <v>0</v>
      </c>
      <c r="N104">
        <v>0</v>
      </c>
      <c r="O104">
        <v>111</v>
      </c>
      <c r="P104">
        <f>O104/(1-LOI!E104/100)</f>
        <v>132.19022530692547</v>
      </c>
    </row>
    <row r="105" spans="1:16" x14ac:dyDescent="0.3">
      <c r="A105" t="s">
        <v>20</v>
      </c>
      <c r="B105" t="s">
        <v>139</v>
      </c>
      <c r="C105">
        <v>51</v>
      </c>
      <c r="D105">
        <v>51.5</v>
      </c>
      <c r="E105">
        <v>30</v>
      </c>
      <c r="F105">
        <v>1</v>
      </c>
      <c r="G105">
        <v>0</v>
      </c>
      <c r="H105">
        <v>2</v>
      </c>
      <c r="I105">
        <v>33</v>
      </c>
      <c r="J105">
        <f>I105/(1-LOI!E105/100)</f>
        <v>39.248848403107083</v>
      </c>
      <c r="K105">
        <v>111</v>
      </c>
      <c r="L105">
        <v>3</v>
      </c>
      <c r="M105">
        <v>0</v>
      </c>
      <c r="N105">
        <v>1</v>
      </c>
      <c r="O105">
        <v>115</v>
      </c>
      <c r="P105">
        <f>O105/(1-LOI!E105/100)</f>
        <v>136.77628988961558</v>
      </c>
    </row>
    <row r="106" spans="1:16" x14ac:dyDescent="0.3">
      <c r="A106" t="s">
        <v>20</v>
      </c>
      <c r="B106" t="s">
        <v>140</v>
      </c>
      <c r="C106">
        <v>51.5</v>
      </c>
      <c r="D106">
        <v>52</v>
      </c>
      <c r="E106">
        <v>38</v>
      </c>
      <c r="F106">
        <v>1</v>
      </c>
      <c r="G106">
        <v>0</v>
      </c>
      <c r="H106">
        <v>0</v>
      </c>
      <c r="I106">
        <v>39</v>
      </c>
      <c r="J106">
        <f>I106/(1-LOI!E106/100)</f>
        <v>47.671899981909121</v>
      </c>
      <c r="K106">
        <v>105</v>
      </c>
      <c r="L106">
        <v>2</v>
      </c>
      <c r="M106">
        <v>0</v>
      </c>
      <c r="N106">
        <v>0</v>
      </c>
      <c r="O106">
        <v>107</v>
      </c>
      <c r="P106">
        <f>O106/(1-LOI!E106/100)</f>
        <v>130.79213584780194</v>
      </c>
    </row>
    <row r="107" spans="1:16" x14ac:dyDescent="0.3">
      <c r="A107" t="s">
        <v>20</v>
      </c>
      <c r="B107" t="s">
        <v>141</v>
      </c>
      <c r="C107">
        <v>52</v>
      </c>
      <c r="D107">
        <v>52.5</v>
      </c>
      <c r="E107">
        <v>42</v>
      </c>
      <c r="F107">
        <v>2</v>
      </c>
      <c r="G107">
        <v>1</v>
      </c>
      <c r="H107">
        <v>0</v>
      </c>
      <c r="I107">
        <v>45</v>
      </c>
      <c r="J107">
        <f>I107/(1-LOI!E107/100)</f>
        <v>53.070105609510165</v>
      </c>
      <c r="K107">
        <v>184</v>
      </c>
      <c r="L107">
        <v>4</v>
      </c>
      <c r="M107">
        <v>0</v>
      </c>
      <c r="N107">
        <v>0</v>
      </c>
      <c r="O107">
        <v>188</v>
      </c>
      <c r="P107">
        <f>O107/(1-LOI!E107/100)</f>
        <v>221.71510787973136</v>
      </c>
    </row>
    <row r="108" spans="1:16" x14ac:dyDescent="0.3">
      <c r="A108" t="s">
        <v>20</v>
      </c>
      <c r="B108" t="s">
        <v>142</v>
      </c>
      <c r="C108">
        <v>52.5</v>
      </c>
      <c r="D108">
        <v>53</v>
      </c>
      <c r="E108">
        <v>35</v>
      </c>
      <c r="F108">
        <v>2</v>
      </c>
      <c r="G108">
        <v>0</v>
      </c>
      <c r="H108">
        <v>0</v>
      </c>
      <c r="I108">
        <v>37</v>
      </c>
      <c r="J108">
        <f>I108/(1-LOI!E108/100)</f>
        <v>45.671513195981404</v>
      </c>
      <c r="K108">
        <v>111</v>
      </c>
      <c r="L108">
        <v>3</v>
      </c>
      <c r="M108">
        <v>1</v>
      </c>
      <c r="N108">
        <v>0</v>
      </c>
      <c r="O108">
        <v>115</v>
      </c>
      <c r="P108">
        <f>O108/(1-LOI!E108/100)</f>
        <v>141.95200047399624</v>
      </c>
    </row>
    <row r="109" spans="1:16" x14ac:dyDescent="0.3">
      <c r="A109" t="s">
        <v>20</v>
      </c>
      <c r="B109" t="s">
        <v>143</v>
      </c>
      <c r="C109">
        <v>53</v>
      </c>
      <c r="D109">
        <v>53.5</v>
      </c>
      <c r="E109">
        <v>54</v>
      </c>
      <c r="F109">
        <v>4</v>
      </c>
      <c r="G109">
        <v>0</v>
      </c>
      <c r="H109">
        <v>0</v>
      </c>
      <c r="I109">
        <v>58</v>
      </c>
      <c r="J109">
        <f>I109/(1-LOI!E109/100)</f>
        <v>71.725011253406933</v>
      </c>
      <c r="K109">
        <v>204</v>
      </c>
      <c r="L109">
        <v>5</v>
      </c>
      <c r="M109">
        <v>0</v>
      </c>
      <c r="N109">
        <v>0</v>
      </c>
      <c r="O109">
        <v>209</v>
      </c>
      <c r="P109">
        <f>O109/(1-LOI!E109/100)</f>
        <v>258.45736813727672</v>
      </c>
    </row>
    <row r="110" spans="1:16" x14ac:dyDescent="0.3">
      <c r="A110" t="s">
        <v>20</v>
      </c>
      <c r="B110" t="s">
        <v>144</v>
      </c>
      <c r="C110">
        <v>53.5</v>
      </c>
      <c r="D110">
        <v>54</v>
      </c>
      <c r="E110">
        <v>28</v>
      </c>
      <c r="F110">
        <v>1</v>
      </c>
      <c r="G110">
        <v>0</v>
      </c>
      <c r="H110">
        <v>0</v>
      </c>
      <c r="I110">
        <v>29</v>
      </c>
      <c r="J110">
        <f>I110/(1-LOI!E110/100)</f>
        <v>33.902783184687166</v>
      </c>
      <c r="K110">
        <v>99</v>
      </c>
      <c r="L110">
        <v>0</v>
      </c>
      <c r="M110">
        <v>0</v>
      </c>
      <c r="N110">
        <v>1</v>
      </c>
      <c r="O110">
        <v>100</v>
      </c>
      <c r="P110">
        <f>O110/(1-LOI!E110/100)</f>
        <v>116.90614891271436</v>
      </c>
    </row>
    <row r="111" spans="1:16" x14ac:dyDescent="0.3">
      <c r="A111" t="s">
        <v>20</v>
      </c>
      <c r="B111" t="s">
        <v>145</v>
      </c>
      <c r="C111">
        <v>54</v>
      </c>
      <c r="D111">
        <v>54.5</v>
      </c>
      <c r="E111">
        <v>37</v>
      </c>
      <c r="F111">
        <v>2</v>
      </c>
      <c r="G111">
        <v>0</v>
      </c>
      <c r="H111">
        <v>1</v>
      </c>
      <c r="I111">
        <v>40</v>
      </c>
      <c r="J111">
        <f>I111/(1-LOI!E111/100)</f>
        <v>49.660200080946126</v>
      </c>
      <c r="K111">
        <v>152</v>
      </c>
      <c r="L111">
        <v>2</v>
      </c>
      <c r="M111">
        <v>0</v>
      </c>
      <c r="N111">
        <v>0</v>
      </c>
      <c r="O111">
        <v>154</v>
      </c>
      <c r="P111">
        <f>O111/(1-LOI!E111/100)</f>
        <v>191.19177031164259</v>
      </c>
    </row>
    <row r="112" spans="1:16" x14ac:dyDescent="0.3">
      <c r="A112" t="s">
        <v>20</v>
      </c>
      <c r="B112" t="s">
        <v>146</v>
      </c>
      <c r="C112">
        <v>54.5</v>
      </c>
      <c r="D112">
        <v>55</v>
      </c>
      <c r="E112">
        <v>38</v>
      </c>
      <c r="F112">
        <v>0</v>
      </c>
      <c r="G112">
        <v>0</v>
      </c>
      <c r="H112">
        <v>1</v>
      </c>
      <c r="I112">
        <v>39</v>
      </c>
      <c r="J112">
        <f>I112/(1-LOI!E112/100)</f>
        <v>46.409234247634913</v>
      </c>
      <c r="K112">
        <v>128</v>
      </c>
      <c r="L112">
        <v>2</v>
      </c>
      <c r="M112">
        <v>0</v>
      </c>
      <c r="N112">
        <v>0</v>
      </c>
      <c r="O112">
        <v>130</v>
      </c>
      <c r="P112">
        <f>O112/(1-LOI!E112/100)</f>
        <v>154.69744749211637</v>
      </c>
    </row>
    <row r="113" spans="1:16" x14ac:dyDescent="0.3">
      <c r="A113" t="s">
        <v>20</v>
      </c>
      <c r="B113" t="s">
        <v>147</v>
      </c>
      <c r="C113">
        <v>55</v>
      </c>
      <c r="D113">
        <v>55.5</v>
      </c>
      <c r="E113">
        <v>40</v>
      </c>
      <c r="F113">
        <v>1</v>
      </c>
      <c r="G113">
        <v>0</v>
      </c>
      <c r="H113">
        <v>1</v>
      </c>
      <c r="I113">
        <v>42</v>
      </c>
      <c r="J113">
        <f>I113/(1-LOI!E113/100)</f>
        <v>49.751892052609072</v>
      </c>
      <c r="K113">
        <v>123</v>
      </c>
      <c r="L113">
        <v>1</v>
      </c>
      <c r="M113">
        <v>0</v>
      </c>
      <c r="N113">
        <v>0</v>
      </c>
      <c r="O113">
        <v>124</v>
      </c>
      <c r="P113">
        <f>O113/(1-LOI!E113/100)</f>
        <v>146.88653844103632</v>
      </c>
    </row>
    <row r="114" spans="1:16" x14ac:dyDescent="0.3">
      <c r="A114" t="s">
        <v>20</v>
      </c>
      <c r="B114" t="s">
        <v>148</v>
      </c>
      <c r="C114">
        <v>55.5</v>
      </c>
      <c r="D114">
        <v>56</v>
      </c>
      <c r="E114">
        <v>36</v>
      </c>
      <c r="F114">
        <v>2</v>
      </c>
      <c r="G114">
        <v>0</v>
      </c>
      <c r="H114">
        <v>0</v>
      </c>
      <c r="I114">
        <v>38</v>
      </c>
      <c r="J114">
        <f>I114/(1-LOI!E114/100)</f>
        <v>50.832040237572905</v>
      </c>
      <c r="K114">
        <v>138</v>
      </c>
      <c r="L114">
        <v>1</v>
      </c>
      <c r="M114">
        <v>0</v>
      </c>
      <c r="N114">
        <v>0</v>
      </c>
      <c r="O114">
        <v>139</v>
      </c>
      <c r="P114">
        <f>O114/(1-LOI!E114/100)</f>
        <v>185.93825244796403</v>
      </c>
    </row>
    <row r="115" spans="1:16" x14ac:dyDescent="0.3">
      <c r="A115" t="s">
        <v>20</v>
      </c>
      <c r="B115" t="s">
        <v>149</v>
      </c>
      <c r="C115">
        <v>56</v>
      </c>
      <c r="D115">
        <v>56.5</v>
      </c>
      <c r="E115">
        <v>37</v>
      </c>
      <c r="F115">
        <v>1</v>
      </c>
      <c r="G115">
        <v>0</v>
      </c>
      <c r="H115">
        <v>0</v>
      </c>
      <c r="I115">
        <v>38</v>
      </c>
      <c r="J115">
        <f>I115/(1-LOI!E115/100)</f>
        <v>46.825017374545922</v>
      </c>
      <c r="K115">
        <v>153</v>
      </c>
      <c r="L115">
        <v>2</v>
      </c>
      <c r="M115">
        <v>0</v>
      </c>
      <c r="N115">
        <v>1</v>
      </c>
      <c r="O115">
        <v>156</v>
      </c>
      <c r="P115">
        <f>O115/(1-LOI!E115/100)</f>
        <v>192.22901869550432</v>
      </c>
    </row>
    <row r="116" spans="1:16" x14ac:dyDescent="0.3">
      <c r="A116" t="s">
        <v>20</v>
      </c>
      <c r="B116" t="s">
        <v>150</v>
      </c>
      <c r="C116">
        <v>56.5</v>
      </c>
      <c r="D116">
        <v>57</v>
      </c>
      <c r="E116">
        <v>36</v>
      </c>
      <c r="F116">
        <v>0</v>
      </c>
      <c r="G116">
        <v>0</v>
      </c>
      <c r="H116">
        <v>0</v>
      </c>
      <c r="I116">
        <v>36</v>
      </c>
      <c r="J116">
        <f>I116/(1-LOI!E116/100)</f>
        <v>44.114457410554877</v>
      </c>
      <c r="K116">
        <v>157</v>
      </c>
      <c r="L116">
        <v>1</v>
      </c>
      <c r="M116">
        <v>0</v>
      </c>
      <c r="N116">
        <v>2</v>
      </c>
      <c r="O116">
        <v>160</v>
      </c>
      <c r="P116">
        <f>O116/(1-LOI!E116/100)</f>
        <v>196.06425515802167</v>
      </c>
    </row>
    <row r="117" spans="1:16" x14ac:dyDescent="0.3">
      <c r="A117" t="s">
        <v>20</v>
      </c>
      <c r="B117" t="s">
        <v>151</v>
      </c>
      <c r="C117">
        <v>57</v>
      </c>
      <c r="D117">
        <v>57.5</v>
      </c>
      <c r="E117">
        <v>31</v>
      </c>
      <c r="F117">
        <v>1</v>
      </c>
      <c r="G117">
        <v>0</v>
      </c>
      <c r="H117">
        <v>0</v>
      </c>
      <c r="I117">
        <v>32</v>
      </c>
      <c r="J117">
        <f>I117/(1-LOI!E117/100)</f>
        <v>38.185610707245246</v>
      </c>
      <c r="K117">
        <v>134</v>
      </c>
      <c r="L117">
        <v>1</v>
      </c>
      <c r="M117">
        <v>0</v>
      </c>
      <c r="N117">
        <v>1</v>
      </c>
      <c r="O117">
        <v>136</v>
      </c>
      <c r="P117">
        <f>O117/(1-LOI!E117/100)</f>
        <v>162.2888455057923</v>
      </c>
    </row>
    <row r="118" spans="1:16" x14ac:dyDescent="0.3">
      <c r="A118" t="s">
        <v>20</v>
      </c>
      <c r="B118" t="s">
        <v>152</v>
      </c>
      <c r="C118">
        <v>57.5</v>
      </c>
      <c r="D118">
        <v>58</v>
      </c>
      <c r="E118">
        <v>34</v>
      </c>
      <c r="F118">
        <v>1</v>
      </c>
      <c r="G118">
        <v>0</v>
      </c>
      <c r="H118">
        <v>0</v>
      </c>
      <c r="I118">
        <v>35</v>
      </c>
      <c r="J118">
        <f>I118/(1-LOI!E118/100)</f>
        <v>43.772488115769477</v>
      </c>
      <c r="K118">
        <v>149</v>
      </c>
      <c r="L118">
        <v>2</v>
      </c>
      <c r="M118">
        <v>0</v>
      </c>
      <c r="N118">
        <v>0</v>
      </c>
      <c r="O118">
        <v>151</v>
      </c>
      <c r="P118">
        <f>O118/(1-LOI!E118/100)</f>
        <v>188.84702015660545</v>
      </c>
    </row>
    <row r="119" spans="1:16" x14ac:dyDescent="0.3">
      <c r="A119" t="s">
        <v>20</v>
      </c>
      <c r="B119" t="s">
        <v>153</v>
      </c>
      <c r="C119">
        <v>58</v>
      </c>
      <c r="D119">
        <v>58.5</v>
      </c>
      <c r="E119">
        <v>36</v>
      </c>
      <c r="F119">
        <v>0</v>
      </c>
      <c r="G119">
        <v>0</v>
      </c>
      <c r="H119">
        <v>0</v>
      </c>
      <c r="I119">
        <v>36</v>
      </c>
      <c r="J119">
        <f>I119/(1-LOI!E119/100)</f>
        <v>42.272474278373636</v>
      </c>
      <c r="K119">
        <v>214</v>
      </c>
      <c r="L119">
        <v>0</v>
      </c>
      <c r="M119">
        <v>0</v>
      </c>
      <c r="N119">
        <v>0</v>
      </c>
      <c r="O119">
        <v>214</v>
      </c>
      <c r="P119">
        <f>O119/(1-LOI!E119/100)</f>
        <v>251.28637487699885</v>
      </c>
    </row>
    <row r="120" spans="1:16" x14ac:dyDescent="0.3">
      <c r="A120" t="s">
        <v>20</v>
      </c>
      <c r="B120" t="s">
        <v>154</v>
      </c>
      <c r="C120">
        <v>58.5</v>
      </c>
      <c r="D120">
        <v>59</v>
      </c>
      <c r="E120">
        <v>57</v>
      </c>
      <c r="F120">
        <v>3</v>
      </c>
      <c r="G120">
        <v>0</v>
      </c>
      <c r="H120">
        <v>0</v>
      </c>
      <c r="I120">
        <v>60</v>
      </c>
      <c r="J120">
        <f>I120/(1-LOI!E120/100)</f>
        <v>71.002135980924095</v>
      </c>
      <c r="K120">
        <v>217</v>
      </c>
      <c r="L120">
        <v>2</v>
      </c>
      <c r="M120">
        <v>0</v>
      </c>
      <c r="N120">
        <v>1</v>
      </c>
      <c r="O120">
        <v>220</v>
      </c>
      <c r="P120">
        <f>O120/(1-LOI!E120/100)</f>
        <v>260.34116526338835</v>
      </c>
    </row>
    <row r="121" spans="1:16" x14ac:dyDescent="0.3">
      <c r="A121" t="s">
        <v>20</v>
      </c>
      <c r="B121" t="s">
        <v>155</v>
      </c>
      <c r="C121">
        <v>59</v>
      </c>
      <c r="D121">
        <v>59.5</v>
      </c>
      <c r="E121">
        <v>13</v>
      </c>
      <c r="F121">
        <v>1</v>
      </c>
      <c r="G121">
        <v>0</v>
      </c>
      <c r="H121">
        <v>0</v>
      </c>
      <c r="I121">
        <v>14</v>
      </c>
      <c r="J121">
        <f>I121/(1-LOI!E121/100)</f>
        <v>16.466306995475293</v>
      </c>
      <c r="K121">
        <v>135</v>
      </c>
      <c r="L121">
        <v>2</v>
      </c>
      <c r="M121">
        <v>0</v>
      </c>
      <c r="N121">
        <v>1</v>
      </c>
      <c r="O121">
        <v>138</v>
      </c>
      <c r="P121">
        <f>O121/(1-LOI!E121/100)</f>
        <v>162.31074038397077</v>
      </c>
    </row>
    <row r="122" spans="1:16" x14ac:dyDescent="0.3">
      <c r="A122" t="s">
        <v>20</v>
      </c>
      <c r="B122" t="s">
        <v>156</v>
      </c>
      <c r="C122">
        <v>59.5</v>
      </c>
      <c r="D122">
        <v>60</v>
      </c>
      <c r="E122">
        <v>62</v>
      </c>
      <c r="F122">
        <v>4</v>
      </c>
      <c r="G122">
        <v>0</v>
      </c>
      <c r="H122">
        <v>0</v>
      </c>
      <c r="I122">
        <v>66</v>
      </c>
      <c r="J122">
        <f>I122/(1-LOI!E122/100)</f>
        <v>73.42307264434308</v>
      </c>
      <c r="K122">
        <v>221</v>
      </c>
      <c r="L122">
        <v>2</v>
      </c>
      <c r="M122">
        <v>0</v>
      </c>
      <c r="N122">
        <v>1</v>
      </c>
      <c r="O122">
        <v>224</v>
      </c>
      <c r="P122">
        <f>O122/(1-LOI!E122/100)</f>
        <v>249.19345867170986</v>
      </c>
    </row>
    <row r="123" spans="1:16" x14ac:dyDescent="0.3">
      <c r="A123" t="s">
        <v>20</v>
      </c>
      <c r="B123" t="s">
        <v>157</v>
      </c>
      <c r="C123">
        <v>60</v>
      </c>
      <c r="D123">
        <v>60.5</v>
      </c>
      <c r="E123">
        <v>56</v>
      </c>
      <c r="F123">
        <v>2</v>
      </c>
      <c r="G123">
        <v>0</v>
      </c>
      <c r="H123">
        <v>0</v>
      </c>
      <c r="I123">
        <v>58</v>
      </c>
      <c r="J123">
        <f>I123/(1-LOI!E123/100)</f>
        <v>65.347842056519113</v>
      </c>
      <c r="K123">
        <v>215</v>
      </c>
      <c r="L123">
        <v>2</v>
      </c>
      <c r="M123">
        <v>0</v>
      </c>
      <c r="N123">
        <v>0</v>
      </c>
      <c r="O123">
        <v>217</v>
      </c>
      <c r="P123">
        <f>O123/(1-LOI!E123/100)</f>
        <v>244.49106424594223</v>
      </c>
    </row>
    <row r="124" spans="1:16" x14ac:dyDescent="0.3">
      <c r="A124" t="s">
        <v>20</v>
      </c>
      <c r="B124" t="s">
        <v>158</v>
      </c>
      <c r="C124">
        <v>60.5</v>
      </c>
      <c r="D124">
        <v>61</v>
      </c>
      <c r="E124">
        <v>45</v>
      </c>
      <c r="F124">
        <v>2</v>
      </c>
      <c r="G124">
        <v>0</v>
      </c>
      <c r="H124">
        <v>0</v>
      </c>
      <c r="I124">
        <v>47</v>
      </c>
      <c r="J124">
        <f>I124/(1-LOI!E124/100)</f>
        <v>61.129543908571016</v>
      </c>
      <c r="K124">
        <v>205</v>
      </c>
      <c r="L124">
        <v>0</v>
      </c>
      <c r="M124">
        <v>0</v>
      </c>
      <c r="N124">
        <v>2</v>
      </c>
      <c r="O124">
        <v>207</v>
      </c>
      <c r="P124">
        <f>O124/(1-LOI!E124/100)</f>
        <v>269.23011891647235</v>
      </c>
    </row>
    <row r="125" spans="1:16" x14ac:dyDescent="0.3">
      <c r="A125" t="s">
        <v>20</v>
      </c>
      <c r="B125" t="s">
        <v>159</v>
      </c>
      <c r="C125">
        <v>61</v>
      </c>
      <c r="D125">
        <v>61.5</v>
      </c>
      <c r="E125">
        <v>74</v>
      </c>
      <c r="F125">
        <v>4</v>
      </c>
      <c r="G125">
        <v>0</v>
      </c>
      <c r="H125">
        <v>1</v>
      </c>
      <c r="I125">
        <v>79</v>
      </c>
      <c r="J125">
        <f>I125/(1-LOI!E125/100)</f>
        <v>94.996452664109384</v>
      </c>
      <c r="K125">
        <v>409</v>
      </c>
      <c r="L125">
        <v>10</v>
      </c>
      <c r="M125">
        <v>0</v>
      </c>
      <c r="N125">
        <v>2</v>
      </c>
      <c r="O125">
        <v>421</v>
      </c>
      <c r="P125">
        <f>O125/(1-LOI!E125/100)</f>
        <v>506.24691862772215</v>
      </c>
    </row>
    <row r="126" spans="1:16" x14ac:dyDescent="0.3">
      <c r="A126" t="s">
        <v>20</v>
      </c>
      <c r="B126" t="s">
        <v>160</v>
      </c>
      <c r="C126">
        <v>61.5</v>
      </c>
      <c r="D126">
        <v>62</v>
      </c>
      <c r="E126">
        <v>59</v>
      </c>
      <c r="F126">
        <v>2</v>
      </c>
      <c r="G126">
        <v>0</v>
      </c>
      <c r="H126">
        <v>1</v>
      </c>
      <c r="I126">
        <v>62</v>
      </c>
      <c r="J126">
        <f>I126/(1-LOI!E126/100)</f>
        <v>74.375485839867181</v>
      </c>
      <c r="K126">
        <v>287</v>
      </c>
      <c r="L126">
        <v>4</v>
      </c>
      <c r="M126">
        <v>0</v>
      </c>
      <c r="N126">
        <v>1</v>
      </c>
      <c r="O126">
        <v>292</v>
      </c>
      <c r="P126">
        <f>O126/(1-LOI!E126/100)</f>
        <v>350.28454621356798</v>
      </c>
    </row>
    <row r="127" spans="1:16" x14ac:dyDescent="0.3">
      <c r="A127" t="s">
        <v>21</v>
      </c>
      <c r="B127" t="s">
        <v>161</v>
      </c>
      <c r="C127">
        <v>62</v>
      </c>
      <c r="D127">
        <v>62.5</v>
      </c>
      <c r="E127">
        <v>29</v>
      </c>
      <c r="F127">
        <v>0</v>
      </c>
      <c r="G127">
        <v>0</v>
      </c>
      <c r="H127">
        <v>0</v>
      </c>
      <c r="I127">
        <v>29</v>
      </c>
      <c r="J127">
        <f>I127/(1-LOI!E127/100)</f>
        <v>34.495473955917163</v>
      </c>
      <c r="K127">
        <v>149</v>
      </c>
      <c r="L127">
        <v>0</v>
      </c>
      <c r="M127">
        <v>0</v>
      </c>
      <c r="N127">
        <v>1</v>
      </c>
      <c r="O127">
        <v>150</v>
      </c>
      <c r="P127">
        <f>O127/(1-LOI!E127/100)</f>
        <v>178.42486528922669</v>
      </c>
    </row>
    <row r="128" spans="1:16" x14ac:dyDescent="0.3">
      <c r="A128" t="s">
        <v>21</v>
      </c>
      <c r="B128" t="s">
        <v>162</v>
      </c>
      <c r="C128">
        <v>62.5</v>
      </c>
      <c r="D128">
        <v>63</v>
      </c>
      <c r="E128">
        <v>76</v>
      </c>
      <c r="F128">
        <v>1</v>
      </c>
      <c r="G128">
        <v>0</v>
      </c>
      <c r="H128">
        <v>1</v>
      </c>
      <c r="I128">
        <v>78</v>
      </c>
      <c r="J128">
        <f>I128/(1-LOI!E128/100)</f>
        <v>103.3804067621389</v>
      </c>
      <c r="K128">
        <v>304</v>
      </c>
      <c r="L128">
        <v>0</v>
      </c>
      <c r="M128">
        <v>0</v>
      </c>
      <c r="N128">
        <v>0</v>
      </c>
      <c r="O128">
        <v>304</v>
      </c>
      <c r="P128">
        <f>O128/(1-LOI!E128/100)</f>
        <v>402.91850840628496</v>
      </c>
    </row>
    <row r="129" spans="1:16" x14ac:dyDescent="0.3">
      <c r="A129" t="s">
        <v>21</v>
      </c>
      <c r="B129" t="s">
        <v>163</v>
      </c>
      <c r="C129">
        <v>63</v>
      </c>
      <c r="D129">
        <v>63.5</v>
      </c>
      <c r="E129">
        <v>46</v>
      </c>
      <c r="F129">
        <v>4</v>
      </c>
      <c r="G129">
        <v>0</v>
      </c>
      <c r="H129">
        <v>0</v>
      </c>
      <c r="I129">
        <v>50</v>
      </c>
      <c r="J129">
        <f>I129/(1-LOI!E129/100)</f>
        <v>59.306634277336798</v>
      </c>
      <c r="K129">
        <v>158</v>
      </c>
      <c r="L129">
        <v>2</v>
      </c>
      <c r="M129">
        <v>0</v>
      </c>
      <c r="N129">
        <v>0</v>
      </c>
      <c r="O129">
        <v>160</v>
      </c>
      <c r="P129">
        <f>O129/(1-LOI!E129/100)</f>
        <v>189.78122968747775</v>
      </c>
    </row>
    <row r="130" spans="1:16" x14ac:dyDescent="0.3">
      <c r="A130" t="s">
        <v>21</v>
      </c>
      <c r="B130" t="s">
        <v>164</v>
      </c>
      <c r="C130">
        <v>63.5</v>
      </c>
      <c r="D130">
        <v>64</v>
      </c>
      <c r="E130">
        <v>36</v>
      </c>
      <c r="F130">
        <v>0</v>
      </c>
      <c r="G130">
        <v>0</v>
      </c>
      <c r="H130">
        <v>2</v>
      </c>
      <c r="I130">
        <v>38</v>
      </c>
      <c r="J130">
        <f>I130/(1-LOI!E130/100)</f>
        <v>42.320829755552658</v>
      </c>
      <c r="K130">
        <v>181</v>
      </c>
      <c r="L130">
        <v>1</v>
      </c>
      <c r="M130">
        <v>0</v>
      </c>
      <c r="N130">
        <v>1</v>
      </c>
      <c r="O130">
        <v>183</v>
      </c>
      <c r="P130">
        <f>O130/(1-LOI!E130/100)</f>
        <v>203.80820645437203</v>
      </c>
    </row>
    <row r="131" spans="1:16" x14ac:dyDescent="0.3">
      <c r="A131" t="s">
        <v>21</v>
      </c>
      <c r="B131" t="s">
        <v>165</v>
      </c>
      <c r="C131">
        <v>64</v>
      </c>
      <c r="D131">
        <v>64.5</v>
      </c>
      <c r="E131">
        <v>28</v>
      </c>
      <c r="F131">
        <v>1</v>
      </c>
      <c r="G131">
        <v>0</v>
      </c>
      <c r="H131">
        <v>0</v>
      </c>
      <c r="I131">
        <v>29</v>
      </c>
      <c r="J131">
        <f>I131/(1-LOI!E131/100)</f>
        <v>32.215814854601142</v>
      </c>
      <c r="K131">
        <v>203</v>
      </c>
      <c r="L131">
        <v>3</v>
      </c>
      <c r="M131">
        <v>1</v>
      </c>
      <c r="N131">
        <v>0</v>
      </c>
      <c r="O131">
        <v>207</v>
      </c>
      <c r="P131">
        <f>O131/(1-LOI!E131/100)</f>
        <v>229.95426465180816</v>
      </c>
    </row>
    <row r="132" spans="1:16" x14ac:dyDescent="0.3">
      <c r="A132" t="s">
        <v>21</v>
      </c>
      <c r="B132" t="s">
        <v>166</v>
      </c>
      <c r="C132">
        <v>64.5</v>
      </c>
      <c r="D132">
        <v>65</v>
      </c>
      <c r="E132">
        <v>93</v>
      </c>
      <c r="F132">
        <v>3</v>
      </c>
      <c r="G132">
        <v>0</v>
      </c>
      <c r="H132">
        <v>0</v>
      </c>
      <c r="I132">
        <v>96</v>
      </c>
      <c r="J132">
        <f>I132/(1-LOI!E132/100)</f>
        <v>113.43736485001453</v>
      </c>
      <c r="K132">
        <v>384</v>
      </c>
      <c r="L132">
        <v>3</v>
      </c>
      <c r="M132">
        <v>0</v>
      </c>
      <c r="N132">
        <v>0</v>
      </c>
      <c r="O132">
        <v>387</v>
      </c>
      <c r="P132">
        <f>O132/(1-LOI!E132/100)</f>
        <v>457.2943770516211</v>
      </c>
    </row>
    <row r="133" spans="1:16" x14ac:dyDescent="0.3">
      <c r="A133" t="s">
        <v>21</v>
      </c>
      <c r="B133" t="s">
        <v>167</v>
      </c>
      <c r="C133">
        <v>65</v>
      </c>
      <c r="D133">
        <v>65.5</v>
      </c>
      <c r="E133">
        <v>54</v>
      </c>
      <c r="F133">
        <v>2</v>
      </c>
      <c r="G133">
        <v>0</v>
      </c>
      <c r="H133">
        <v>0</v>
      </c>
      <c r="I133">
        <v>56</v>
      </c>
      <c r="J133">
        <f>I133/(1-LOI!E133/100)</f>
        <v>68.742021015417848</v>
      </c>
      <c r="K133">
        <v>320</v>
      </c>
      <c r="L133">
        <v>6</v>
      </c>
      <c r="M133">
        <v>0</v>
      </c>
      <c r="N133">
        <v>2</v>
      </c>
      <c r="O133">
        <v>328</v>
      </c>
      <c r="P133">
        <f>O133/(1-LOI!E133/100)</f>
        <v>402.63183737601884</v>
      </c>
    </row>
    <row r="134" spans="1:16" x14ac:dyDescent="0.3">
      <c r="A134" t="s">
        <v>21</v>
      </c>
      <c r="B134" t="s">
        <v>168</v>
      </c>
      <c r="C134">
        <v>65.5</v>
      </c>
      <c r="D134">
        <v>66</v>
      </c>
      <c r="E134">
        <v>32</v>
      </c>
      <c r="F134">
        <v>1</v>
      </c>
      <c r="G134">
        <v>0</v>
      </c>
      <c r="H134">
        <v>0</v>
      </c>
      <c r="I134">
        <v>33</v>
      </c>
      <c r="J134">
        <f>I134/(1-LOI!E134/100)</f>
        <v>36.933118598958934</v>
      </c>
      <c r="K134">
        <v>283</v>
      </c>
      <c r="L134">
        <v>5</v>
      </c>
      <c r="M134">
        <v>0</v>
      </c>
      <c r="N134">
        <v>1</v>
      </c>
      <c r="O134">
        <v>289</v>
      </c>
      <c r="P134">
        <f>O134/(1-LOI!E134/100)</f>
        <v>323.44458409391308</v>
      </c>
    </row>
    <row r="135" spans="1:16" x14ac:dyDescent="0.3">
      <c r="A135" t="s">
        <v>21</v>
      </c>
      <c r="B135" t="s">
        <v>169</v>
      </c>
      <c r="C135">
        <v>66</v>
      </c>
      <c r="D135">
        <v>66.5</v>
      </c>
      <c r="E135">
        <v>43</v>
      </c>
      <c r="F135">
        <v>1</v>
      </c>
      <c r="G135">
        <v>0</v>
      </c>
      <c r="H135">
        <v>1</v>
      </c>
      <c r="I135">
        <v>45</v>
      </c>
      <c r="J135">
        <f>I135/(1-LOI!E135/100)</f>
        <v>53.370526660357086</v>
      </c>
      <c r="K135">
        <v>306</v>
      </c>
      <c r="L135">
        <v>2</v>
      </c>
      <c r="M135">
        <v>0</v>
      </c>
      <c r="N135">
        <v>0</v>
      </c>
      <c r="O135">
        <v>308</v>
      </c>
      <c r="P135">
        <f>O135/(1-LOI!E135/100)</f>
        <v>365.29160469755516</v>
      </c>
    </row>
    <row r="136" spans="1:16" x14ac:dyDescent="0.3">
      <c r="A136" t="s">
        <v>21</v>
      </c>
      <c r="B136" t="s">
        <v>170</v>
      </c>
      <c r="C136">
        <v>66.5</v>
      </c>
      <c r="D136">
        <v>67</v>
      </c>
      <c r="E136">
        <v>23</v>
      </c>
      <c r="F136">
        <v>0</v>
      </c>
      <c r="G136">
        <v>0</v>
      </c>
      <c r="H136">
        <v>0</v>
      </c>
      <c r="I136">
        <v>23</v>
      </c>
      <c r="J136">
        <f>I136/(1-LOI!E136/100)</f>
        <v>25.890725379327268</v>
      </c>
      <c r="K136">
        <v>281</v>
      </c>
      <c r="L136">
        <v>5</v>
      </c>
      <c r="M136">
        <v>0</v>
      </c>
      <c r="N136">
        <v>1</v>
      </c>
      <c r="O136">
        <v>287</v>
      </c>
      <c r="P136">
        <f>O136/(1-LOI!E136/100)</f>
        <v>323.07122538551852</v>
      </c>
    </row>
    <row r="137" spans="1:16" x14ac:dyDescent="0.3">
      <c r="A137" t="s">
        <v>21</v>
      </c>
      <c r="B137" t="s">
        <v>171</v>
      </c>
      <c r="C137">
        <v>67</v>
      </c>
      <c r="D137">
        <v>67.5</v>
      </c>
      <c r="E137">
        <v>18</v>
      </c>
      <c r="F137">
        <v>1</v>
      </c>
      <c r="G137">
        <v>0</v>
      </c>
      <c r="H137">
        <v>0</v>
      </c>
      <c r="I137">
        <v>19</v>
      </c>
      <c r="J137">
        <f>I137/(1-LOI!E137/100)</f>
        <v>21.445615048952437</v>
      </c>
      <c r="K137">
        <v>280</v>
      </c>
      <c r="L137">
        <v>5</v>
      </c>
      <c r="M137">
        <v>0</v>
      </c>
      <c r="N137">
        <v>2</v>
      </c>
      <c r="O137">
        <v>287</v>
      </c>
      <c r="P137">
        <f>O137/(1-LOI!E137/100)</f>
        <v>323.94165889733421</v>
      </c>
    </row>
    <row r="138" spans="1:16" x14ac:dyDescent="0.3">
      <c r="A138" t="s">
        <v>21</v>
      </c>
      <c r="B138" t="s">
        <v>172</v>
      </c>
      <c r="C138">
        <v>67.5</v>
      </c>
      <c r="D138">
        <v>68</v>
      </c>
      <c r="E138">
        <v>27</v>
      </c>
      <c r="F138">
        <v>2</v>
      </c>
      <c r="G138">
        <v>1</v>
      </c>
      <c r="H138">
        <v>0</v>
      </c>
      <c r="I138">
        <v>30</v>
      </c>
      <c r="J138">
        <f>I138/(1-LOI!E138/100)</f>
        <v>35.896546153984218</v>
      </c>
      <c r="K138">
        <v>168</v>
      </c>
      <c r="L138">
        <v>4</v>
      </c>
      <c r="M138">
        <v>0</v>
      </c>
      <c r="N138">
        <v>1</v>
      </c>
      <c r="O138">
        <v>173</v>
      </c>
      <c r="P138">
        <f>O138/(1-LOI!E138/100)</f>
        <v>207.00341615464231</v>
      </c>
    </row>
    <row r="139" spans="1:16" x14ac:dyDescent="0.3">
      <c r="A139" t="s">
        <v>21</v>
      </c>
      <c r="B139" t="s">
        <v>173</v>
      </c>
      <c r="C139">
        <v>68</v>
      </c>
      <c r="D139">
        <v>68.5</v>
      </c>
      <c r="E139">
        <v>32</v>
      </c>
      <c r="F139">
        <v>3</v>
      </c>
      <c r="G139">
        <v>0</v>
      </c>
      <c r="H139">
        <v>0</v>
      </c>
      <c r="I139">
        <v>35</v>
      </c>
      <c r="J139">
        <f>I139/(1-LOI!E139/100)</f>
        <v>41.204198590110053</v>
      </c>
      <c r="K139">
        <v>261</v>
      </c>
      <c r="L139">
        <v>7</v>
      </c>
      <c r="M139">
        <v>0</v>
      </c>
      <c r="N139">
        <v>1</v>
      </c>
      <c r="O139">
        <v>269</v>
      </c>
      <c r="P139">
        <f>O139/(1-LOI!E139/100)</f>
        <v>316.68369773541724</v>
      </c>
    </row>
    <row r="140" spans="1:16" x14ac:dyDescent="0.3">
      <c r="A140" t="s">
        <v>21</v>
      </c>
      <c r="B140" t="s">
        <v>174</v>
      </c>
      <c r="C140">
        <v>68.5</v>
      </c>
      <c r="D140">
        <v>69</v>
      </c>
      <c r="E140">
        <v>64</v>
      </c>
      <c r="F140">
        <v>4</v>
      </c>
      <c r="G140">
        <v>0</v>
      </c>
      <c r="H140">
        <v>1</v>
      </c>
      <c r="I140">
        <v>69</v>
      </c>
      <c r="J140">
        <f>I140/(1-LOI!E140/100)</f>
        <v>83.81903834052882</v>
      </c>
      <c r="K140">
        <v>227</v>
      </c>
      <c r="L140">
        <v>6</v>
      </c>
      <c r="M140">
        <v>0</v>
      </c>
      <c r="N140">
        <v>1</v>
      </c>
      <c r="O140">
        <v>234</v>
      </c>
      <c r="P140">
        <f>O140/(1-LOI!E140/100)</f>
        <v>284.25586915483683</v>
      </c>
    </row>
    <row r="141" spans="1:16" x14ac:dyDescent="0.3">
      <c r="A141" t="s">
        <v>21</v>
      </c>
      <c r="B141" t="s">
        <v>175</v>
      </c>
      <c r="C141">
        <v>69</v>
      </c>
      <c r="D141">
        <v>69.5</v>
      </c>
      <c r="E141">
        <v>50</v>
      </c>
      <c r="F141">
        <v>3</v>
      </c>
      <c r="G141">
        <v>0</v>
      </c>
      <c r="H141">
        <v>0</v>
      </c>
      <c r="I141">
        <v>53</v>
      </c>
      <c r="J141">
        <f>I141/(1-LOI!E141/100)</f>
        <v>63.37802480591975</v>
      </c>
      <c r="K141">
        <v>349</v>
      </c>
      <c r="L141">
        <v>8</v>
      </c>
      <c r="M141">
        <v>0</v>
      </c>
      <c r="N141">
        <v>0</v>
      </c>
      <c r="O141">
        <v>357</v>
      </c>
      <c r="P141">
        <f>O141/(1-LOI!E141/100)</f>
        <v>426.90480859836509</v>
      </c>
    </row>
    <row r="142" spans="1:16" x14ac:dyDescent="0.3">
      <c r="A142" t="s">
        <v>21</v>
      </c>
      <c r="B142" t="s">
        <v>176</v>
      </c>
      <c r="C142">
        <v>69.5</v>
      </c>
      <c r="D142">
        <v>70</v>
      </c>
      <c r="E142">
        <v>48</v>
      </c>
      <c r="F142">
        <v>2</v>
      </c>
      <c r="G142">
        <v>0</v>
      </c>
      <c r="H142">
        <v>0</v>
      </c>
      <c r="I142">
        <v>50</v>
      </c>
      <c r="J142">
        <f>I142/(1-LOI!E142/100)</f>
        <v>64.130847450670558</v>
      </c>
      <c r="K142">
        <v>210</v>
      </c>
      <c r="L142">
        <v>3</v>
      </c>
      <c r="M142">
        <v>0</v>
      </c>
      <c r="N142">
        <v>1</v>
      </c>
      <c r="O142">
        <v>214</v>
      </c>
      <c r="P142">
        <f>O142/(1-LOI!E142/100)</f>
        <v>274.48002708886997</v>
      </c>
    </row>
    <row r="143" spans="1:16" x14ac:dyDescent="0.3">
      <c r="A143" t="s">
        <v>21</v>
      </c>
      <c r="B143" t="s">
        <v>177</v>
      </c>
      <c r="C143">
        <v>70</v>
      </c>
      <c r="D143">
        <v>70.5</v>
      </c>
      <c r="E143">
        <v>41</v>
      </c>
      <c r="F143">
        <v>3</v>
      </c>
      <c r="G143">
        <v>0</v>
      </c>
      <c r="H143">
        <v>0</v>
      </c>
      <c r="I143">
        <v>44</v>
      </c>
      <c r="J143">
        <f>I143/(1-LOI!E143/100)</f>
        <v>54.619710267264175</v>
      </c>
      <c r="K143">
        <v>113</v>
      </c>
      <c r="L143">
        <v>4</v>
      </c>
      <c r="M143">
        <v>0</v>
      </c>
      <c r="N143">
        <v>0</v>
      </c>
      <c r="O143">
        <v>117</v>
      </c>
      <c r="P143">
        <f>O143/(1-LOI!E143/100)</f>
        <v>145.23877502886154</v>
      </c>
    </row>
    <row r="144" spans="1:16" x14ac:dyDescent="0.3">
      <c r="A144" t="s">
        <v>21</v>
      </c>
      <c r="B144" t="s">
        <v>178</v>
      </c>
      <c r="C144">
        <v>70.5</v>
      </c>
      <c r="D144">
        <v>71</v>
      </c>
      <c r="E144">
        <v>21</v>
      </c>
      <c r="F144">
        <v>2</v>
      </c>
      <c r="G144">
        <v>0</v>
      </c>
      <c r="H144">
        <v>0</v>
      </c>
      <c r="I144">
        <v>23</v>
      </c>
      <c r="J144">
        <f>I144/(1-LOI!E144/100)</f>
        <v>26.005273417183378</v>
      </c>
      <c r="K144">
        <v>197</v>
      </c>
      <c r="L144">
        <v>5</v>
      </c>
      <c r="M144">
        <v>0</v>
      </c>
      <c r="N144">
        <v>1</v>
      </c>
      <c r="O144">
        <v>203</v>
      </c>
      <c r="P144">
        <f>O144/(1-LOI!E144/100)</f>
        <v>229.52480450818373</v>
      </c>
    </row>
    <row r="145" spans="1:16" x14ac:dyDescent="0.3">
      <c r="A145" t="s">
        <v>21</v>
      </c>
      <c r="B145" t="s">
        <v>179</v>
      </c>
      <c r="C145">
        <v>71</v>
      </c>
      <c r="D145">
        <v>71.5</v>
      </c>
      <c r="E145">
        <v>18</v>
      </c>
      <c r="F145">
        <v>1</v>
      </c>
      <c r="G145">
        <v>0</v>
      </c>
      <c r="H145">
        <v>0</v>
      </c>
      <c r="I145">
        <v>19</v>
      </c>
      <c r="J145">
        <f>I145/(1-LOI!E145/100)</f>
        <v>22.587264111690455</v>
      </c>
      <c r="K145">
        <v>109</v>
      </c>
      <c r="L145">
        <v>3</v>
      </c>
      <c r="M145">
        <v>0</v>
      </c>
      <c r="N145">
        <v>2</v>
      </c>
      <c r="O145">
        <v>114</v>
      </c>
      <c r="P145">
        <f>O145/(1-LOI!E145/100)</f>
        <v>135.52358467014272</v>
      </c>
    </row>
    <row r="146" spans="1:16" x14ac:dyDescent="0.3">
      <c r="A146" t="s">
        <v>21</v>
      </c>
      <c r="B146" t="s">
        <v>180</v>
      </c>
      <c r="C146">
        <v>71.5</v>
      </c>
      <c r="D146">
        <v>72</v>
      </c>
      <c r="E146">
        <v>12</v>
      </c>
      <c r="F146">
        <v>0</v>
      </c>
      <c r="G146">
        <v>0</v>
      </c>
      <c r="H146">
        <v>0</v>
      </c>
      <c r="I146">
        <v>12</v>
      </c>
      <c r="J146">
        <f>I146/(1-LOI!E146/100)</f>
        <v>14.351217342011036</v>
      </c>
      <c r="K146">
        <v>73</v>
      </c>
      <c r="L146">
        <v>1</v>
      </c>
      <c r="M146">
        <v>0</v>
      </c>
      <c r="N146">
        <v>1</v>
      </c>
      <c r="O146">
        <v>75</v>
      </c>
      <c r="P146">
        <f>O146/(1-LOI!E146/100)</f>
        <v>89.695108387568979</v>
      </c>
    </row>
    <row r="147" spans="1:16" x14ac:dyDescent="0.3">
      <c r="A147" t="s">
        <v>21</v>
      </c>
      <c r="B147" t="s">
        <v>181</v>
      </c>
      <c r="C147">
        <v>72</v>
      </c>
      <c r="D147">
        <v>72.5</v>
      </c>
      <c r="E147">
        <v>28</v>
      </c>
      <c r="F147">
        <v>2</v>
      </c>
      <c r="G147">
        <v>0</v>
      </c>
      <c r="H147">
        <v>0</v>
      </c>
      <c r="I147">
        <v>30</v>
      </c>
      <c r="J147">
        <f>I147/(1-LOI!E147/100)</f>
        <v>35.477977045748851</v>
      </c>
      <c r="K147">
        <v>106</v>
      </c>
      <c r="L147">
        <v>3</v>
      </c>
      <c r="M147">
        <v>0</v>
      </c>
      <c r="N147">
        <v>1</v>
      </c>
      <c r="O147">
        <v>110</v>
      </c>
      <c r="P147">
        <f>O147/(1-LOI!E147/100)</f>
        <v>130.08591583441245</v>
      </c>
    </row>
    <row r="148" spans="1:16" x14ac:dyDescent="0.3">
      <c r="A148" t="s">
        <v>21</v>
      </c>
      <c r="B148" t="s">
        <v>182</v>
      </c>
      <c r="C148">
        <v>72.5</v>
      </c>
      <c r="D148">
        <v>73</v>
      </c>
      <c r="E148">
        <v>27</v>
      </c>
      <c r="F148">
        <v>1</v>
      </c>
      <c r="G148">
        <v>0</v>
      </c>
      <c r="H148">
        <v>0</v>
      </c>
      <c r="I148">
        <v>28</v>
      </c>
      <c r="J148">
        <f>I148/(1-LOI!E148/100)</f>
        <v>37.004046656816541</v>
      </c>
      <c r="K148">
        <v>164</v>
      </c>
      <c r="L148">
        <v>3</v>
      </c>
      <c r="M148">
        <v>0</v>
      </c>
      <c r="N148">
        <v>0</v>
      </c>
      <c r="O148">
        <v>167</v>
      </c>
      <c r="P148">
        <f>O148/(1-LOI!E148/100)</f>
        <v>220.70270684601292</v>
      </c>
    </row>
    <row r="149" spans="1:16" x14ac:dyDescent="0.3">
      <c r="A149" t="s">
        <v>21</v>
      </c>
      <c r="B149" t="s">
        <v>183</v>
      </c>
      <c r="C149">
        <v>73</v>
      </c>
      <c r="D149">
        <v>73.5</v>
      </c>
      <c r="E149">
        <v>5</v>
      </c>
      <c r="F149">
        <v>0</v>
      </c>
      <c r="G149">
        <v>0</v>
      </c>
      <c r="H149">
        <v>0</v>
      </c>
      <c r="I149">
        <v>5</v>
      </c>
      <c r="J149">
        <f>I149/(1-LOI!E149/100)</f>
        <v>6.1017205631644016</v>
      </c>
      <c r="K149">
        <v>48</v>
      </c>
      <c r="L149">
        <v>1</v>
      </c>
      <c r="M149">
        <v>0</v>
      </c>
      <c r="N149">
        <v>0</v>
      </c>
      <c r="O149">
        <v>49</v>
      </c>
      <c r="P149">
        <f>O149/(1-LOI!E149/100)</f>
        <v>59.796861519011131</v>
      </c>
    </row>
    <row r="150" spans="1:16" x14ac:dyDescent="0.3">
      <c r="A150" t="s">
        <v>21</v>
      </c>
      <c r="B150" t="s">
        <v>184</v>
      </c>
      <c r="C150">
        <v>73.5</v>
      </c>
      <c r="D150">
        <v>74</v>
      </c>
      <c r="E150">
        <v>5</v>
      </c>
      <c r="F150">
        <v>1</v>
      </c>
      <c r="G150">
        <v>0</v>
      </c>
      <c r="H150">
        <v>0</v>
      </c>
      <c r="I150">
        <v>6</v>
      </c>
      <c r="J150">
        <f>I150/(1-LOI!E150/100)</f>
        <v>7.6029631281631493</v>
      </c>
      <c r="K150">
        <v>34</v>
      </c>
      <c r="L150">
        <v>0</v>
      </c>
      <c r="M150">
        <v>0</v>
      </c>
      <c r="N150">
        <v>1</v>
      </c>
      <c r="O150">
        <v>35</v>
      </c>
      <c r="P150">
        <f>O150/(1-LOI!E150/100)</f>
        <v>44.350618247618371</v>
      </c>
    </row>
    <row r="151" spans="1:16" x14ac:dyDescent="0.3">
      <c r="A151" t="s">
        <v>21</v>
      </c>
      <c r="B151" t="s">
        <v>185</v>
      </c>
      <c r="C151">
        <v>74</v>
      </c>
      <c r="D151">
        <v>74.5</v>
      </c>
      <c r="E151">
        <v>3</v>
      </c>
      <c r="F151">
        <v>0</v>
      </c>
      <c r="G151">
        <v>0</v>
      </c>
      <c r="H151">
        <v>0</v>
      </c>
      <c r="I151">
        <v>3</v>
      </c>
      <c r="J151">
        <f>I151/(1-LOI!E151/100)</f>
        <v>4.0877837943899253</v>
      </c>
      <c r="K151">
        <v>24</v>
      </c>
      <c r="L151">
        <v>0</v>
      </c>
      <c r="M151">
        <v>0</v>
      </c>
      <c r="N151">
        <v>0</v>
      </c>
      <c r="O151">
        <v>24</v>
      </c>
      <c r="P151">
        <f>O151/(1-LOI!E151/100)</f>
        <v>32.702270355119403</v>
      </c>
    </row>
    <row r="152" spans="1:16" x14ac:dyDescent="0.3">
      <c r="A152" t="s">
        <v>21</v>
      </c>
      <c r="B152" t="s">
        <v>186</v>
      </c>
      <c r="C152">
        <v>74.5</v>
      </c>
      <c r="D152">
        <v>75</v>
      </c>
      <c r="E152">
        <v>8</v>
      </c>
      <c r="F152">
        <v>0</v>
      </c>
      <c r="G152">
        <v>0</v>
      </c>
      <c r="H152">
        <v>0</v>
      </c>
      <c r="I152">
        <v>8</v>
      </c>
      <c r="J152">
        <f>I152/(1-LOI!E152/100)</f>
        <v>9.6085131426443837</v>
      </c>
      <c r="K152">
        <v>29</v>
      </c>
      <c r="L152">
        <v>1</v>
      </c>
      <c r="M152">
        <v>0</v>
      </c>
      <c r="N152">
        <v>0</v>
      </c>
      <c r="O152">
        <v>30</v>
      </c>
      <c r="P152">
        <f>O152/(1-LOI!E152/100)</f>
        <v>36.031924284916435</v>
      </c>
    </row>
    <row r="153" spans="1:16" x14ac:dyDescent="0.3">
      <c r="A153" t="s">
        <v>21</v>
      </c>
      <c r="B153" t="s">
        <v>187</v>
      </c>
      <c r="C153">
        <v>75</v>
      </c>
      <c r="D153">
        <v>75.5</v>
      </c>
      <c r="E153">
        <v>6</v>
      </c>
      <c r="F153">
        <v>0</v>
      </c>
      <c r="G153">
        <v>0</v>
      </c>
      <c r="H153">
        <v>0</v>
      </c>
      <c r="I153">
        <v>6</v>
      </c>
      <c r="J153">
        <f>I153/(1-LOI!E153/100)</f>
        <v>7.924474475267715</v>
      </c>
      <c r="K153">
        <v>19</v>
      </c>
      <c r="L153">
        <v>1</v>
      </c>
      <c r="M153">
        <v>0</v>
      </c>
      <c r="N153">
        <v>0</v>
      </c>
      <c r="O153">
        <v>20</v>
      </c>
      <c r="P153">
        <f>O153/(1-LOI!E153/100)</f>
        <v>26.414914917559049</v>
      </c>
    </row>
    <row r="154" spans="1:16" x14ac:dyDescent="0.3">
      <c r="A154" t="s">
        <v>21</v>
      </c>
      <c r="B154" t="s">
        <v>188</v>
      </c>
      <c r="C154">
        <v>75.5</v>
      </c>
      <c r="D154">
        <v>76</v>
      </c>
      <c r="E154">
        <v>2</v>
      </c>
      <c r="F154">
        <v>0</v>
      </c>
      <c r="G154">
        <v>0</v>
      </c>
      <c r="H154">
        <v>0</v>
      </c>
      <c r="I154">
        <v>2</v>
      </c>
      <c r="J154">
        <f>I154/(1-LOI!E154/100)</f>
        <v>2.4640859473178423</v>
      </c>
      <c r="K154">
        <v>15</v>
      </c>
      <c r="L154">
        <v>0</v>
      </c>
      <c r="M154">
        <v>0</v>
      </c>
      <c r="N154">
        <v>0</v>
      </c>
      <c r="O154">
        <v>15</v>
      </c>
      <c r="P154">
        <f>O154/(1-LOI!E154/100)</f>
        <v>18.480644604883818</v>
      </c>
    </row>
    <row r="155" spans="1:16" x14ac:dyDescent="0.3">
      <c r="A155" t="s">
        <v>21</v>
      </c>
      <c r="B155" t="s">
        <v>189</v>
      </c>
      <c r="C155">
        <v>76</v>
      </c>
      <c r="D155">
        <v>76.5</v>
      </c>
      <c r="E155">
        <v>1</v>
      </c>
      <c r="F155">
        <v>0</v>
      </c>
      <c r="G155">
        <v>0</v>
      </c>
      <c r="H155">
        <v>0</v>
      </c>
      <c r="I155">
        <v>1</v>
      </c>
      <c r="J155">
        <f>I155/(1-LOI!E155/100)</f>
        <v>1.2048773434864331</v>
      </c>
      <c r="K155">
        <v>20</v>
      </c>
      <c r="L155">
        <v>0</v>
      </c>
      <c r="M155">
        <v>0</v>
      </c>
      <c r="N155">
        <v>0</v>
      </c>
      <c r="O155">
        <v>20</v>
      </c>
      <c r="P155">
        <f>O155/(1-LOI!E155/100)</f>
        <v>24.09754686972866</v>
      </c>
    </row>
    <row r="156" spans="1:16" x14ac:dyDescent="0.3">
      <c r="A156" t="s">
        <v>21</v>
      </c>
      <c r="B156" t="s">
        <v>190</v>
      </c>
      <c r="C156">
        <v>76.5</v>
      </c>
      <c r="D156">
        <v>77</v>
      </c>
      <c r="E156">
        <v>2</v>
      </c>
      <c r="F156">
        <v>0</v>
      </c>
      <c r="G156">
        <v>0</v>
      </c>
      <c r="H156">
        <v>0</v>
      </c>
      <c r="I156">
        <v>2</v>
      </c>
      <c r="J156">
        <f>I156/(1-LOI!E156/100)</f>
        <v>2.3844126178346912</v>
      </c>
      <c r="K156">
        <v>10</v>
      </c>
      <c r="L156">
        <v>0</v>
      </c>
      <c r="M156">
        <v>0</v>
      </c>
      <c r="N156">
        <v>0</v>
      </c>
      <c r="O156">
        <v>10</v>
      </c>
      <c r="P156">
        <f>O156/(1-LOI!E156/100)</f>
        <v>11.922063089173456</v>
      </c>
    </row>
    <row r="157" spans="1:16" x14ac:dyDescent="0.3">
      <c r="A157" t="s">
        <v>21</v>
      </c>
      <c r="B157" t="s">
        <v>191</v>
      </c>
      <c r="C157">
        <v>77</v>
      </c>
      <c r="D157">
        <v>77.5</v>
      </c>
      <c r="E157">
        <v>2</v>
      </c>
      <c r="F157">
        <v>0</v>
      </c>
      <c r="G157">
        <v>0</v>
      </c>
      <c r="H157">
        <v>0</v>
      </c>
      <c r="I157">
        <v>2</v>
      </c>
      <c r="J157">
        <f>I157/(1-LOI!E157/100)</f>
        <v>2.3682007476409761</v>
      </c>
      <c r="K157">
        <v>16</v>
      </c>
      <c r="L157">
        <v>0</v>
      </c>
      <c r="M157">
        <v>0</v>
      </c>
      <c r="N157">
        <v>0</v>
      </c>
      <c r="O157">
        <v>16</v>
      </c>
      <c r="P157">
        <f>O157/(1-LOI!E157/100)</f>
        <v>18.945605981127809</v>
      </c>
    </row>
    <row r="158" spans="1:16" x14ac:dyDescent="0.3">
      <c r="A158" t="s">
        <v>21</v>
      </c>
      <c r="B158" t="s">
        <v>192</v>
      </c>
      <c r="C158">
        <v>77.5</v>
      </c>
      <c r="D158">
        <v>78</v>
      </c>
      <c r="E158">
        <v>1</v>
      </c>
      <c r="F158">
        <v>0</v>
      </c>
      <c r="G158">
        <v>0</v>
      </c>
      <c r="H158">
        <v>0</v>
      </c>
      <c r="I158">
        <v>1</v>
      </c>
      <c r="J158">
        <f>I158/(1-LOI!E158/100)</f>
        <v>1.1117237944467173</v>
      </c>
      <c r="K158">
        <v>8</v>
      </c>
      <c r="L158">
        <v>0</v>
      </c>
      <c r="M158">
        <v>0</v>
      </c>
      <c r="N158">
        <v>0</v>
      </c>
      <c r="O158">
        <v>8</v>
      </c>
      <c r="P158">
        <f>O158/(1-LOI!E158/100)</f>
        <v>8.8937903555737385</v>
      </c>
    </row>
    <row r="159" spans="1:16" x14ac:dyDescent="0.3">
      <c r="A159" t="s">
        <v>21</v>
      </c>
      <c r="B159" t="s">
        <v>193</v>
      </c>
      <c r="C159">
        <v>78</v>
      </c>
      <c r="D159">
        <v>78.5</v>
      </c>
      <c r="E159">
        <v>1</v>
      </c>
      <c r="F159">
        <v>0</v>
      </c>
      <c r="G159">
        <v>0</v>
      </c>
      <c r="H159">
        <v>0</v>
      </c>
      <c r="I159">
        <v>1</v>
      </c>
      <c r="J159">
        <f>I159/(1-LOI!E159/100)</f>
        <v>1.2349338075479155</v>
      </c>
      <c r="K159">
        <v>18</v>
      </c>
      <c r="L159">
        <v>0</v>
      </c>
      <c r="M159">
        <v>0</v>
      </c>
      <c r="N159">
        <v>0</v>
      </c>
      <c r="O159">
        <v>18</v>
      </c>
      <c r="P159">
        <f>O159/(1-LOI!E159/100)</f>
        <v>22.228808535862477</v>
      </c>
    </row>
    <row r="160" spans="1:16" x14ac:dyDescent="0.3">
      <c r="A160" t="s">
        <v>21</v>
      </c>
      <c r="B160" t="s">
        <v>194</v>
      </c>
      <c r="C160">
        <v>78.5</v>
      </c>
      <c r="D160">
        <v>79</v>
      </c>
      <c r="E160">
        <v>2</v>
      </c>
      <c r="F160">
        <v>0</v>
      </c>
      <c r="G160">
        <v>0</v>
      </c>
      <c r="H160">
        <v>0</v>
      </c>
      <c r="I160">
        <v>2</v>
      </c>
      <c r="J160">
        <f>I160/(1-LOI!E160/100)</f>
        <v>2.6794207092426618</v>
      </c>
      <c r="K160">
        <v>29</v>
      </c>
      <c r="L160">
        <v>0</v>
      </c>
      <c r="M160">
        <v>0</v>
      </c>
      <c r="N160">
        <v>1</v>
      </c>
      <c r="O160">
        <v>30</v>
      </c>
      <c r="P160">
        <f>O160/(1-LOI!E160/100)</f>
        <v>40.191310638639933</v>
      </c>
    </row>
    <row r="161" spans="1:16" x14ac:dyDescent="0.3">
      <c r="A161" t="s">
        <v>21</v>
      </c>
      <c r="B161" t="s">
        <v>195</v>
      </c>
      <c r="C161">
        <v>79</v>
      </c>
      <c r="D161">
        <v>79.5</v>
      </c>
      <c r="E161">
        <v>1</v>
      </c>
      <c r="F161">
        <v>0</v>
      </c>
      <c r="G161">
        <v>0</v>
      </c>
      <c r="H161">
        <v>0</v>
      </c>
      <c r="I161">
        <v>1</v>
      </c>
      <c r="J161">
        <f>I161/(1-LOI!E161/100)</f>
        <v>1.2422298522740258</v>
      </c>
      <c r="K161">
        <v>27</v>
      </c>
      <c r="L161">
        <v>0</v>
      </c>
      <c r="M161">
        <v>0</v>
      </c>
      <c r="N161">
        <v>0</v>
      </c>
      <c r="O161">
        <v>27</v>
      </c>
      <c r="P161">
        <f>O161/(1-LOI!E161/100)</f>
        <v>33.540206011398702</v>
      </c>
    </row>
    <row r="162" spans="1:16" x14ac:dyDescent="0.3">
      <c r="A162" t="s">
        <v>21</v>
      </c>
      <c r="B162" t="s">
        <v>196</v>
      </c>
      <c r="C162">
        <v>79.5</v>
      </c>
      <c r="D162">
        <v>80</v>
      </c>
      <c r="E162">
        <v>3</v>
      </c>
      <c r="F162">
        <v>0</v>
      </c>
      <c r="G162">
        <v>0</v>
      </c>
      <c r="H162">
        <v>0</v>
      </c>
      <c r="I162">
        <v>3</v>
      </c>
      <c r="J162">
        <f>I162/(1-LOI!E162/100)</f>
        <v>3.6149369193507574</v>
      </c>
      <c r="K162">
        <v>11</v>
      </c>
      <c r="L162">
        <v>0</v>
      </c>
      <c r="M162">
        <v>0</v>
      </c>
      <c r="N162">
        <v>0</v>
      </c>
      <c r="O162">
        <v>11</v>
      </c>
      <c r="P162">
        <f>O162/(1-LOI!E162/100)</f>
        <v>13.254768704286111</v>
      </c>
    </row>
    <row r="163" spans="1:16" x14ac:dyDescent="0.3">
      <c r="A163" t="s">
        <v>21</v>
      </c>
      <c r="B163" t="s">
        <v>197</v>
      </c>
      <c r="C163">
        <v>80</v>
      </c>
      <c r="D163">
        <v>80.5</v>
      </c>
      <c r="E163">
        <v>4</v>
      </c>
      <c r="F163">
        <v>0</v>
      </c>
      <c r="G163">
        <v>0</v>
      </c>
      <c r="H163">
        <v>0</v>
      </c>
      <c r="I163">
        <v>4</v>
      </c>
      <c r="J163">
        <f>I163/(1-LOI!E163/100)</f>
        <v>5.4340073766650141</v>
      </c>
      <c r="K163">
        <v>32</v>
      </c>
      <c r="L163">
        <v>0</v>
      </c>
      <c r="M163">
        <v>0</v>
      </c>
      <c r="N163">
        <v>0</v>
      </c>
      <c r="O163">
        <v>32</v>
      </c>
      <c r="P163">
        <f>O163/(1-LOI!E163/100)</f>
        <v>43.472059013320113</v>
      </c>
    </row>
    <row r="164" spans="1:16" x14ac:dyDescent="0.3">
      <c r="A164" t="s">
        <v>21</v>
      </c>
      <c r="B164" t="s">
        <v>198</v>
      </c>
      <c r="C164">
        <v>80.5</v>
      </c>
      <c r="D164">
        <v>81</v>
      </c>
      <c r="E164">
        <v>13</v>
      </c>
      <c r="F164">
        <v>0</v>
      </c>
      <c r="G164">
        <v>0</v>
      </c>
      <c r="H164">
        <v>0</v>
      </c>
      <c r="I164">
        <v>13</v>
      </c>
      <c r="J164">
        <f>I164/(1-LOI!E164/100)</f>
        <v>16.99706343042579</v>
      </c>
      <c r="K164">
        <v>60</v>
      </c>
      <c r="L164">
        <v>2</v>
      </c>
      <c r="M164">
        <v>0</v>
      </c>
      <c r="N164">
        <v>0</v>
      </c>
      <c r="O164">
        <v>62</v>
      </c>
      <c r="P164">
        <f>O164/(1-LOI!E164/100)</f>
        <v>81.062917898953756</v>
      </c>
    </row>
    <row r="165" spans="1:16" x14ac:dyDescent="0.3">
      <c r="A165" t="s">
        <v>21</v>
      </c>
      <c r="B165" t="s">
        <v>199</v>
      </c>
      <c r="C165">
        <v>81</v>
      </c>
      <c r="D165">
        <v>81.5</v>
      </c>
      <c r="E165">
        <v>11</v>
      </c>
      <c r="F165">
        <v>0</v>
      </c>
      <c r="G165">
        <v>0</v>
      </c>
      <c r="H165">
        <v>0</v>
      </c>
      <c r="I165">
        <v>11</v>
      </c>
      <c r="J165">
        <f>I165/(1-LOI!E165/100)</f>
        <v>14.795326828769648</v>
      </c>
      <c r="K165">
        <v>61</v>
      </c>
      <c r="L165">
        <v>0</v>
      </c>
      <c r="M165">
        <v>0</v>
      </c>
      <c r="N165">
        <v>0</v>
      </c>
      <c r="O165">
        <v>61</v>
      </c>
      <c r="P165">
        <f>O165/(1-LOI!E165/100)</f>
        <v>82.046812414086233</v>
      </c>
    </row>
    <row r="166" spans="1:16" x14ac:dyDescent="0.3">
      <c r="A166" t="s">
        <v>21</v>
      </c>
      <c r="B166" t="s">
        <v>200</v>
      </c>
      <c r="C166">
        <v>81.5</v>
      </c>
      <c r="D166">
        <v>82</v>
      </c>
      <c r="E166">
        <v>22</v>
      </c>
      <c r="F166">
        <v>0</v>
      </c>
      <c r="G166">
        <v>0</v>
      </c>
      <c r="H166">
        <v>0</v>
      </c>
      <c r="I166">
        <v>22</v>
      </c>
      <c r="J166">
        <f>I166/(1-LOI!E166/100)</f>
        <v>29.132744675328805</v>
      </c>
      <c r="K166">
        <v>83</v>
      </c>
      <c r="L166">
        <v>2</v>
      </c>
      <c r="M166">
        <v>0</v>
      </c>
      <c r="N166">
        <v>0</v>
      </c>
      <c r="O166">
        <v>85</v>
      </c>
      <c r="P166">
        <f>O166/(1-LOI!E166/100)</f>
        <v>112.55833170013402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DA78-2CEC-4925-9399-4D34882E351D}">
  <dimension ref="A1:N205"/>
  <sheetViews>
    <sheetView workbookViewId="0">
      <selection activeCell="K14" sqref="K14"/>
    </sheetView>
  </sheetViews>
  <sheetFormatPr defaultRowHeight="14.4" x14ac:dyDescent="0.3"/>
  <cols>
    <col min="4" max="4" width="8.88671875" style="28"/>
    <col min="6" max="8" width="11.5546875" customWidth="1"/>
    <col min="11" max="11" width="11.5546875" bestFit="1" customWidth="1"/>
    <col min="12" max="12" width="10.33203125" customWidth="1"/>
  </cols>
  <sheetData>
    <row r="1" spans="1:14" x14ac:dyDescent="0.3">
      <c r="A1" s="26" t="s">
        <v>215</v>
      </c>
      <c r="B1" s="26" t="s">
        <v>216</v>
      </c>
      <c r="C1" s="26" t="s">
        <v>217</v>
      </c>
      <c r="D1" s="27" t="s">
        <v>218</v>
      </c>
      <c r="E1" s="26" t="s">
        <v>219</v>
      </c>
      <c r="F1" s="26" t="s">
        <v>220</v>
      </c>
      <c r="G1" s="26" t="s">
        <v>221</v>
      </c>
      <c r="H1" s="26" t="s">
        <v>222</v>
      </c>
      <c r="I1" s="26" t="s">
        <v>223</v>
      </c>
      <c r="J1" s="26" t="s">
        <v>224</v>
      </c>
      <c r="K1" s="26" t="s">
        <v>225</v>
      </c>
      <c r="L1" s="26" t="s">
        <v>226</v>
      </c>
      <c r="M1" s="26" t="s">
        <v>227</v>
      </c>
      <c r="N1" s="26" t="s">
        <v>228</v>
      </c>
    </row>
    <row r="2" spans="1:14" x14ac:dyDescent="0.3">
      <c r="A2">
        <v>0</v>
      </c>
      <c r="B2">
        <v>0.5</v>
      </c>
      <c r="C2">
        <v>0.25</v>
      </c>
      <c r="D2" s="28">
        <v>23.392800000000001</v>
      </c>
      <c r="E2">
        <v>23.703199999999999</v>
      </c>
      <c r="F2" s="29">
        <f t="shared" ref="F2:F65" si="0">E2-D2</f>
        <v>0.31039999999999779</v>
      </c>
      <c r="G2" s="29">
        <f t="shared" ref="G2:G65" si="1">F2*2*1000000/1000</f>
        <v>620.79999999999552</v>
      </c>
      <c r="H2">
        <v>23.4206</v>
      </c>
      <c r="I2" s="29">
        <f t="shared" ref="I2:I65" si="2">H2-D2</f>
        <v>2.7799999999999159E-2</v>
      </c>
      <c r="J2" s="29">
        <f>100 - (I2/F2*100)</f>
        <v>91.043814432989905</v>
      </c>
      <c r="K2">
        <v>23.417100000000001</v>
      </c>
      <c r="L2" s="29">
        <f t="shared" ref="L2:L65" si="3">K2-D2</f>
        <v>2.430000000000021E-2</v>
      </c>
      <c r="M2" s="15">
        <f t="shared" ref="M2:M65" si="4">100-100*(L2/I2)</f>
        <v>12.589928057550566</v>
      </c>
      <c r="N2" t="s">
        <v>229</v>
      </c>
    </row>
    <row r="3" spans="1:14" x14ac:dyDescent="0.3">
      <c r="A3">
        <v>0.5</v>
      </c>
      <c r="B3">
        <v>1</v>
      </c>
      <c r="C3">
        <v>0.75</v>
      </c>
      <c r="D3" s="28">
        <v>18.052700000000002</v>
      </c>
      <c r="E3">
        <v>18.630800000000001</v>
      </c>
      <c r="F3" s="29">
        <f t="shared" si="0"/>
        <v>0.57809999999999917</v>
      </c>
      <c r="G3" s="29">
        <f t="shared" si="1"/>
        <v>1156.1999999999985</v>
      </c>
      <c r="H3">
        <v>18.1967</v>
      </c>
      <c r="I3" s="29">
        <f t="shared" si="2"/>
        <v>0.14399999999999835</v>
      </c>
      <c r="J3" s="29">
        <f t="shared" ref="J3:J66" si="5">100 - (I3/F3*100)</f>
        <v>75.090814737934863</v>
      </c>
      <c r="K3" s="14">
        <v>18.179099999999998</v>
      </c>
      <c r="L3" s="29">
        <f t="shared" si="3"/>
        <v>0.12639999999999674</v>
      </c>
      <c r="M3" s="15">
        <f t="shared" si="4"/>
        <v>12.222222222223479</v>
      </c>
      <c r="N3" t="s">
        <v>229</v>
      </c>
    </row>
    <row r="4" spans="1:14" x14ac:dyDescent="0.3">
      <c r="A4">
        <v>1</v>
      </c>
      <c r="B4">
        <v>1.5</v>
      </c>
      <c r="C4">
        <v>1.25</v>
      </c>
      <c r="D4" s="28">
        <v>18.418500000000002</v>
      </c>
      <c r="E4">
        <v>18.7546</v>
      </c>
      <c r="F4" s="29">
        <f t="shared" si="0"/>
        <v>0.33609999999999829</v>
      </c>
      <c r="G4" s="29">
        <f t="shared" si="1"/>
        <v>672.19999999999663</v>
      </c>
      <c r="H4">
        <v>18.539000000000001</v>
      </c>
      <c r="I4" s="29">
        <f t="shared" si="2"/>
        <v>0.12049999999999983</v>
      </c>
      <c r="J4" s="29">
        <f t="shared" si="5"/>
        <v>64.147575126450334</v>
      </c>
      <c r="K4">
        <v>18.5259</v>
      </c>
      <c r="L4" s="29">
        <f t="shared" si="3"/>
        <v>0.10739999999999839</v>
      </c>
      <c r="M4" s="15">
        <f t="shared" si="4"/>
        <v>10.871369294607021</v>
      </c>
      <c r="N4" t="s">
        <v>229</v>
      </c>
    </row>
    <row r="5" spans="1:14" x14ac:dyDescent="0.3">
      <c r="A5">
        <v>1.5</v>
      </c>
      <c r="B5">
        <v>2</v>
      </c>
      <c r="C5">
        <v>1.75</v>
      </c>
      <c r="D5" s="28">
        <v>17.871200000000002</v>
      </c>
      <c r="E5">
        <v>18.4193</v>
      </c>
      <c r="F5" s="29">
        <f t="shared" si="0"/>
        <v>0.54809999999999803</v>
      </c>
      <c r="G5" s="29">
        <f t="shared" si="1"/>
        <v>1096.199999999996</v>
      </c>
      <c r="H5">
        <v>18.054400000000001</v>
      </c>
      <c r="I5" s="29">
        <f t="shared" si="2"/>
        <v>0.18319999999999936</v>
      </c>
      <c r="J5" s="29">
        <f t="shared" si="5"/>
        <v>66.575442437511398</v>
      </c>
      <c r="K5">
        <v>18.034099999999999</v>
      </c>
      <c r="L5" s="29">
        <f t="shared" si="3"/>
        <v>0.16289999999999694</v>
      </c>
      <c r="M5" s="15">
        <f t="shared" si="4"/>
        <v>11.080786026202233</v>
      </c>
      <c r="N5" t="s">
        <v>229</v>
      </c>
    </row>
    <row r="6" spans="1:14" x14ac:dyDescent="0.3">
      <c r="A6">
        <v>2</v>
      </c>
      <c r="B6">
        <v>2.5</v>
      </c>
      <c r="C6">
        <v>2.25</v>
      </c>
      <c r="D6" s="28">
        <v>24.232800000000001</v>
      </c>
      <c r="E6">
        <v>24.7135</v>
      </c>
      <c r="F6" s="29">
        <f t="shared" si="0"/>
        <v>0.48069999999999879</v>
      </c>
      <c r="G6" s="29">
        <f t="shared" si="1"/>
        <v>961.39999999999759</v>
      </c>
      <c r="H6">
        <v>24.386099999999999</v>
      </c>
      <c r="I6" s="29">
        <f t="shared" si="2"/>
        <v>0.15329999999999799</v>
      </c>
      <c r="J6" s="29">
        <f t="shared" si="5"/>
        <v>68.109007697108723</v>
      </c>
      <c r="K6">
        <v>24.369399999999999</v>
      </c>
      <c r="L6" s="29">
        <f t="shared" si="3"/>
        <v>0.13659999999999783</v>
      </c>
      <c r="M6" s="15">
        <f t="shared" si="4"/>
        <v>10.893672537508408</v>
      </c>
      <c r="N6" t="s">
        <v>229</v>
      </c>
    </row>
    <row r="7" spans="1:14" x14ac:dyDescent="0.3">
      <c r="A7">
        <v>2.5</v>
      </c>
      <c r="B7">
        <v>3</v>
      </c>
      <c r="C7">
        <v>2.75</v>
      </c>
      <c r="D7" s="28">
        <v>17.805399999999999</v>
      </c>
      <c r="E7">
        <v>18.332999999999998</v>
      </c>
      <c r="F7" s="29">
        <f t="shared" si="0"/>
        <v>0.52759999999999962</v>
      </c>
      <c r="G7" s="29">
        <f t="shared" si="1"/>
        <v>1055.1999999999994</v>
      </c>
      <c r="H7">
        <v>17.979700000000001</v>
      </c>
      <c r="I7" s="29">
        <f t="shared" si="2"/>
        <v>0.17430000000000234</v>
      </c>
      <c r="J7" s="29">
        <f t="shared" si="5"/>
        <v>66.963608794540846</v>
      </c>
      <c r="K7">
        <v>17.960799999999999</v>
      </c>
      <c r="L7" s="29">
        <f t="shared" si="3"/>
        <v>0.1554000000000002</v>
      </c>
      <c r="M7" s="15">
        <f t="shared" si="4"/>
        <v>10.843373493976983</v>
      </c>
      <c r="N7" t="s">
        <v>229</v>
      </c>
    </row>
    <row r="8" spans="1:14" x14ac:dyDescent="0.3">
      <c r="A8">
        <v>3</v>
      </c>
      <c r="B8">
        <v>3.5</v>
      </c>
      <c r="C8">
        <v>3.25</v>
      </c>
      <c r="D8" s="28">
        <v>18.3613</v>
      </c>
      <c r="E8">
        <v>18.7866</v>
      </c>
      <c r="F8" s="29">
        <f t="shared" si="0"/>
        <v>0.42530000000000001</v>
      </c>
      <c r="G8" s="29">
        <f t="shared" si="1"/>
        <v>850.6</v>
      </c>
      <c r="H8">
        <v>18.486599999999999</v>
      </c>
      <c r="I8" s="29">
        <f t="shared" si="2"/>
        <v>0.1252999999999993</v>
      </c>
      <c r="J8" s="29">
        <f t="shared" si="5"/>
        <v>70.538443451681331</v>
      </c>
      <c r="K8">
        <v>18.4725</v>
      </c>
      <c r="L8" s="29">
        <f t="shared" si="3"/>
        <v>0.11120000000000019</v>
      </c>
      <c r="M8" s="15">
        <f t="shared" si="4"/>
        <v>11.252992817237981</v>
      </c>
      <c r="N8" t="s">
        <v>229</v>
      </c>
    </row>
    <row r="9" spans="1:14" x14ac:dyDescent="0.3">
      <c r="A9">
        <v>3.5</v>
      </c>
      <c r="B9">
        <v>4</v>
      </c>
      <c r="C9">
        <v>3.75</v>
      </c>
      <c r="D9" s="28">
        <v>19.111599999999999</v>
      </c>
      <c r="E9">
        <v>19.627600000000001</v>
      </c>
      <c r="F9" s="29">
        <f t="shared" si="0"/>
        <v>0.51600000000000179</v>
      </c>
      <c r="G9" s="29">
        <f t="shared" si="1"/>
        <v>1032.0000000000036</v>
      </c>
      <c r="H9">
        <v>19.292100000000001</v>
      </c>
      <c r="I9" s="29">
        <f t="shared" si="2"/>
        <v>0.1805000000000021</v>
      </c>
      <c r="J9" s="29">
        <f t="shared" si="5"/>
        <v>65.019379844960952</v>
      </c>
      <c r="K9">
        <v>19.272500000000001</v>
      </c>
      <c r="L9" s="29">
        <f t="shared" si="3"/>
        <v>0.1609000000000016</v>
      </c>
      <c r="M9" s="15">
        <f t="shared" si="4"/>
        <v>10.858725761773002</v>
      </c>
      <c r="N9" t="s">
        <v>229</v>
      </c>
    </row>
    <row r="10" spans="1:14" x14ac:dyDescent="0.3">
      <c r="A10">
        <v>4</v>
      </c>
      <c r="B10">
        <v>4.5</v>
      </c>
      <c r="C10">
        <v>4.25</v>
      </c>
      <c r="D10" s="28">
        <v>18.024799999999999</v>
      </c>
      <c r="E10">
        <v>18.4678</v>
      </c>
      <c r="F10" s="29">
        <f t="shared" si="0"/>
        <v>0.44300000000000139</v>
      </c>
      <c r="G10" s="29">
        <f t="shared" si="1"/>
        <v>886.00000000000284</v>
      </c>
      <c r="H10">
        <v>18.1523</v>
      </c>
      <c r="I10" s="29">
        <f t="shared" si="2"/>
        <v>0.12750000000000128</v>
      </c>
      <c r="J10" s="29">
        <f t="shared" si="5"/>
        <v>71.218961625281963</v>
      </c>
      <c r="K10">
        <v>18.137799999999999</v>
      </c>
      <c r="L10" s="29">
        <f t="shared" si="3"/>
        <v>0.11299999999999955</v>
      </c>
      <c r="M10" s="15">
        <f t="shared" si="4"/>
        <v>11.372549019609096</v>
      </c>
      <c r="N10" t="s">
        <v>229</v>
      </c>
    </row>
    <row r="11" spans="1:14" x14ac:dyDescent="0.3">
      <c r="A11">
        <v>4.5</v>
      </c>
      <c r="B11">
        <v>5</v>
      </c>
      <c r="C11">
        <v>4.75</v>
      </c>
      <c r="D11" s="28">
        <v>15.382899999999999</v>
      </c>
      <c r="E11">
        <v>16.037199999999999</v>
      </c>
      <c r="F11" s="29">
        <f t="shared" si="0"/>
        <v>0.65429999999999922</v>
      </c>
      <c r="G11" s="29">
        <f t="shared" si="1"/>
        <v>1308.5999999999983</v>
      </c>
      <c r="H11">
        <v>15.6226</v>
      </c>
      <c r="I11" s="29">
        <f t="shared" si="2"/>
        <v>0.23970000000000091</v>
      </c>
      <c r="J11" s="29">
        <f t="shared" si="5"/>
        <v>63.365428702429895</v>
      </c>
      <c r="K11">
        <v>15.5966</v>
      </c>
      <c r="L11" s="29">
        <f t="shared" si="3"/>
        <v>0.21370000000000111</v>
      </c>
      <c r="M11" s="15">
        <f t="shared" si="4"/>
        <v>10.846891948268549</v>
      </c>
      <c r="N11" t="s">
        <v>229</v>
      </c>
    </row>
    <row r="12" spans="1:14" x14ac:dyDescent="0.3">
      <c r="A12">
        <v>5</v>
      </c>
      <c r="B12">
        <v>5.5</v>
      </c>
      <c r="C12">
        <v>5.25</v>
      </c>
      <c r="D12" s="28">
        <v>22.410399999999999</v>
      </c>
      <c r="E12">
        <v>23.015999999999998</v>
      </c>
      <c r="F12" s="29">
        <f t="shared" si="0"/>
        <v>0.60559999999999903</v>
      </c>
      <c r="G12" s="29">
        <f t="shared" si="1"/>
        <v>1211.1999999999982</v>
      </c>
      <c r="H12">
        <v>22.619599999999998</v>
      </c>
      <c r="I12" s="29">
        <f t="shared" si="2"/>
        <v>0.20919999999999916</v>
      </c>
      <c r="J12" s="29">
        <f t="shared" si="5"/>
        <v>65.455746367239186</v>
      </c>
      <c r="K12">
        <v>22.596599999999999</v>
      </c>
      <c r="L12" s="29">
        <f t="shared" si="3"/>
        <v>0.18619999999999948</v>
      </c>
      <c r="M12" s="15">
        <f t="shared" si="4"/>
        <v>10.994263862332588</v>
      </c>
      <c r="N12" t="s">
        <v>229</v>
      </c>
    </row>
    <row r="13" spans="1:14" x14ac:dyDescent="0.3">
      <c r="A13">
        <v>5.5</v>
      </c>
      <c r="B13">
        <v>6</v>
      </c>
      <c r="C13">
        <v>5.75</v>
      </c>
      <c r="D13" s="28">
        <v>23.535499999999999</v>
      </c>
      <c r="E13">
        <v>24.095199999999998</v>
      </c>
      <c r="F13" s="29">
        <f t="shared" si="0"/>
        <v>0.55969999999999942</v>
      </c>
      <c r="G13" s="29">
        <f t="shared" si="1"/>
        <v>1119.3999999999987</v>
      </c>
      <c r="H13">
        <v>23.7256</v>
      </c>
      <c r="I13" s="29">
        <f t="shared" si="2"/>
        <v>0.19010000000000105</v>
      </c>
      <c r="J13" s="29">
        <f t="shared" si="5"/>
        <v>66.03537609433603</v>
      </c>
      <c r="K13">
        <v>23.7042</v>
      </c>
      <c r="L13" s="29">
        <f t="shared" si="3"/>
        <v>0.16870000000000118</v>
      </c>
      <c r="M13" s="15">
        <f t="shared" si="4"/>
        <v>11.257233035244468</v>
      </c>
      <c r="N13" t="s">
        <v>229</v>
      </c>
    </row>
    <row r="14" spans="1:14" x14ac:dyDescent="0.3">
      <c r="A14">
        <v>6</v>
      </c>
      <c r="B14">
        <v>6.5</v>
      </c>
      <c r="C14">
        <v>6.25</v>
      </c>
      <c r="D14" s="28">
        <v>16.171099999999999</v>
      </c>
      <c r="E14">
        <v>16.706600000000002</v>
      </c>
      <c r="F14" s="29">
        <f t="shared" si="0"/>
        <v>0.53550000000000253</v>
      </c>
      <c r="G14" s="29">
        <f t="shared" si="1"/>
        <v>1071.0000000000052</v>
      </c>
      <c r="H14">
        <v>16.344000000000001</v>
      </c>
      <c r="I14" s="29">
        <f t="shared" si="2"/>
        <v>0.17290000000000205</v>
      </c>
      <c r="J14" s="29">
        <f t="shared" si="5"/>
        <v>67.712418300653368</v>
      </c>
      <c r="K14">
        <v>16.325500000000002</v>
      </c>
      <c r="L14" s="29">
        <f t="shared" si="3"/>
        <v>0.15440000000000254</v>
      </c>
      <c r="M14" s="15">
        <f t="shared" si="4"/>
        <v>10.699826489299767</v>
      </c>
      <c r="N14" t="s">
        <v>229</v>
      </c>
    </row>
    <row r="15" spans="1:14" x14ac:dyDescent="0.3">
      <c r="A15">
        <v>6.5</v>
      </c>
      <c r="B15">
        <v>7</v>
      </c>
      <c r="C15">
        <v>6.75</v>
      </c>
      <c r="D15" s="28">
        <v>24.571200000000001</v>
      </c>
      <c r="E15">
        <v>25.1585</v>
      </c>
      <c r="F15" s="29">
        <f t="shared" si="0"/>
        <v>0.58729999999999905</v>
      </c>
      <c r="G15" s="29">
        <f t="shared" si="1"/>
        <v>1174.5999999999981</v>
      </c>
      <c r="H15">
        <v>24.764399999999998</v>
      </c>
      <c r="I15" s="29">
        <f t="shared" si="2"/>
        <v>0.19319999999999737</v>
      </c>
      <c r="J15" s="29">
        <f t="shared" si="5"/>
        <v>67.103694874851413</v>
      </c>
      <c r="K15">
        <v>24.743500000000001</v>
      </c>
      <c r="L15" s="29">
        <f t="shared" si="3"/>
        <v>0.1722999999999999</v>
      </c>
      <c r="M15" s="15">
        <f t="shared" si="4"/>
        <v>10.817805383021621</v>
      </c>
      <c r="N15" t="s">
        <v>229</v>
      </c>
    </row>
    <row r="16" spans="1:14" x14ac:dyDescent="0.3">
      <c r="A16">
        <v>7</v>
      </c>
      <c r="B16">
        <v>7.5</v>
      </c>
      <c r="C16">
        <v>7.25</v>
      </c>
      <c r="D16" s="28">
        <v>23.208300000000001</v>
      </c>
      <c r="E16">
        <v>23.790400000000002</v>
      </c>
      <c r="F16" s="29">
        <f t="shared" si="0"/>
        <v>0.58210000000000051</v>
      </c>
      <c r="G16" s="29">
        <f t="shared" si="1"/>
        <v>1164.200000000001</v>
      </c>
      <c r="H16">
        <v>23.410799999999998</v>
      </c>
      <c r="I16" s="29">
        <f t="shared" si="2"/>
        <v>0.20249999999999702</v>
      </c>
      <c r="J16" s="29">
        <f t="shared" si="5"/>
        <v>65.212162858615898</v>
      </c>
      <c r="K16">
        <v>23.389600000000002</v>
      </c>
      <c r="L16" s="29">
        <f t="shared" si="3"/>
        <v>0.18130000000000024</v>
      </c>
      <c r="M16" s="15">
        <f t="shared" si="4"/>
        <v>10.469135802467704</v>
      </c>
      <c r="N16" t="s">
        <v>229</v>
      </c>
    </row>
    <row r="17" spans="1:14" x14ac:dyDescent="0.3">
      <c r="A17">
        <v>7.5</v>
      </c>
      <c r="B17">
        <v>8</v>
      </c>
      <c r="C17">
        <v>7.75</v>
      </c>
      <c r="D17" s="28">
        <v>14.973599999999999</v>
      </c>
      <c r="E17">
        <v>15.5541</v>
      </c>
      <c r="F17" s="29">
        <f t="shared" si="0"/>
        <v>0.58050000000000068</v>
      </c>
      <c r="G17" s="29">
        <f t="shared" si="1"/>
        <v>1161.0000000000014</v>
      </c>
      <c r="H17">
        <v>15.157999999999999</v>
      </c>
      <c r="I17" s="29">
        <f t="shared" si="2"/>
        <v>0.18440000000000012</v>
      </c>
      <c r="J17" s="29">
        <f t="shared" si="5"/>
        <v>68.23428079242035</v>
      </c>
      <c r="K17">
        <v>15.1401</v>
      </c>
      <c r="L17" s="29">
        <f t="shared" si="3"/>
        <v>0.16650000000000098</v>
      </c>
      <c r="M17" s="15">
        <f t="shared" si="4"/>
        <v>9.7071583514095039</v>
      </c>
      <c r="N17" t="s">
        <v>229</v>
      </c>
    </row>
    <row r="18" spans="1:14" x14ac:dyDescent="0.3">
      <c r="A18">
        <v>8</v>
      </c>
      <c r="B18">
        <v>8.5</v>
      </c>
      <c r="C18">
        <v>8.25</v>
      </c>
      <c r="D18" s="28">
        <v>17.495699999999999</v>
      </c>
      <c r="E18">
        <v>18.056100000000001</v>
      </c>
      <c r="F18" s="29">
        <f t="shared" si="0"/>
        <v>0.56040000000000134</v>
      </c>
      <c r="G18" s="29">
        <f t="shared" si="1"/>
        <v>1120.8000000000027</v>
      </c>
      <c r="H18">
        <v>17.661200000000001</v>
      </c>
      <c r="I18" s="29">
        <f t="shared" si="2"/>
        <v>0.16550000000000153</v>
      </c>
      <c r="J18" s="29">
        <f t="shared" si="5"/>
        <v>70.467523197715707</v>
      </c>
      <c r="K18">
        <v>17.645099999999999</v>
      </c>
      <c r="L18" s="29">
        <f t="shared" si="3"/>
        <v>0.14939999999999998</v>
      </c>
      <c r="M18" s="15">
        <f t="shared" si="4"/>
        <v>9.728096676738005</v>
      </c>
      <c r="N18" t="s">
        <v>229</v>
      </c>
    </row>
    <row r="19" spans="1:14" x14ac:dyDescent="0.3">
      <c r="A19">
        <v>8.5</v>
      </c>
      <c r="B19">
        <v>9</v>
      </c>
      <c r="C19">
        <v>8.75</v>
      </c>
      <c r="D19" s="28">
        <v>23.0548</v>
      </c>
      <c r="E19">
        <v>23.689499999999999</v>
      </c>
      <c r="F19" s="29">
        <f t="shared" si="0"/>
        <v>0.63469999999999871</v>
      </c>
      <c r="G19" s="29">
        <f t="shared" si="1"/>
        <v>1269.3999999999974</v>
      </c>
      <c r="H19">
        <v>23.277100000000001</v>
      </c>
      <c r="I19" s="29">
        <f t="shared" si="2"/>
        <v>0.22230000000000061</v>
      </c>
      <c r="J19" s="29">
        <f t="shared" si="5"/>
        <v>64.97557901370709</v>
      </c>
      <c r="K19">
        <v>23.2559</v>
      </c>
      <c r="L19" s="29">
        <f t="shared" si="3"/>
        <v>0.20110000000000028</v>
      </c>
      <c r="M19" s="15">
        <f t="shared" si="4"/>
        <v>9.5366621682412358</v>
      </c>
      <c r="N19" t="s">
        <v>229</v>
      </c>
    </row>
    <row r="20" spans="1:14" x14ac:dyDescent="0.3">
      <c r="A20">
        <v>9</v>
      </c>
      <c r="B20">
        <v>9.5</v>
      </c>
      <c r="C20">
        <v>9.25</v>
      </c>
      <c r="D20" s="28">
        <v>22.4496</v>
      </c>
      <c r="E20">
        <v>22.996600000000001</v>
      </c>
      <c r="F20" s="29">
        <f t="shared" si="0"/>
        <v>0.5470000000000006</v>
      </c>
      <c r="G20" s="29">
        <f t="shared" si="1"/>
        <v>1094.0000000000011</v>
      </c>
      <c r="H20">
        <v>22.641100000000002</v>
      </c>
      <c r="I20" s="29">
        <f t="shared" si="2"/>
        <v>0.19150000000000134</v>
      </c>
      <c r="J20" s="29">
        <f t="shared" si="5"/>
        <v>64.990859232175296</v>
      </c>
      <c r="K20">
        <v>22.619399999999999</v>
      </c>
      <c r="L20" s="29">
        <f t="shared" si="3"/>
        <v>0.16979999999999862</v>
      </c>
      <c r="M20" s="15">
        <f t="shared" si="4"/>
        <v>11.331592689296372</v>
      </c>
      <c r="N20" t="s">
        <v>229</v>
      </c>
    </row>
    <row r="21" spans="1:14" x14ac:dyDescent="0.3">
      <c r="A21">
        <v>9.5</v>
      </c>
      <c r="B21">
        <v>10</v>
      </c>
      <c r="C21">
        <v>9.75</v>
      </c>
      <c r="D21" s="28">
        <v>10.674799999999999</v>
      </c>
      <c r="E21">
        <v>11.3285</v>
      </c>
      <c r="F21" s="29">
        <f t="shared" si="0"/>
        <v>0.65370000000000061</v>
      </c>
      <c r="G21" s="29">
        <f t="shared" si="1"/>
        <v>1307.4000000000012</v>
      </c>
      <c r="H21">
        <v>10.927899999999999</v>
      </c>
      <c r="I21" s="29">
        <f t="shared" si="2"/>
        <v>0.25309999999999988</v>
      </c>
      <c r="J21" s="29">
        <f t="shared" si="5"/>
        <v>61.281933608689052</v>
      </c>
      <c r="K21">
        <v>10.899800000000001</v>
      </c>
      <c r="L21" s="29">
        <f t="shared" si="3"/>
        <v>0.22500000000000142</v>
      </c>
      <c r="M21" s="15">
        <f t="shared" si="4"/>
        <v>11.102331094428479</v>
      </c>
      <c r="N21" t="s">
        <v>229</v>
      </c>
    </row>
    <row r="22" spans="1:14" x14ac:dyDescent="0.3">
      <c r="A22">
        <v>10</v>
      </c>
      <c r="B22">
        <v>10.5</v>
      </c>
      <c r="C22">
        <v>10.25</v>
      </c>
      <c r="D22" s="28">
        <v>17.458300000000001</v>
      </c>
      <c r="E22">
        <v>18.074300000000001</v>
      </c>
      <c r="F22" s="29">
        <f t="shared" si="0"/>
        <v>0.61599999999999966</v>
      </c>
      <c r="G22" s="29">
        <f t="shared" si="1"/>
        <v>1231.9999999999993</v>
      </c>
      <c r="H22">
        <v>17.6754</v>
      </c>
      <c r="I22" s="29">
        <f t="shared" si="2"/>
        <v>0.21709999999999852</v>
      </c>
      <c r="J22" s="29">
        <f t="shared" si="5"/>
        <v>64.756493506493726</v>
      </c>
      <c r="K22">
        <v>17.6524</v>
      </c>
      <c r="L22" s="29">
        <f t="shared" si="3"/>
        <v>0.19409999999999883</v>
      </c>
      <c r="M22" s="15">
        <f t="shared" si="4"/>
        <v>10.594196222938663</v>
      </c>
      <c r="N22" t="s">
        <v>229</v>
      </c>
    </row>
    <row r="23" spans="1:14" x14ac:dyDescent="0.3">
      <c r="A23">
        <v>10.5</v>
      </c>
      <c r="B23">
        <v>11</v>
      </c>
      <c r="C23">
        <v>10.75</v>
      </c>
      <c r="D23" s="28">
        <v>13.855399999999999</v>
      </c>
      <c r="E23">
        <v>14.499499999999999</v>
      </c>
      <c r="F23" s="29">
        <f t="shared" si="0"/>
        <v>0.64409999999999989</v>
      </c>
      <c r="G23" s="29">
        <f t="shared" si="1"/>
        <v>1288.1999999999998</v>
      </c>
      <c r="H23">
        <v>14.109500000000001</v>
      </c>
      <c r="I23" s="29">
        <f t="shared" si="2"/>
        <v>0.2541000000000011</v>
      </c>
      <c r="J23" s="29">
        <f t="shared" si="5"/>
        <v>60.549604098742257</v>
      </c>
      <c r="K23">
        <v>14.082700000000001</v>
      </c>
      <c r="L23" s="29">
        <f t="shared" si="3"/>
        <v>0.22730000000000139</v>
      </c>
      <c r="M23" s="15">
        <f t="shared" si="4"/>
        <v>10.547028728846755</v>
      </c>
      <c r="N23" t="s">
        <v>229</v>
      </c>
    </row>
    <row r="24" spans="1:14" x14ac:dyDescent="0.3">
      <c r="A24">
        <v>11</v>
      </c>
      <c r="B24">
        <v>11.5</v>
      </c>
      <c r="C24">
        <v>11.25</v>
      </c>
      <c r="D24" s="28">
        <v>24.4268</v>
      </c>
      <c r="E24">
        <v>25.098299999999998</v>
      </c>
      <c r="F24" s="29">
        <f t="shared" si="0"/>
        <v>0.67149999999999821</v>
      </c>
      <c r="G24" s="29">
        <f t="shared" si="1"/>
        <v>1342.9999999999966</v>
      </c>
      <c r="H24">
        <v>24.724900000000002</v>
      </c>
      <c r="I24" s="29">
        <f t="shared" si="2"/>
        <v>0.29810000000000159</v>
      </c>
      <c r="J24" s="29">
        <f t="shared" si="5"/>
        <v>55.606850335070384</v>
      </c>
      <c r="K24">
        <v>24.694500000000001</v>
      </c>
      <c r="L24" s="29">
        <f t="shared" si="3"/>
        <v>0.26770000000000138</v>
      </c>
      <c r="M24" s="15">
        <f t="shared" si="4"/>
        <v>10.197920161019809</v>
      </c>
      <c r="N24" t="s">
        <v>229</v>
      </c>
    </row>
    <row r="25" spans="1:14" x14ac:dyDescent="0.3">
      <c r="A25">
        <v>11.5</v>
      </c>
      <c r="B25">
        <v>12</v>
      </c>
      <c r="C25">
        <v>11.75</v>
      </c>
      <c r="D25" s="28">
        <v>21.784600000000001</v>
      </c>
      <c r="E25">
        <v>22.4772</v>
      </c>
      <c r="F25" s="29">
        <f t="shared" si="0"/>
        <v>0.69259999999999877</v>
      </c>
      <c r="G25" s="29">
        <f t="shared" si="1"/>
        <v>1385.1999999999975</v>
      </c>
      <c r="H25">
        <v>22.098800000000001</v>
      </c>
      <c r="I25" s="29">
        <f t="shared" si="2"/>
        <v>0.31419999999999959</v>
      </c>
      <c r="J25" s="29">
        <f t="shared" si="5"/>
        <v>54.634709789200095</v>
      </c>
      <c r="K25">
        <v>22.068100000000001</v>
      </c>
      <c r="L25" s="29">
        <f t="shared" si="3"/>
        <v>0.28350000000000009</v>
      </c>
      <c r="M25" s="15">
        <f t="shared" si="4"/>
        <v>9.7708465945256364</v>
      </c>
      <c r="N25" t="s">
        <v>229</v>
      </c>
    </row>
    <row r="26" spans="1:14" x14ac:dyDescent="0.3">
      <c r="A26">
        <v>12</v>
      </c>
      <c r="B26">
        <v>12.5</v>
      </c>
      <c r="C26">
        <v>12.25</v>
      </c>
      <c r="D26" s="28">
        <v>14.4642</v>
      </c>
      <c r="E26">
        <v>15.063000000000001</v>
      </c>
      <c r="F26" s="29">
        <f t="shared" si="0"/>
        <v>0.59880000000000067</v>
      </c>
      <c r="G26" s="29">
        <f t="shared" si="1"/>
        <v>1197.6000000000015</v>
      </c>
      <c r="H26">
        <v>14.767099999999999</v>
      </c>
      <c r="I26" s="29">
        <f t="shared" si="2"/>
        <v>0.30289999999999928</v>
      </c>
      <c r="J26" s="29">
        <f t="shared" si="5"/>
        <v>49.415497661990827</v>
      </c>
      <c r="K26">
        <v>14.7385</v>
      </c>
      <c r="L26" s="29">
        <f t="shared" si="3"/>
        <v>0.27430000000000021</v>
      </c>
      <c r="M26" s="15">
        <f t="shared" si="4"/>
        <v>9.4420600858366299</v>
      </c>
      <c r="N26" t="s">
        <v>229</v>
      </c>
    </row>
    <row r="27" spans="1:14" x14ac:dyDescent="0.3">
      <c r="A27">
        <v>12.5</v>
      </c>
      <c r="B27">
        <v>13</v>
      </c>
      <c r="C27">
        <v>12.75</v>
      </c>
      <c r="D27" s="28">
        <v>22.341000000000001</v>
      </c>
      <c r="E27">
        <v>23.010300000000001</v>
      </c>
      <c r="F27" s="29">
        <f t="shared" si="0"/>
        <v>0.66929999999999978</v>
      </c>
      <c r="G27" s="29">
        <f t="shared" si="1"/>
        <v>1338.5999999999995</v>
      </c>
      <c r="H27">
        <v>22.674399999999999</v>
      </c>
      <c r="I27" s="29">
        <f t="shared" si="2"/>
        <v>0.33339999999999748</v>
      </c>
      <c r="J27" s="29">
        <f t="shared" si="5"/>
        <v>50.186762288958974</v>
      </c>
      <c r="K27">
        <v>22.6418</v>
      </c>
      <c r="L27" s="29">
        <f t="shared" si="3"/>
        <v>0.30079999999999885</v>
      </c>
      <c r="M27" s="15">
        <f t="shared" si="4"/>
        <v>9.7780443911214405</v>
      </c>
      <c r="N27" t="s">
        <v>229</v>
      </c>
    </row>
    <row r="28" spans="1:14" x14ac:dyDescent="0.3">
      <c r="A28">
        <v>13</v>
      </c>
      <c r="B28">
        <v>13.5</v>
      </c>
      <c r="C28">
        <v>13.25</v>
      </c>
      <c r="D28" s="28">
        <v>23.858599999999999</v>
      </c>
      <c r="E28">
        <v>24.463799999999999</v>
      </c>
      <c r="F28" s="29">
        <f t="shared" si="0"/>
        <v>0.60519999999999996</v>
      </c>
      <c r="G28" s="29">
        <f t="shared" si="1"/>
        <v>1210.4000000000001</v>
      </c>
      <c r="H28">
        <v>24.120699999999999</v>
      </c>
      <c r="I28" s="29">
        <f t="shared" si="2"/>
        <v>0.26210000000000022</v>
      </c>
      <c r="J28" s="29">
        <f t="shared" si="5"/>
        <v>56.692002643754094</v>
      </c>
      <c r="K28">
        <v>24.0943</v>
      </c>
      <c r="L28" s="29">
        <f t="shared" si="3"/>
        <v>0.23570000000000135</v>
      </c>
      <c r="M28" s="15">
        <f t="shared" si="4"/>
        <v>10.072491415489822</v>
      </c>
      <c r="N28" t="s">
        <v>229</v>
      </c>
    </row>
    <row r="29" spans="1:14" x14ac:dyDescent="0.3">
      <c r="A29">
        <v>13.5</v>
      </c>
      <c r="B29">
        <v>14</v>
      </c>
      <c r="C29">
        <v>13.75</v>
      </c>
      <c r="D29" s="28">
        <v>17.083400000000001</v>
      </c>
      <c r="E29">
        <v>17.663499999999999</v>
      </c>
      <c r="F29" s="29">
        <f t="shared" si="0"/>
        <v>0.58009999999999806</v>
      </c>
      <c r="G29" s="29">
        <f t="shared" si="1"/>
        <v>1160.199999999996</v>
      </c>
      <c r="H29">
        <v>17.309000000000001</v>
      </c>
      <c r="I29" s="29">
        <f t="shared" si="2"/>
        <v>0.22560000000000002</v>
      </c>
      <c r="J29" s="29">
        <f t="shared" si="5"/>
        <v>61.110153421823689</v>
      </c>
      <c r="K29">
        <v>17.287299999999998</v>
      </c>
      <c r="L29" s="29">
        <f t="shared" si="3"/>
        <v>0.20389999999999731</v>
      </c>
      <c r="M29" s="15">
        <f t="shared" si="4"/>
        <v>9.6187943262423374</v>
      </c>
      <c r="N29" t="s">
        <v>229</v>
      </c>
    </row>
    <row r="30" spans="1:14" x14ac:dyDescent="0.3">
      <c r="A30">
        <v>14</v>
      </c>
      <c r="B30">
        <v>14.5</v>
      </c>
      <c r="C30">
        <v>14.25</v>
      </c>
      <c r="D30" s="28">
        <v>14.790900000000001</v>
      </c>
      <c r="E30">
        <v>15.4352</v>
      </c>
      <c r="F30" s="29">
        <f t="shared" si="0"/>
        <v>0.64429999999999943</v>
      </c>
      <c r="G30" s="29">
        <f t="shared" si="1"/>
        <v>1288.5999999999988</v>
      </c>
      <c r="H30">
        <v>15.0425</v>
      </c>
      <c r="I30" s="29">
        <f t="shared" si="2"/>
        <v>0.25159999999999982</v>
      </c>
      <c r="J30" s="29">
        <f t="shared" si="5"/>
        <v>60.949868073878619</v>
      </c>
      <c r="K30">
        <v>15.0184</v>
      </c>
      <c r="L30" s="29">
        <f t="shared" si="3"/>
        <v>0.22749999999999915</v>
      </c>
      <c r="M30" s="15">
        <f t="shared" si="4"/>
        <v>9.5786963434024983</v>
      </c>
      <c r="N30" t="s">
        <v>229</v>
      </c>
    </row>
    <row r="31" spans="1:14" x14ac:dyDescent="0.3">
      <c r="A31">
        <v>14.5</v>
      </c>
      <c r="B31">
        <v>15</v>
      </c>
      <c r="C31">
        <v>14.75</v>
      </c>
      <c r="D31" s="28">
        <v>17.066500000000001</v>
      </c>
      <c r="E31">
        <v>17.777200000000001</v>
      </c>
      <c r="F31" s="29">
        <f t="shared" si="0"/>
        <v>0.71069999999999922</v>
      </c>
      <c r="G31" s="29">
        <f t="shared" si="1"/>
        <v>1421.3999999999983</v>
      </c>
      <c r="H31">
        <v>17.393799999999999</v>
      </c>
      <c r="I31" s="29">
        <f t="shared" si="2"/>
        <v>0.32729999999999748</v>
      </c>
      <c r="J31" s="29">
        <f t="shared" si="5"/>
        <v>53.946813001266662</v>
      </c>
      <c r="K31">
        <v>17.362500000000001</v>
      </c>
      <c r="L31" s="29">
        <f t="shared" si="3"/>
        <v>0.29599999999999937</v>
      </c>
      <c r="M31" s="15">
        <f t="shared" si="4"/>
        <v>9.5630919645579979</v>
      </c>
      <c r="N31" t="s">
        <v>229</v>
      </c>
    </row>
    <row r="32" spans="1:14" x14ac:dyDescent="0.3">
      <c r="A32">
        <v>15</v>
      </c>
      <c r="B32">
        <v>15.5</v>
      </c>
      <c r="C32">
        <v>15.25</v>
      </c>
      <c r="D32" s="28">
        <v>15.2423</v>
      </c>
      <c r="E32">
        <v>15.8788</v>
      </c>
      <c r="F32" s="29">
        <f t="shared" si="0"/>
        <v>0.63649999999999984</v>
      </c>
      <c r="G32" s="29">
        <f t="shared" si="1"/>
        <v>1272.9999999999998</v>
      </c>
      <c r="H32">
        <v>15.5633</v>
      </c>
      <c r="I32" s="29">
        <f t="shared" si="2"/>
        <v>0.32099999999999973</v>
      </c>
      <c r="J32" s="29">
        <f t="shared" si="5"/>
        <v>49.567949725058945</v>
      </c>
      <c r="K32">
        <v>15.533300000000001</v>
      </c>
      <c r="L32" s="29">
        <f t="shared" si="3"/>
        <v>0.29100000000000037</v>
      </c>
      <c r="M32" s="15">
        <f t="shared" si="4"/>
        <v>9.3457943925231746</v>
      </c>
      <c r="N32" t="s">
        <v>229</v>
      </c>
    </row>
    <row r="33" spans="1:14" x14ac:dyDescent="0.3">
      <c r="A33">
        <v>15.5</v>
      </c>
      <c r="B33">
        <v>16</v>
      </c>
      <c r="C33">
        <v>15.75</v>
      </c>
      <c r="D33" s="28">
        <v>15.579599999999999</v>
      </c>
      <c r="E33">
        <v>16.317499999999999</v>
      </c>
      <c r="F33" s="29">
        <f t="shared" si="0"/>
        <v>0.73789999999999978</v>
      </c>
      <c r="G33" s="29">
        <f t="shared" si="1"/>
        <v>1475.7999999999995</v>
      </c>
      <c r="H33">
        <v>15.9145</v>
      </c>
      <c r="I33" s="29">
        <f t="shared" si="2"/>
        <v>0.33490000000000109</v>
      </c>
      <c r="J33" s="29">
        <f t="shared" si="5"/>
        <v>54.614446401951319</v>
      </c>
      <c r="K33">
        <v>15.8835</v>
      </c>
      <c r="L33" s="29">
        <f t="shared" si="3"/>
        <v>0.3039000000000005</v>
      </c>
      <c r="M33" s="15">
        <f t="shared" si="4"/>
        <v>9.2564944759631231</v>
      </c>
      <c r="N33" t="s">
        <v>229</v>
      </c>
    </row>
    <row r="34" spans="1:14" x14ac:dyDescent="0.3">
      <c r="A34">
        <v>16</v>
      </c>
      <c r="B34">
        <v>16.5</v>
      </c>
      <c r="C34">
        <v>16.25</v>
      </c>
      <c r="D34" s="28">
        <v>16.2715</v>
      </c>
      <c r="E34">
        <v>16.870799999999999</v>
      </c>
      <c r="F34" s="29">
        <f t="shared" si="0"/>
        <v>0.5992999999999995</v>
      </c>
      <c r="G34" s="29">
        <f t="shared" si="1"/>
        <v>1198.599999999999</v>
      </c>
      <c r="H34">
        <v>16.522400000000001</v>
      </c>
      <c r="I34" s="29">
        <f t="shared" si="2"/>
        <v>0.25090000000000146</v>
      </c>
      <c r="J34" s="29">
        <f t="shared" si="5"/>
        <v>58.134490238611434</v>
      </c>
      <c r="K34">
        <v>16.498000000000001</v>
      </c>
      <c r="L34" s="29">
        <f t="shared" si="3"/>
        <v>0.22650000000000148</v>
      </c>
      <c r="M34" s="15">
        <f t="shared" si="4"/>
        <v>9.724990035870789</v>
      </c>
      <c r="N34" t="s">
        <v>229</v>
      </c>
    </row>
    <row r="35" spans="1:14" x14ac:dyDescent="0.3">
      <c r="A35">
        <v>16.5</v>
      </c>
      <c r="B35">
        <v>17</v>
      </c>
      <c r="C35">
        <v>16.75</v>
      </c>
      <c r="D35" s="28">
        <v>18.618400000000001</v>
      </c>
      <c r="E35">
        <v>19.207999999999998</v>
      </c>
      <c r="F35" s="29">
        <f t="shared" si="0"/>
        <v>0.58959999999999724</v>
      </c>
      <c r="G35" s="29">
        <f t="shared" si="1"/>
        <v>1179.1999999999944</v>
      </c>
      <c r="H35">
        <v>18.912099999999999</v>
      </c>
      <c r="I35" s="29">
        <f t="shared" si="2"/>
        <v>0.29369999999999763</v>
      </c>
      <c r="J35" s="29">
        <f t="shared" si="5"/>
        <v>50.186567164179273</v>
      </c>
      <c r="K35">
        <v>18.886199999999999</v>
      </c>
      <c r="L35" s="29">
        <f t="shared" si="3"/>
        <v>0.2677999999999976</v>
      </c>
      <c r="M35" s="15">
        <f t="shared" si="4"/>
        <v>8.8185223016684517</v>
      </c>
      <c r="N35" t="s">
        <v>229</v>
      </c>
    </row>
    <row r="36" spans="1:14" x14ac:dyDescent="0.3">
      <c r="A36">
        <v>17</v>
      </c>
      <c r="B36">
        <v>17.5</v>
      </c>
      <c r="C36">
        <v>17.25</v>
      </c>
      <c r="D36" s="28">
        <v>18.357199999999999</v>
      </c>
      <c r="E36">
        <v>18.9331</v>
      </c>
      <c r="F36" s="29">
        <f t="shared" si="0"/>
        <v>0.57590000000000074</v>
      </c>
      <c r="G36" s="29">
        <f t="shared" si="1"/>
        <v>1151.8000000000013</v>
      </c>
      <c r="H36">
        <v>18.566500000000001</v>
      </c>
      <c r="I36" s="29">
        <f t="shared" si="2"/>
        <v>0.20930000000000248</v>
      </c>
      <c r="J36" s="29">
        <f t="shared" si="5"/>
        <v>63.656884875846117</v>
      </c>
      <c r="K36">
        <v>18.547000000000001</v>
      </c>
      <c r="L36" s="29">
        <f t="shared" si="3"/>
        <v>0.18980000000000175</v>
      </c>
      <c r="M36" s="15">
        <f t="shared" si="4"/>
        <v>9.3167701863356456</v>
      </c>
      <c r="N36" t="s">
        <v>229</v>
      </c>
    </row>
    <row r="37" spans="1:14" x14ac:dyDescent="0.3">
      <c r="A37">
        <v>17.5</v>
      </c>
      <c r="B37">
        <v>18</v>
      </c>
      <c r="C37">
        <v>17.75</v>
      </c>
      <c r="D37" s="28">
        <v>25.026</v>
      </c>
      <c r="E37">
        <v>25.7254</v>
      </c>
      <c r="F37" s="29">
        <f t="shared" si="0"/>
        <v>0.69940000000000069</v>
      </c>
      <c r="G37" s="29">
        <f t="shared" si="1"/>
        <v>1398.8000000000013</v>
      </c>
      <c r="H37">
        <v>25.3474</v>
      </c>
      <c r="I37" s="29">
        <f t="shared" si="2"/>
        <v>0.32140000000000057</v>
      </c>
      <c r="J37" s="29">
        <f t="shared" si="5"/>
        <v>54.046325421790073</v>
      </c>
      <c r="K37">
        <v>25.3188</v>
      </c>
      <c r="L37" s="29">
        <f t="shared" si="3"/>
        <v>0.29279999999999973</v>
      </c>
      <c r="M37" s="15">
        <f t="shared" si="4"/>
        <v>8.8985687616679456</v>
      </c>
      <c r="N37" t="s">
        <v>229</v>
      </c>
    </row>
    <row r="38" spans="1:14" x14ac:dyDescent="0.3">
      <c r="A38">
        <v>18</v>
      </c>
      <c r="B38">
        <v>18.5</v>
      </c>
      <c r="C38">
        <f>AVERAGE(A38:B38)</f>
        <v>18.25</v>
      </c>
      <c r="D38" s="28">
        <v>15.643599999999999</v>
      </c>
      <c r="E38" s="28">
        <v>16.1934</v>
      </c>
      <c r="F38" s="29">
        <f t="shared" si="0"/>
        <v>0.54980000000000118</v>
      </c>
      <c r="G38" s="29">
        <f t="shared" si="1"/>
        <v>1099.6000000000024</v>
      </c>
      <c r="H38" s="28">
        <v>15.8613</v>
      </c>
      <c r="I38" s="29">
        <f t="shared" si="2"/>
        <v>0.21770000000000067</v>
      </c>
      <c r="J38" s="29">
        <f t="shared" si="5"/>
        <v>60.40378319388865</v>
      </c>
      <c r="K38" s="28">
        <v>15.842000000000001</v>
      </c>
      <c r="L38" s="29">
        <f t="shared" si="3"/>
        <v>0.19840000000000124</v>
      </c>
      <c r="M38" s="15">
        <f t="shared" si="4"/>
        <v>8.8654111162146876</v>
      </c>
      <c r="N38" t="s">
        <v>229</v>
      </c>
    </row>
    <row r="39" spans="1:14" x14ac:dyDescent="0.3">
      <c r="A39">
        <v>18.5</v>
      </c>
      <c r="B39">
        <v>19</v>
      </c>
      <c r="C39">
        <f t="shared" ref="C39:C102" si="6">AVERAGE(A39:B39)</f>
        <v>18.75</v>
      </c>
      <c r="D39" s="28">
        <v>24.671900000000001</v>
      </c>
      <c r="E39" s="28">
        <v>25.2136</v>
      </c>
      <c r="F39" s="29">
        <f t="shared" si="0"/>
        <v>0.54169999999999874</v>
      </c>
      <c r="G39" s="29">
        <f t="shared" si="1"/>
        <v>1083.3999999999974</v>
      </c>
      <c r="H39" s="28">
        <v>24.8889</v>
      </c>
      <c r="I39" s="29">
        <f t="shared" si="2"/>
        <v>0.21699999999999875</v>
      </c>
      <c r="J39" s="29">
        <f t="shared" si="5"/>
        <v>59.940926712202462</v>
      </c>
      <c r="K39" s="28">
        <v>24.869499999999999</v>
      </c>
      <c r="L39" s="29">
        <f t="shared" si="3"/>
        <v>0.19759999999999778</v>
      </c>
      <c r="M39" s="15">
        <f t="shared" si="4"/>
        <v>8.9400921658991166</v>
      </c>
      <c r="N39" t="s">
        <v>229</v>
      </c>
    </row>
    <row r="40" spans="1:14" x14ac:dyDescent="0.3">
      <c r="A40">
        <v>19</v>
      </c>
      <c r="B40">
        <v>19.5</v>
      </c>
      <c r="C40">
        <f t="shared" si="6"/>
        <v>19.25</v>
      </c>
      <c r="D40" s="28">
        <v>23.520099999999999</v>
      </c>
      <c r="E40" s="28">
        <v>24.084700000000002</v>
      </c>
      <c r="F40" s="29">
        <f t="shared" si="0"/>
        <v>0.56460000000000221</v>
      </c>
      <c r="G40" s="29">
        <f t="shared" si="1"/>
        <v>1129.2000000000044</v>
      </c>
      <c r="H40" s="28">
        <v>23.754799999999999</v>
      </c>
      <c r="I40" s="29">
        <f t="shared" si="2"/>
        <v>0.23470000000000013</v>
      </c>
      <c r="J40" s="29">
        <f t="shared" si="5"/>
        <v>58.430747431810268</v>
      </c>
      <c r="K40" s="28">
        <v>23.734200000000001</v>
      </c>
      <c r="L40" s="29">
        <f t="shared" si="3"/>
        <v>0.21410000000000196</v>
      </c>
      <c r="M40" s="15">
        <f>100-100*(L40/I40)</f>
        <v>8.7771623348948253</v>
      </c>
      <c r="N40" t="s">
        <v>229</v>
      </c>
    </row>
    <row r="41" spans="1:14" x14ac:dyDescent="0.3">
      <c r="A41">
        <v>19.5</v>
      </c>
      <c r="B41">
        <v>20</v>
      </c>
      <c r="C41">
        <f t="shared" si="6"/>
        <v>19.75</v>
      </c>
      <c r="D41" s="28">
        <v>23.0535</v>
      </c>
      <c r="E41" s="28">
        <v>23.527999999999999</v>
      </c>
      <c r="F41" s="29">
        <f t="shared" si="0"/>
        <v>0.47449999999999903</v>
      </c>
      <c r="G41" s="29">
        <f t="shared" si="1"/>
        <v>948.99999999999807</v>
      </c>
      <c r="H41" s="28">
        <v>23.25</v>
      </c>
      <c r="I41" s="29">
        <f t="shared" si="2"/>
        <v>0.19650000000000034</v>
      </c>
      <c r="J41" s="29">
        <f t="shared" si="5"/>
        <v>58.587987355110485</v>
      </c>
      <c r="K41" s="28">
        <v>23.234200000000001</v>
      </c>
      <c r="L41" s="29">
        <f t="shared" si="3"/>
        <v>0.18070000000000164</v>
      </c>
      <c r="M41" s="15">
        <f t="shared" si="4"/>
        <v>8.0407124681927087</v>
      </c>
      <c r="N41" t="s">
        <v>229</v>
      </c>
    </row>
    <row r="42" spans="1:14" x14ac:dyDescent="0.3">
      <c r="A42">
        <v>20</v>
      </c>
      <c r="B42">
        <v>20.5</v>
      </c>
      <c r="C42">
        <f t="shared" si="6"/>
        <v>20.25</v>
      </c>
      <c r="D42" s="28">
        <v>12.9594</v>
      </c>
      <c r="E42" s="28">
        <v>13.5185</v>
      </c>
      <c r="F42" s="29">
        <f t="shared" si="0"/>
        <v>0.55909999999999904</v>
      </c>
      <c r="G42" s="29">
        <f t="shared" si="1"/>
        <v>1118.1999999999982</v>
      </c>
      <c r="H42" s="28">
        <v>13.188000000000001</v>
      </c>
      <c r="I42" s="29">
        <f t="shared" si="2"/>
        <v>0.22860000000000014</v>
      </c>
      <c r="J42" s="29">
        <f t="shared" si="5"/>
        <v>59.112859953496596</v>
      </c>
      <c r="K42" s="28">
        <v>13.170500000000001</v>
      </c>
      <c r="L42" s="29">
        <f t="shared" si="3"/>
        <v>0.21110000000000007</v>
      </c>
      <c r="M42" s="15">
        <f t="shared" si="4"/>
        <v>7.655293088363976</v>
      </c>
      <c r="N42" t="s">
        <v>230</v>
      </c>
    </row>
    <row r="43" spans="1:14" x14ac:dyDescent="0.3">
      <c r="A43">
        <v>20.5</v>
      </c>
      <c r="B43">
        <v>21</v>
      </c>
      <c r="C43">
        <f t="shared" si="6"/>
        <v>20.75</v>
      </c>
      <c r="D43" s="28">
        <v>14.773</v>
      </c>
      <c r="E43" s="28">
        <v>15.389799999999999</v>
      </c>
      <c r="F43" s="29">
        <f t="shared" si="0"/>
        <v>0.61679999999999957</v>
      </c>
      <c r="G43" s="29">
        <f t="shared" si="1"/>
        <v>1233.599999999999</v>
      </c>
      <c r="H43" s="28">
        <v>15.0162</v>
      </c>
      <c r="I43" s="29">
        <f t="shared" si="2"/>
        <v>0.24319999999999986</v>
      </c>
      <c r="J43" s="29">
        <f t="shared" si="5"/>
        <v>60.570687418936444</v>
      </c>
      <c r="K43" s="28">
        <v>14.9964</v>
      </c>
      <c r="L43" s="29">
        <f t="shared" si="3"/>
        <v>0.22339999999999982</v>
      </c>
      <c r="M43" s="15">
        <f t="shared" si="4"/>
        <v>8.1414473684210691</v>
      </c>
      <c r="N43" t="s">
        <v>229</v>
      </c>
    </row>
    <row r="44" spans="1:14" x14ac:dyDescent="0.3">
      <c r="A44">
        <v>21</v>
      </c>
      <c r="B44">
        <v>21.5</v>
      </c>
      <c r="C44">
        <f t="shared" si="6"/>
        <v>21.25</v>
      </c>
      <c r="D44" s="28">
        <v>9.2887000000000004</v>
      </c>
      <c r="E44" s="28">
        <v>9.8664000000000005</v>
      </c>
      <c r="F44" s="29">
        <f t="shared" si="0"/>
        <v>0.5777000000000001</v>
      </c>
      <c r="G44" s="29">
        <f t="shared" si="1"/>
        <v>1155.4000000000003</v>
      </c>
      <c r="H44" s="28">
        <v>9.5272000000000006</v>
      </c>
      <c r="I44" s="29">
        <f t="shared" si="2"/>
        <v>0.23850000000000016</v>
      </c>
      <c r="J44" s="29">
        <f t="shared" si="5"/>
        <v>58.715596330275211</v>
      </c>
      <c r="K44" s="28">
        <v>9.5054999999999996</v>
      </c>
      <c r="L44" s="29">
        <f t="shared" si="3"/>
        <v>0.21679999999999922</v>
      </c>
      <c r="M44" s="15">
        <f t="shared" si="4"/>
        <v>9.0985324947592972</v>
      </c>
      <c r="N44" t="s">
        <v>229</v>
      </c>
    </row>
    <row r="45" spans="1:14" x14ac:dyDescent="0.3">
      <c r="A45">
        <v>21.5</v>
      </c>
      <c r="B45">
        <v>22</v>
      </c>
      <c r="C45">
        <f t="shared" si="6"/>
        <v>21.75</v>
      </c>
      <c r="D45" s="28">
        <v>23.21</v>
      </c>
      <c r="E45" s="28">
        <v>23.8018</v>
      </c>
      <c r="F45" s="29">
        <f t="shared" si="0"/>
        <v>0.59179999999999922</v>
      </c>
      <c r="G45" s="29">
        <f t="shared" si="1"/>
        <v>1183.5999999999983</v>
      </c>
      <c r="H45" s="28">
        <v>23.459099999999999</v>
      </c>
      <c r="I45" s="29">
        <f>H45-D45</f>
        <v>0.24909999999999854</v>
      </c>
      <c r="J45" s="29">
        <f>100 - (I45/F45*100)</f>
        <v>57.908077053058655</v>
      </c>
      <c r="K45" s="28">
        <v>23.436499999999999</v>
      </c>
      <c r="L45" s="29">
        <f>K45-D45</f>
        <v>0.22649999999999793</v>
      </c>
      <c r="M45" s="15">
        <f t="shared" si="4"/>
        <v>9.0726615816943905</v>
      </c>
      <c r="N45" t="s">
        <v>229</v>
      </c>
    </row>
    <row r="46" spans="1:14" x14ac:dyDescent="0.3">
      <c r="A46">
        <v>22</v>
      </c>
      <c r="B46">
        <v>22.5</v>
      </c>
      <c r="C46">
        <f t="shared" si="6"/>
        <v>22.25</v>
      </c>
      <c r="D46" s="28">
        <v>18.875</v>
      </c>
      <c r="E46" s="28">
        <v>19.5062</v>
      </c>
      <c r="F46" s="29">
        <f t="shared" si="0"/>
        <v>0.63119999999999976</v>
      </c>
      <c r="G46" s="29">
        <f t="shared" si="1"/>
        <v>1262.3999999999996</v>
      </c>
      <c r="H46" s="28">
        <v>19.128299999999999</v>
      </c>
      <c r="I46" s="29">
        <f t="shared" si="2"/>
        <v>0.25329999999999941</v>
      </c>
      <c r="J46" s="29">
        <f t="shared" si="5"/>
        <v>59.870088719898682</v>
      </c>
      <c r="K46" s="28">
        <v>19.104299999999999</v>
      </c>
      <c r="L46" s="29">
        <f t="shared" si="3"/>
        <v>0.22929999999999851</v>
      </c>
      <c r="M46" s="15">
        <f>100-100*(L46/I46)</f>
        <v>9.4749309119624741</v>
      </c>
      <c r="N46" t="s">
        <v>229</v>
      </c>
    </row>
    <row r="47" spans="1:14" x14ac:dyDescent="0.3">
      <c r="A47">
        <v>22.5</v>
      </c>
      <c r="B47">
        <v>23</v>
      </c>
      <c r="C47">
        <f t="shared" si="6"/>
        <v>22.75</v>
      </c>
      <c r="D47" s="28">
        <v>17.456099999999999</v>
      </c>
      <c r="E47" s="28">
        <v>18.078399999999998</v>
      </c>
      <c r="F47" s="29">
        <f t="shared" si="0"/>
        <v>0.62229999999999919</v>
      </c>
      <c r="G47" s="29">
        <f t="shared" si="1"/>
        <v>1244.5999999999983</v>
      </c>
      <c r="H47" s="28">
        <v>17.716000000000001</v>
      </c>
      <c r="I47" s="29">
        <f t="shared" si="2"/>
        <v>0.2599000000000018</v>
      </c>
      <c r="J47" s="29">
        <f t="shared" si="5"/>
        <v>58.235577695644849</v>
      </c>
      <c r="K47" s="28">
        <v>17.691700000000001</v>
      </c>
      <c r="L47" s="29">
        <f t="shared" si="3"/>
        <v>0.23560000000000159</v>
      </c>
      <c r="M47" s="15">
        <f t="shared" si="4"/>
        <v>9.3497499038091831</v>
      </c>
      <c r="N47" t="s">
        <v>229</v>
      </c>
    </row>
    <row r="48" spans="1:14" x14ac:dyDescent="0.3">
      <c r="A48">
        <v>23</v>
      </c>
      <c r="B48">
        <v>23.5</v>
      </c>
      <c r="C48">
        <f t="shared" si="6"/>
        <v>23.25</v>
      </c>
      <c r="D48" s="28">
        <v>23.687999999999999</v>
      </c>
      <c r="E48" s="28">
        <v>24.2744</v>
      </c>
      <c r="F48" s="29">
        <f t="shared" si="0"/>
        <v>0.58640000000000114</v>
      </c>
      <c r="G48" s="29">
        <f t="shared" si="1"/>
        <v>1172.8000000000022</v>
      </c>
      <c r="H48" s="28">
        <v>23.934699999999999</v>
      </c>
      <c r="I48" s="29">
        <f t="shared" si="2"/>
        <v>0.24670000000000059</v>
      </c>
      <c r="J48" s="29">
        <f t="shared" si="5"/>
        <v>57.929740791268742</v>
      </c>
      <c r="K48" s="28">
        <v>23.9132</v>
      </c>
      <c r="L48" s="29">
        <f t="shared" si="3"/>
        <v>0.22520000000000095</v>
      </c>
      <c r="M48" s="15">
        <f t="shared" si="4"/>
        <v>8.7150385083095188</v>
      </c>
      <c r="N48" t="s">
        <v>229</v>
      </c>
    </row>
    <row r="49" spans="1:14" x14ac:dyDescent="0.3">
      <c r="A49">
        <v>23.5</v>
      </c>
      <c r="B49">
        <v>24</v>
      </c>
      <c r="C49">
        <f t="shared" si="6"/>
        <v>23.75</v>
      </c>
      <c r="D49" s="28">
        <v>20.336400000000001</v>
      </c>
      <c r="E49" s="28">
        <v>20.902799999999999</v>
      </c>
      <c r="F49" s="29">
        <f t="shared" si="0"/>
        <v>0.56639999999999802</v>
      </c>
      <c r="G49" s="29">
        <f t="shared" si="1"/>
        <v>1132.7999999999961</v>
      </c>
      <c r="H49" s="28">
        <v>20.575299999999999</v>
      </c>
      <c r="I49" s="29">
        <f t="shared" si="2"/>
        <v>0.23889999999999745</v>
      </c>
      <c r="J49" s="29">
        <f t="shared" si="5"/>
        <v>57.821327683616119</v>
      </c>
      <c r="K49" s="28">
        <v>20.552099999999999</v>
      </c>
      <c r="L49" s="29">
        <f t="shared" si="3"/>
        <v>0.21569999999999823</v>
      </c>
      <c r="M49" s="15">
        <f t="shared" si="4"/>
        <v>9.7111762243614379</v>
      </c>
      <c r="N49" t="s">
        <v>229</v>
      </c>
    </row>
    <row r="50" spans="1:14" x14ac:dyDescent="0.3">
      <c r="A50">
        <v>24</v>
      </c>
      <c r="B50">
        <v>24.5</v>
      </c>
      <c r="C50">
        <f t="shared" si="6"/>
        <v>24.25</v>
      </c>
      <c r="D50" s="28">
        <v>18.348800000000001</v>
      </c>
      <c r="E50" s="28">
        <v>19.021000000000001</v>
      </c>
      <c r="F50" s="29">
        <f t="shared" si="0"/>
        <v>0.67220000000000013</v>
      </c>
      <c r="G50" s="29">
        <f t="shared" si="1"/>
        <v>1344.4000000000003</v>
      </c>
      <c r="H50" s="28">
        <v>18.6312</v>
      </c>
      <c r="I50" s="29">
        <f t="shared" si="2"/>
        <v>0.2823999999999991</v>
      </c>
      <c r="J50" s="29">
        <f t="shared" si="5"/>
        <v>57.988693841118852</v>
      </c>
      <c r="K50" s="28">
        <v>18.6051</v>
      </c>
      <c r="L50" s="29">
        <f t="shared" si="3"/>
        <v>0.25629999999999953</v>
      </c>
      <c r="M50" s="15">
        <f t="shared" si="4"/>
        <v>9.2422096317279312</v>
      </c>
      <c r="N50" t="s">
        <v>229</v>
      </c>
    </row>
    <row r="51" spans="1:14" x14ac:dyDescent="0.3">
      <c r="A51">
        <v>24.5</v>
      </c>
      <c r="B51">
        <v>25</v>
      </c>
      <c r="C51">
        <f t="shared" si="6"/>
        <v>24.75</v>
      </c>
      <c r="D51" s="28">
        <v>25.857199999999999</v>
      </c>
      <c r="E51" s="28">
        <v>26.490200000000002</v>
      </c>
      <c r="F51" s="29">
        <f t="shared" si="0"/>
        <v>0.63300000000000267</v>
      </c>
      <c r="G51" s="29">
        <f t="shared" si="1"/>
        <v>1266.0000000000055</v>
      </c>
      <c r="H51" s="28">
        <v>26.124300000000002</v>
      </c>
      <c r="I51" s="29">
        <f t="shared" si="2"/>
        <v>0.26710000000000278</v>
      </c>
      <c r="J51" s="29">
        <f t="shared" si="5"/>
        <v>57.804107424960243</v>
      </c>
      <c r="K51" s="28">
        <v>26.1005</v>
      </c>
      <c r="L51" s="29">
        <f t="shared" si="3"/>
        <v>0.2433000000000014</v>
      </c>
      <c r="M51" s="15">
        <f t="shared" si="4"/>
        <v>8.910520404343373</v>
      </c>
      <c r="N51" t="s">
        <v>229</v>
      </c>
    </row>
    <row r="52" spans="1:14" x14ac:dyDescent="0.3">
      <c r="A52">
        <v>25</v>
      </c>
      <c r="B52">
        <v>25.5</v>
      </c>
      <c r="C52">
        <f t="shared" si="6"/>
        <v>25.25</v>
      </c>
      <c r="D52" s="28">
        <v>16.2989</v>
      </c>
      <c r="E52" s="28">
        <v>16.922999999999998</v>
      </c>
      <c r="F52" s="29">
        <f t="shared" si="0"/>
        <v>0.62409999999999854</v>
      </c>
      <c r="G52" s="29">
        <f t="shared" si="1"/>
        <v>1248.1999999999973</v>
      </c>
      <c r="H52" s="28">
        <v>16.591799999999999</v>
      </c>
      <c r="I52" s="29">
        <f t="shared" si="2"/>
        <v>0.29289999999999949</v>
      </c>
      <c r="J52" s="29">
        <f t="shared" si="5"/>
        <v>53.068418522672623</v>
      </c>
      <c r="K52" s="28">
        <v>16.570900000000002</v>
      </c>
      <c r="L52" s="29">
        <f t="shared" si="3"/>
        <v>0.27200000000000202</v>
      </c>
      <c r="M52" s="15">
        <f t="shared" si="4"/>
        <v>7.1355411403200719</v>
      </c>
      <c r="N52" t="s">
        <v>230</v>
      </c>
    </row>
    <row r="53" spans="1:14" x14ac:dyDescent="0.3">
      <c r="A53">
        <v>25.5</v>
      </c>
      <c r="B53">
        <v>26</v>
      </c>
      <c r="C53">
        <f t="shared" si="6"/>
        <v>25.75</v>
      </c>
      <c r="D53" s="28">
        <v>14.792199999999999</v>
      </c>
      <c r="E53" s="28">
        <v>15.3926</v>
      </c>
      <c r="F53" s="29">
        <f t="shared" si="0"/>
        <v>0.60040000000000049</v>
      </c>
      <c r="G53" s="29">
        <f t="shared" si="1"/>
        <v>1200.8000000000009</v>
      </c>
      <c r="H53" s="28">
        <v>15.064399999999999</v>
      </c>
      <c r="I53" s="29">
        <f t="shared" si="2"/>
        <v>0.27219999999999978</v>
      </c>
      <c r="J53" s="29">
        <f t="shared" si="5"/>
        <v>54.663557628247908</v>
      </c>
      <c r="K53" s="28">
        <v>15.0428</v>
      </c>
      <c r="L53" s="29">
        <f t="shared" si="3"/>
        <v>0.25060000000000038</v>
      </c>
      <c r="M53" s="15">
        <f t="shared" si="4"/>
        <v>7.9353416605435001</v>
      </c>
      <c r="N53" t="s">
        <v>229</v>
      </c>
    </row>
    <row r="54" spans="1:14" x14ac:dyDescent="0.3">
      <c r="A54">
        <v>26</v>
      </c>
      <c r="B54">
        <v>26.5</v>
      </c>
      <c r="C54">
        <f t="shared" si="6"/>
        <v>26.25</v>
      </c>
      <c r="D54" s="28">
        <v>18.356000000000002</v>
      </c>
      <c r="E54" s="28">
        <v>19.019300000000001</v>
      </c>
      <c r="F54" s="29">
        <f t="shared" si="0"/>
        <v>0.66329999999999956</v>
      </c>
      <c r="G54" s="29">
        <f t="shared" si="1"/>
        <v>1326.599999999999</v>
      </c>
      <c r="H54" s="28">
        <v>18.681999999999999</v>
      </c>
      <c r="I54" s="29">
        <f t="shared" si="2"/>
        <v>0.32599999999999696</v>
      </c>
      <c r="J54" s="29">
        <f t="shared" si="5"/>
        <v>50.851801598070679</v>
      </c>
      <c r="K54" s="28">
        <v>18.662400000000002</v>
      </c>
      <c r="L54" s="29">
        <f t="shared" si="3"/>
        <v>0.30640000000000001</v>
      </c>
      <c r="M54" s="15">
        <f t="shared" si="4"/>
        <v>6.0122699386494247</v>
      </c>
      <c r="N54" t="s">
        <v>229</v>
      </c>
    </row>
    <row r="55" spans="1:14" x14ac:dyDescent="0.3">
      <c r="A55">
        <v>26.5</v>
      </c>
      <c r="B55">
        <v>27</v>
      </c>
      <c r="C55">
        <f t="shared" si="6"/>
        <v>26.75</v>
      </c>
      <c r="D55" s="28">
        <v>23.8124</v>
      </c>
      <c r="E55" s="28">
        <v>24.439800000000002</v>
      </c>
      <c r="F55" s="29">
        <f t="shared" si="0"/>
        <v>0.62740000000000151</v>
      </c>
      <c r="G55" s="29">
        <f t="shared" si="1"/>
        <v>1254.8000000000031</v>
      </c>
      <c r="H55" s="28">
        <v>24.118200000000002</v>
      </c>
      <c r="I55" s="29">
        <f t="shared" si="2"/>
        <v>0.3058000000000014</v>
      </c>
      <c r="J55" s="29">
        <f t="shared" si="5"/>
        <v>51.259164807140472</v>
      </c>
      <c r="K55" s="28">
        <v>24.097999999999999</v>
      </c>
      <c r="L55" s="29">
        <f t="shared" si="3"/>
        <v>0.28559999999999874</v>
      </c>
      <c r="M55" s="15">
        <f t="shared" si="4"/>
        <v>6.6056245912369462</v>
      </c>
      <c r="N55" t="s">
        <v>229</v>
      </c>
    </row>
    <row r="56" spans="1:14" x14ac:dyDescent="0.3">
      <c r="A56">
        <v>27</v>
      </c>
      <c r="B56">
        <v>27.5</v>
      </c>
      <c r="C56">
        <f t="shared" si="6"/>
        <v>27.25</v>
      </c>
      <c r="D56" s="28">
        <v>16.887899999999998</v>
      </c>
      <c r="E56" s="28">
        <v>17.602599999999999</v>
      </c>
      <c r="F56" s="29">
        <f t="shared" si="0"/>
        <v>0.71470000000000056</v>
      </c>
      <c r="G56" s="29">
        <f t="shared" si="1"/>
        <v>1429.4000000000012</v>
      </c>
      <c r="H56" s="28">
        <v>17.2544</v>
      </c>
      <c r="I56" s="29">
        <f t="shared" si="2"/>
        <v>0.36650000000000205</v>
      </c>
      <c r="J56" s="29">
        <f t="shared" si="5"/>
        <v>48.71974254932114</v>
      </c>
      <c r="K56" s="28">
        <v>17.233499999999999</v>
      </c>
      <c r="L56" s="29">
        <f t="shared" si="3"/>
        <v>0.34560000000000102</v>
      </c>
      <c r="M56" s="15">
        <f t="shared" si="4"/>
        <v>5.7025920873126665</v>
      </c>
      <c r="N56" t="s">
        <v>229</v>
      </c>
    </row>
    <row r="57" spans="1:14" x14ac:dyDescent="0.3">
      <c r="A57">
        <v>27.5</v>
      </c>
      <c r="B57">
        <v>28</v>
      </c>
      <c r="C57">
        <f t="shared" si="6"/>
        <v>27.75</v>
      </c>
      <c r="D57" s="28">
        <v>25.022600000000001</v>
      </c>
      <c r="E57" s="28">
        <v>25.680700000000002</v>
      </c>
      <c r="F57" s="29">
        <f t="shared" si="0"/>
        <v>0.65810000000000102</v>
      </c>
      <c r="G57" s="29">
        <f t="shared" si="1"/>
        <v>1316.2000000000021</v>
      </c>
      <c r="H57" s="28">
        <v>25.356300000000001</v>
      </c>
      <c r="I57" s="29">
        <f t="shared" si="2"/>
        <v>0.33370000000000033</v>
      </c>
      <c r="J57" s="29">
        <f t="shared" si="5"/>
        <v>49.293420452818751</v>
      </c>
      <c r="K57" s="28">
        <v>25.338100000000001</v>
      </c>
      <c r="L57" s="29">
        <f t="shared" si="3"/>
        <v>0.31550000000000011</v>
      </c>
      <c r="M57" s="15">
        <f t="shared" si="4"/>
        <v>5.4540005993407874</v>
      </c>
      <c r="N57" t="s">
        <v>229</v>
      </c>
    </row>
    <row r="58" spans="1:14" x14ac:dyDescent="0.3">
      <c r="A58">
        <v>28</v>
      </c>
      <c r="B58">
        <v>28.5</v>
      </c>
      <c r="C58">
        <f t="shared" si="6"/>
        <v>28.25</v>
      </c>
      <c r="D58" s="28">
        <v>16.401900000000001</v>
      </c>
      <c r="E58" s="28">
        <v>17.010899999999999</v>
      </c>
      <c r="F58" s="29">
        <f t="shared" si="0"/>
        <v>0.60899999999999821</v>
      </c>
      <c r="G58" s="29">
        <f t="shared" si="1"/>
        <v>1217.9999999999966</v>
      </c>
      <c r="H58" s="28">
        <v>16.690899999999999</v>
      </c>
      <c r="I58" s="29">
        <f t="shared" si="2"/>
        <v>0.28899999999999793</v>
      </c>
      <c r="J58" s="29">
        <f t="shared" si="5"/>
        <v>52.545155993432061</v>
      </c>
      <c r="K58" s="28">
        <v>16.672599999999999</v>
      </c>
      <c r="L58" s="29">
        <f t="shared" si="3"/>
        <v>0.27069999999999794</v>
      </c>
      <c r="M58" s="15">
        <f t="shared" si="4"/>
        <v>6.3321799307958884</v>
      </c>
      <c r="N58" t="s">
        <v>229</v>
      </c>
    </row>
    <row r="59" spans="1:14" x14ac:dyDescent="0.3">
      <c r="A59">
        <v>28.5</v>
      </c>
      <c r="B59">
        <v>29</v>
      </c>
      <c r="C59">
        <f t="shared" si="6"/>
        <v>28.75</v>
      </c>
      <c r="D59" s="28">
        <v>17.235800000000001</v>
      </c>
      <c r="E59" s="28">
        <v>17.773900000000001</v>
      </c>
      <c r="F59" s="29">
        <f t="shared" si="0"/>
        <v>0.53810000000000002</v>
      </c>
      <c r="G59" s="29">
        <f t="shared" si="1"/>
        <v>1076.2</v>
      </c>
      <c r="H59" s="28">
        <v>17.4801</v>
      </c>
      <c r="I59" s="29">
        <f t="shared" si="2"/>
        <v>0.24429999999999907</v>
      </c>
      <c r="J59" s="29">
        <f t="shared" si="5"/>
        <v>54.599516818435411</v>
      </c>
      <c r="K59" s="28">
        <v>17.465800000000002</v>
      </c>
      <c r="L59" s="29">
        <f t="shared" si="3"/>
        <v>0.23000000000000043</v>
      </c>
      <c r="M59" s="15">
        <f t="shared" si="4"/>
        <v>5.8534588620543104</v>
      </c>
      <c r="N59" t="s">
        <v>229</v>
      </c>
    </row>
    <row r="60" spans="1:14" x14ac:dyDescent="0.3">
      <c r="A60">
        <v>29</v>
      </c>
      <c r="B60">
        <v>29.5</v>
      </c>
      <c r="C60">
        <f t="shared" si="6"/>
        <v>29.25</v>
      </c>
      <c r="D60" s="28">
        <v>24.117000000000001</v>
      </c>
      <c r="E60" s="28">
        <v>24.787099999999999</v>
      </c>
      <c r="F60" s="29">
        <f t="shared" si="0"/>
        <v>0.67009999999999792</v>
      </c>
      <c r="G60" s="29">
        <f t="shared" si="1"/>
        <v>1340.1999999999957</v>
      </c>
      <c r="H60" s="28">
        <v>24.445699999999999</v>
      </c>
      <c r="I60" s="29">
        <f t="shared" si="2"/>
        <v>0.32869999999999777</v>
      </c>
      <c r="J60" s="29">
        <f t="shared" si="5"/>
        <v>50.947619758245217</v>
      </c>
      <c r="K60" s="28">
        <v>24.429600000000001</v>
      </c>
      <c r="L60" s="29">
        <f t="shared" si="3"/>
        <v>0.31259999999999977</v>
      </c>
      <c r="M60" s="15">
        <f t="shared" si="4"/>
        <v>4.898083358685156</v>
      </c>
      <c r="N60" t="s">
        <v>229</v>
      </c>
    </row>
    <row r="61" spans="1:14" x14ac:dyDescent="0.3">
      <c r="A61">
        <v>29.5</v>
      </c>
      <c r="B61">
        <v>30</v>
      </c>
      <c r="C61">
        <f t="shared" si="6"/>
        <v>29.75</v>
      </c>
      <c r="D61" s="28">
        <v>22.955200000000001</v>
      </c>
      <c r="E61" s="28">
        <v>23.562200000000001</v>
      </c>
      <c r="F61" s="29">
        <f t="shared" si="0"/>
        <v>0.60699999999999932</v>
      </c>
      <c r="G61" s="29">
        <f t="shared" si="1"/>
        <v>1213.9999999999986</v>
      </c>
      <c r="H61" s="28">
        <v>23.247</v>
      </c>
      <c r="I61" s="29">
        <f t="shared" si="2"/>
        <v>0.29179999999999851</v>
      </c>
      <c r="J61" s="29">
        <f t="shared" si="5"/>
        <v>51.927512355848627</v>
      </c>
      <c r="K61" s="28">
        <v>23.2319</v>
      </c>
      <c r="L61" s="29">
        <f t="shared" si="3"/>
        <v>0.27669999999999817</v>
      </c>
      <c r="M61" s="15">
        <f t="shared" si="4"/>
        <v>5.1747772446882863</v>
      </c>
      <c r="N61" t="s">
        <v>229</v>
      </c>
    </row>
    <row r="62" spans="1:14" x14ac:dyDescent="0.3">
      <c r="A62">
        <v>30</v>
      </c>
      <c r="B62">
        <v>30.5</v>
      </c>
      <c r="C62">
        <f t="shared" si="6"/>
        <v>30.25</v>
      </c>
      <c r="D62" s="28">
        <v>17.819199999999999</v>
      </c>
      <c r="E62" s="28">
        <v>18.428899999999999</v>
      </c>
      <c r="F62" s="29">
        <f t="shared" si="0"/>
        <v>0.60970000000000013</v>
      </c>
      <c r="G62" s="29">
        <f t="shared" si="1"/>
        <v>1219.4000000000003</v>
      </c>
      <c r="H62" s="28">
        <v>18.111499999999999</v>
      </c>
      <c r="I62" s="29">
        <f t="shared" si="2"/>
        <v>0.29230000000000089</v>
      </c>
      <c r="J62" s="29">
        <f t="shared" si="5"/>
        <v>52.058389371822074</v>
      </c>
      <c r="K62" s="28">
        <v>18.09</v>
      </c>
      <c r="L62" s="29">
        <f t="shared" si="3"/>
        <v>0.27080000000000126</v>
      </c>
      <c r="M62" s="15">
        <f t="shared" si="4"/>
        <v>7.3554567225451848</v>
      </c>
      <c r="N62" t="s">
        <v>230</v>
      </c>
    </row>
    <row r="63" spans="1:14" x14ac:dyDescent="0.3">
      <c r="A63">
        <v>30.5</v>
      </c>
      <c r="B63">
        <v>31</v>
      </c>
      <c r="C63">
        <f t="shared" si="6"/>
        <v>30.75</v>
      </c>
      <c r="D63" s="28">
        <v>16.257000000000001</v>
      </c>
      <c r="E63" s="28">
        <v>16.869700000000002</v>
      </c>
      <c r="F63" s="29">
        <f t="shared" si="0"/>
        <v>0.61270000000000024</v>
      </c>
      <c r="G63" s="29">
        <f t="shared" si="1"/>
        <v>1225.4000000000005</v>
      </c>
      <c r="H63" s="28">
        <v>16.569400000000002</v>
      </c>
      <c r="I63" s="29">
        <f t="shared" si="2"/>
        <v>0.31240000000000023</v>
      </c>
      <c r="J63" s="29">
        <f t="shared" si="5"/>
        <v>49.0125673249551</v>
      </c>
      <c r="K63" s="28">
        <v>16.548999999999999</v>
      </c>
      <c r="L63" s="29">
        <f t="shared" si="3"/>
        <v>0.29199999999999804</v>
      </c>
      <c r="M63" s="15">
        <f t="shared" si="4"/>
        <v>6.5300896286818784</v>
      </c>
      <c r="N63" t="s">
        <v>229</v>
      </c>
    </row>
    <row r="64" spans="1:14" x14ac:dyDescent="0.3">
      <c r="A64">
        <v>31</v>
      </c>
      <c r="B64">
        <v>31.5</v>
      </c>
      <c r="C64">
        <f t="shared" si="6"/>
        <v>31.25</v>
      </c>
      <c r="D64" s="28">
        <v>13.855</v>
      </c>
      <c r="E64" s="28">
        <v>14.4925</v>
      </c>
      <c r="F64" s="29">
        <f t="shared" si="0"/>
        <v>0.63749999999999929</v>
      </c>
      <c r="G64" s="29">
        <f t="shared" si="1"/>
        <v>1274.9999999999986</v>
      </c>
      <c r="H64" s="28">
        <v>14.176</v>
      </c>
      <c r="I64" s="29">
        <f t="shared" si="2"/>
        <v>0.32099999999999973</v>
      </c>
      <c r="J64" s="29">
        <f t="shared" si="5"/>
        <v>49.647058823529399</v>
      </c>
      <c r="K64" s="28">
        <v>14.154199999999999</v>
      </c>
      <c r="L64" s="29">
        <f t="shared" si="3"/>
        <v>0.29919999999999902</v>
      </c>
      <c r="M64" s="15">
        <f t="shared" si="4"/>
        <v>6.7912772585672059</v>
      </c>
      <c r="N64" t="s">
        <v>229</v>
      </c>
    </row>
    <row r="65" spans="1:14" x14ac:dyDescent="0.3">
      <c r="A65">
        <v>31.5</v>
      </c>
      <c r="B65">
        <v>32</v>
      </c>
      <c r="C65">
        <f t="shared" si="6"/>
        <v>31.75</v>
      </c>
      <c r="D65" s="28">
        <v>14.972799999999999</v>
      </c>
      <c r="E65" s="28">
        <v>15.586600000000001</v>
      </c>
      <c r="F65" s="29">
        <f t="shared" si="0"/>
        <v>0.61380000000000123</v>
      </c>
      <c r="G65" s="29">
        <f t="shared" si="1"/>
        <v>1227.6000000000026</v>
      </c>
      <c r="H65" s="28">
        <v>15.288600000000001</v>
      </c>
      <c r="I65" s="29">
        <f t="shared" si="2"/>
        <v>0.31580000000000119</v>
      </c>
      <c r="J65" s="29">
        <f t="shared" si="5"/>
        <v>48.550016291951678</v>
      </c>
      <c r="K65" s="28">
        <v>15.265599999999999</v>
      </c>
      <c r="L65" s="29">
        <f t="shared" si="3"/>
        <v>0.29279999999999973</v>
      </c>
      <c r="M65" s="15">
        <f t="shared" si="4"/>
        <v>7.2830905636483152</v>
      </c>
      <c r="N65" t="s">
        <v>229</v>
      </c>
    </row>
    <row r="66" spans="1:14" x14ac:dyDescent="0.3">
      <c r="A66">
        <v>32</v>
      </c>
      <c r="B66">
        <v>32.5</v>
      </c>
      <c r="C66">
        <f t="shared" si="6"/>
        <v>32.25</v>
      </c>
      <c r="D66" s="28">
        <v>9.5189000000000004</v>
      </c>
      <c r="E66" s="28">
        <v>10.093999999999999</v>
      </c>
      <c r="F66" s="29">
        <f t="shared" ref="F66:F129" si="7">E66-D66</f>
        <v>0.57509999999999906</v>
      </c>
      <c r="G66" s="29">
        <f t="shared" ref="G66:G129" si="8">F66*2*1000000/1000</f>
        <v>1150.1999999999982</v>
      </c>
      <c r="H66" s="28">
        <v>9.8119999999999994</v>
      </c>
      <c r="I66" s="29">
        <f t="shared" ref="I66:I129" si="9">H66-D66</f>
        <v>0.29309999999999903</v>
      </c>
      <c r="J66" s="29">
        <f t="shared" si="5"/>
        <v>49.034950443401236</v>
      </c>
      <c r="K66" s="28">
        <v>9.7895000000000003</v>
      </c>
      <c r="L66" s="29">
        <f t="shared" ref="L66:L129" si="10">K66-D66</f>
        <v>0.27059999999999995</v>
      </c>
      <c r="M66" s="15">
        <f t="shared" ref="M66:M108" si="11">100-100*(L66/I66)</f>
        <v>7.6765609007161828</v>
      </c>
      <c r="N66" t="s">
        <v>229</v>
      </c>
    </row>
    <row r="67" spans="1:14" x14ac:dyDescent="0.3">
      <c r="A67">
        <v>32.5</v>
      </c>
      <c r="B67">
        <v>33</v>
      </c>
      <c r="C67">
        <f t="shared" si="6"/>
        <v>32.75</v>
      </c>
      <c r="D67" s="28">
        <v>23.84</v>
      </c>
      <c r="E67" s="28">
        <v>24.47</v>
      </c>
      <c r="F67" s="29">
        <f t="shared" si="7"/>
        <v>0.62999999999999901</v>
      </c>
      <c r="G67" s="29">
        <f t="shared" si="8"/>
        <v>1259.999999999998</v>
      </c>
      <c r="H67" s="28">
        <v>24.1721</v>
      </c>
      <c r="I67" s="29">
        <f t="shared" si="9"/>
        <v>0.33210000000000051</v>
      </c>
      <c r="J67" s="29">
        <f t="shared" ref="J67:J130" si="12">100 - (I67/F67*100)</f>
        <v>47.285714285714121</v>
      </c>
      <c r="K67" s="28">
        <v>24.146799999999999</v>
      </c>
      <c r="L67" s="29">
        <f t="shared" si="10"/>
        <v>0.30679999999999907</v>
      </c>
      <c r="M67" s="15">
        <f t="shared" si="11"/>
        <v>7.6181872929844587</v>
      </c>
      <c r="N67" t="s">
        <v>229</v>
      </c>
    </row>
    <row r="68" spans="1:14" x14ac:dyDescent="0.3">
      <c r="A68">
        <v>33</v>
      </c>
      <c r="B68">
        <v>33.5</v>
      </c>
      <c r="C68">
        <f t="shared" si="6"/>
        <v>33.25</v>
      </c>
      <c r="D68" s="28">
        <v>10.918799999999999</v>
      </c>
      <c r="E68" s="28">
        <v>11.593299999999999</v>
      </c>
      <c r="F68" s="29">
        <f t="shared" si="7"/>
        <v>0.6745000000000001</v>
      </c>
      <c r="G68" s="29">
        <f t="shared" si="8"/>
        <v>1349.0000000000002</v>
      </c>
      <c r="H68" s="28">
        <v>11.284800000000001</v>
      </c>
      <c r="I68" s="29">
        <f t="shared" si="9"/>
        <v>0.36600000000000144</v>
      </c>
      <c r="J68" s="29">
        <f t="shared" si="12"/>
        <v>45.737583395107286</v>
      </c>
      <c r="K68" s="28">
        <v>11.257899999999999</v>
      </c>
      <c r="L68" s="29">
        <f t="shared" si="10"/>
        <v>0.33910000000000018</v>
      </c>
      <c r="M68" s="15">
        <f t="shared" si="11"/>
        <v>7.3497267759565972</v>
      </c>
      <c r="N68" t="s">
        <v>229</v>
      </c>
    </row>
    <row r="69" spans="1:14" x14ac:dyDescent="0.3">
      <c r="A69">
        <v>33.5</v>
      </c>
      <c r="B69">
        <v>34</v>
      </c>
      <c r="C69">
        <f t="shared" si="6"/>
        <v>33.75</v>
      </c>
      <c r="D69" s="28">
        <v>15.247999999999999</v>
      </c>
      <c r="E69" s="28">
        <v>15.9594</v>
      </c>
      <c r="F69" s="29">
        <f t="shared" si="7"/>
        <v>0.71140000000000114</v>
      </c>
      <c r="G69" s="29">
        <f t="shared" si="8"/>
        <v>1422.8000000000022</v>
      </c>
      <c r="H69" s="28">
        <v>15.616099999999999</v>
      </c>
      <c r="I69" s="29">
        <f t="shared" si="9"/>
        <v>0.36810000000000009</v>
      </c>
      <c r="J69" s="29">
        <f t="shared" si="12"/>
        <v>48.25695811076757</v>
      </c>
      <c r="K69" s="28">
        <v>15.588200000000001</v>
      </c>
      <c r="L69" s="29">
        <f t="shared" si="10"/>
        <v>0.34020000000000117</v>
      </c>
      <c r="M69" s="15">
        <f t="shared" si="11"/>
        <v>7.5794621026891917</v>
      </c>
      <c r="N69" t="s">
        <v>229</v>
      </c>
    </row>
    <row r="70" spans="1:14" x14ac:dyDescent="0.3">
      <c r="A70">
        <v>34</v>
      </c>
      <c r="B70">
        <v>34.5</v>
      </c>
      <c r="C70">
        <f t="shared" si="6"/>
        <v>34.25</v>
      </c>
      <c r="D70" s="28">
        <v>14.866300000000001</v>
      </c>
      <c r="E70" s="28">
        <v>15.5137</v>
      </c>
      <c r="F70" s="29">
        <f t="shared" si="7"/>
        <v>0.64739999999999931</v>
      </c>
      <c r="G70" s="29">
        <f t="shared" si="8"/>
        <v>1294.7999999999986</v>
      </c>
      <c r="H70" s="28">
        <v>15.2216</v>
      </c>
      <c r="I70" s="29">
        <f t="shared" si="9"/>
        <v>0.35529999999999973</v>
      </c>
      <c r="J70" s="29">
        <f t="shared" si="12"/>
        <v>45.118937287611971</v>
      </c>
      <c r="K70" s="28">
        <v>15.195399999999999</v>
      </c>
      <c r="L70" s="29">
        <f t="shared" si="10"/>
        <v>0.32909999999999862</v>
      </c>
      <c r="M70" s="15">
        <f t="shared" si="11"/>
        <v>7.3740500985086186</v>
      </c>
      <c r="N70" t="s">
        <v>229</v>
      </c>
    </row>
    <row r="71" spans="1:14" x14ac:dyDescent="0.3">
      <c r="A71">
        <v>34.5</v>
      </c>
      <c r="B71">
        <v>35</v>
      </c>
      <c r="C71">
        <f t="shared" si="6"/>
        <v>34.75</v>
      </c>
      <c r="D71" s="28">
        <v>19.4024</v>
      </c>
      <c r="E71" s="28">
        <v>20.0761</v>
      </c>
      <c r="F71" s="29">
        <f t="shared" si="7"/>
        <v>0.67370000000000019</v>
      </c>
      <c r="G71" s="29">
        <f t="shared" si="8"/>
        <v>1347.4000000000005</v>
      </c>
      <c r="H71" s="28">
        <v>19.766300000000001</v>
      </c>
      <c r="I71" s="29">
        <f t="shared" si="9"/>
        <v>0.363900000000001</v>
      </c>
      <c r="J71" s="29">
        <f t="shared" si="12"/>
        <v>45.984859729849944</v>
      </c>
      <c r="K71" s="28">
        <v>19.739000000000001</v>
      </c>
      <c r="L71" s="29">
        <f t="shared" si="10"/>
        <v>0.33660000000000068</v>
      </c>
      <c r="M71" s="15">
        <f t="shared" si="11"/>
        <v>7.5020610057708836</v>
      </c>
      <c r="N71" t="s">
        <v>229</v>
      </c>
    </row>
    <row r="72" spans="1:14" x14ac:dyDescent="0.3">
      <c r="A72">
        <v>35</v>
      </c>
      <c r="B72">
        <v>35.5</v>
      </c>
      <c r="C72">
        <f t="shared" si="6"/>
        <v>35.25</v>
      </c>
      <c r="D72" s="28">
        <v>18.252099999999999</v>
      </c>
      <c r="E72" s="28">
        <v>18.894100000000002</v>
      </c>
      <c r="F72" s="29">
        <f t="shared" si="7"/>
        <v>0.64200000000000301</v>
      </c>
      <c r="G72" s="29">
        <f t="shared" si="8"/>
        <v>1284.0000000000061</v>
      </c>
      <c r="H72" s="28">
        <v>18.599</v>
      </c>
      <c r="I72" s="29">
        <f t="shared" si="9"/>
        <v>0.34690000000000154</v>
      </c>
      <c r="J72" s="29">
        <f t="shared" si="12"/>
        <v>45.96573208722743</v>
      </c>
      <c r="K72" s="28">
        <v>18.5733</v>
      </c>
      <c r="L72" s="29">
        <f t="shared" si="10"/>
        <v>0.32120000000000104</v>
      </c>
      <c r="M72" s="15">
        <f t="shared" si="11"/>
        <v>7.4084750648602977</v>
      </c>
      <c r="N72" t="s">
        <v>230</v>
      </c>
    </row>
    <row r="73" spans="1:14" x14ac:dyDescent="0.3">
      <c r="A73">
        <v>35.5</v>
      </c>
      <c r="B73">
        <v>36</v>
      </c>
      <c r="C73">
        <f t="shared" si="6"/>
        <v>35.75</v>
      </c>
      <c r="D73" s="28">
        <v>15.379</v>
      </c>
      <c r="E73" s="28">
        <v>16.0581</v>
      </c>
      <c r="F73" s="29">
        <f t="shared" si="7"/>
        <v>0.67910000000000004</v>
      </c>
      <c r="G73" s="29">
        <f t="shared" si="8"/>
        <v>1358.2</v>
      </c>
      <c r="H73" s="28">
        <v>15.745100000000001</v>
      </c>
      <c r="I73" s="29">
        <f t="shared" si="9"/>
        <v>0.3661000000000012</v>
      </c>
      <c r="J73" s="29">
        <f t="shared" si="12"/>
        <v>46.090413782947849</v>
      </c>
      <c r="K73" s="28">
        <v>15.7181</v>
      </c>
      <c r="L73" s="29">
        <f t="shared" si="10"/>
        <v>0.33910000000000018</v>
      </c>
      <c r="M73" s="15">
        <f t="shared" si="11"/>
        <v>7.3750341436768565</v>
      </c>
      <c r="N73" t="s">
        <v>229</v>
      </c>
    </row>
    <row r="74" spans="1:14" x14ac:dyDescent="0.3">
      <c r="A74">
        <v>36</v>
      </c>
      <c r="B74">
        <v>36.5</v>
      </c>
      <c r="C74">
        <f t="shared" si="6"/>
        <v>36.25</v>
      </c>
      <c r="D74" s="28">
        <v>17.712599999999998</v>
      </c>
      <c r="E74" s="28">
        <v>18.358699999999999</v>
      </c>
      <c r="F74" s="29">
        <f t="shared" si="7"/>
        <v>0.64610000000000056</v>
      </c>
      <c r="G74" s="29">
        <f t="shared" si="8"/>
        <v>1292.2000000000012</v>
      </c>
      <c r="H74" s="28">
        <v>18.058800000000002</v>
      </c>
      <c r="I74" s="29">
        <f t="shared" si="9"/>
        <v>0.34620000000000317</v>
      </c>
      <c r="J74" s="29">
        <f t="shared" si="12"/>
        <v>46.41696331837133</v>
      </c>
      <c r="K74" s="28">
        <v>18.034400000000002</v>
      </c>
      <c r="L74" s="29">
        <f t="shared" si="10"/>
        <v>0.32180000000000319</v>
      </c>
      <c r="M74" s="15">
        <f t="shared" si="11"/>
        <v>7.0479491623338504</v>
      </c>
      <c r="N74" t="s">
        <v>229</v>
      </c>
    </row>
    <row r="75" spans="1:14" x14ac:dyDescent="0.3">
      <c r="A75">
        <v>36.5</v>
      </c>
      <c r="B75">
        <v>37</v>
      </c>
      <c r="C75">
        <f t="shared" si="6"/>
        <v>36.75</v>
      </c>
      <c r="D75" s="28">
        <v>14.7942</v>
      </c>
      <c r="E75" s="28">
        <v>15.498200000000001</v>
      </c>
      <c r="F75" s="29">
        <f t="shared" si="7"/>
        <v>0.70400000000000063</v>
      </c>
      <c r="G75" s="29">
        <f t="shared" si="8"/>
        <v>1408.0000000000011</v>
      </c>
      <c r="H75" s="28">
        <v>15.179500000000001</v>
      </c>
      <c r="I75" s="29">
        <f t="shared" si="9"/>
        <v>0.38530000000000086</v>
      </c>
      <c r="J75" s="29">
        <f t="shared" si="12"/>
        <v>45.269886363636289</v>
      </c>
      <c r="K75" s="28">
        <v>15.153</v>
      </c>
      <c r="L75" s="29">
        <f t="shared" si="10"/>
        <v>0.35880000000000045</v>
      </c>
      <c r="M75" s="15">
        <f t="shared" si="11"/>
        <v>6.8777575914872386</v>
      </c>
      <c r="N75" t="s">
        <v>229</v>
      </c>
    </row>
    <row r="76" spans="1:14" x14ac:dyDescent="0.3">
      <c r="A76">
        <v>37</v>
      </c>
      <c r="B76">
        <v>37.5</v>
      </c>
      <c r="C76">
        <f t="shared" si="6"/>
        <v>37.25</v>
      </c>
      <c r="D76" s="28">
        <v>18.783799999999999</v>
      </c>
      <c r="E76" s="28">
        <v>19.485700000000001</v>
      </c>
      <c r="F76" s="29">
        <f t="shared" si="7"/>
        <v>0.70190000000000197</v>
      </c>
      <c r="G76" s="29">
        <f t="shared" si="8"/>
        <v>1403.800000000004</v>
      </c>
      <c r="H76" s="28">
        <v>19.1541</v>
      </c>
      <c r="I76" s="29">
        <f t="shared" si="9"/>
        <v>0.3703000000000003</v>
      </c>
      <c r="J76" s="29">
        <f t="shared" si="12"/>
        <v>47.243197036615001</v>
      </c>
      <c r="K76" s="28">
        <v>19.127600000000001</v>
      </c>
      <c r="L76" s="29">
        <f t="shared" si="10"/>
        <v>0.34380000000000166</v>
      </c>
      <c r="M76" s="15">
        <f t="shared" si="11"/>
        <v>7.1563597083442119</v>
      </c>
      <c r="N76" t="s">
        <v>229</v>
      </c>
    </row>
    <row r="77" spans="1:14" x14ac:dyDescent="0.3">
      <c r="A77">
        <v>37.5</v>
      </c>
      <c r="B77">
        <v>38</v>
      </c>
      <c r="C77">
        <f t="shared" si="6"/>
        <v>37.75</v>
      </c>
      <c r="D77" s="28">
        <v>17.046500000000002</v>
      </c>
      <c r="E77" s="28">
        <v>17.707799999999999</v>
      </c>
      <c r="F77" s="29">
        <f t="shared" si="7"/>
        <v>0.66129999999999711</v>
      </c>
      <c r="G77" s="29">
        <f t="shared" si="8"/>
        <v>1322.5999999999942</v>
      </c>
      <c r="H77" s="28">
        <v>17.402899999999999</v>
      </c>
      <c r="I77" s="29">
        <f t="shared" si="9"/>
        <v>0.35639999999999716</v>
      </c>
      <c r="J77" s="29">
        <f t="shared" si="12"/>
        <v>46.106154544080034</v>
      </c>
      <c r="K77" s="28">
        <v>17.380600000000001</v>
      </c>
      <c r="L77" s="29">
        <f t="shared" si="10"/>
        <v>0.3340999999999994</v>
      </c>
      <c r="M77" s="15">
        <f t="shared" si="11"/>
        <v>6.2570145903473389</v>
      </c>
      <c r="N77" t="s">
        <v>229</v>
      </c>
    </row>
    <row r="78" spans="1:14" x14ac:dyDescent="0.3">
      <c r="A78">
        <v>38</v>
      </c>
      <c r="B78">
        <v>38.5</v>
      </c>
      <c r="C78">
        <f t="shared" si="6"/>
        <v>38.25</v>
      </c>
      <c r="D78" s="28">
        <v>9.5066000000000006</v>
      </c>
      <c r="E78" s="28">
        <v>10.132999999999999</v>
      </c>
      <c r="F78" s="29">
        <f t="shared" si="7"/>
        <v>0.62639999999999851</v>
      </c>
      <c r="G78" s="29">
        <f t="shared" si="8"/>
        <v>1252.799999999997</v>
      </c>
      <c r="H78" s="28">
        <v>9.8449000000000009</v>
      </c>
      <c r="I78" s="29">
        <f t="shared" si="9"/>
        <v>0.33830000000000027</v>
      </c>
      <c r="J78" s="29">
        <f t="shared" si="12"/>
        <v>45.992975734354872</v>
      </c>
      <c r="K78" s="28">
        <v>9.8240999999999996</v>
      </c>
      <c r="L78" s="29">
        <f t="shared" si="10"/>
        <v>0.31749999999999901</v>
      </c>
      <c r="M78" s="15">
        <f t="shared" si="11"/>
        <v>6.148389003843107</v>
      </c>
      <c r="N78" t="s">
        <v>229</v>
      </c>
    </row>
    <row r="79" spans="1:14" x14ac:dyDescent="0.3">
      <c r="A79">
        <v>38.5</v>
      </c>
      <c r="B79">
        <v>39</v>
      </c>
      <c r="C79">
        <f t="shared" si="6"/>
        <v>38.75</v>
      </c>
      <c r="D79" s="28">
        <v>15.771100000000001</v>
      </c>
      <c r="E79" s="28">
        <v>16.340699999999998</v>
      </c>
      <c r="F79" s="29">
        <f t="shared" si="7"/>
        <v>0.56959999999999766</v>
      </c>
      <c r="G79" s="29">
        <f t="shared" si="8"/>
        <v>1139.1999999999953</v>
      </c>
      <c r="H79" s="28">
        <v>16.081700000000001</v>
      </c>
      <c r="I79" s="29">
        <f t="shared" si="9"/>
        <v>0.31060000000000088</v>
      </c>
      <c r="J79" s="29">
        <f t="shared" si="12"/>
        <v>45.470505617977153</v>
      </c>
      <c r="K79" s="28">
        <v>16.063099999999999</v>
      </c>
      <c r="L79" s="29">
        <f t="shared" si="10"/>
        <v>0.29199999999999804</v>
      </c>
      <c r="M79" s="15">
        <f t="shared" si="11"/>
        <v>5.9884095299429418</v>
      </c>
      <c r="N79" t="s">
        <v>229</v>
      </c>
    </row>
    <row r="80" spans="1:14" x14ac:dyDescent="0.3">
      <c r="A80">
        <v>39</v>
      </c>
      <c r="B80">
        <v>39.5</v>
      </c>
      <c r="C80">
        <f t="shared" si="6"/>
        <v>39.25</v>
      </c>
      <c r="D80" s="28">
        <v>18.427299999999999</v>
      </c>
      <c r="E80" s="28">
        <v>19.117699999999999</v>
      </c>
      <c r="F80" s="29">
        <f t="shared" si="7"/>
        <v>0.69040000000000035</v>
      </c>
      <c r="G80" s="29">
        <f t="shared" si="8"/>
        <v>1380.8000000000006</v>
      </c>
      <c r="H80" s="28">
        <v>18.806999999999999</v>
      </c>
      <c r="I80" s="29">
        <f t="shared" si="9"/>
        <v>0.3796999999999997</v>
      </c>
      <c r="J80" s="29">
        <f t="shared" si="12"/>
        <v>45.002896871378987</v>
      </c>
      <c r="K80" s="28">
        <v>18.779199999999999</v>
      </c>
      <c r="L80" s="29">
        <f t="shared" si="10"/>
        <v>0.35190000000000055</v>
      </c>
      <c r="M80" s="15">
        <f t="shared" si="11"/>
        <v>7.321569660257893</v>
      </c>
      <c r="N80" t="s">
        <v>229</v>
      </c>
    </row>
    <row r="81" spans="1:14" x14ac:dyDescent="0.3">
      <c r="A81">
        <v>39.5</v>
      </c>
      <c r="B81">
        <v>40</v>
      </c>
      <c r="C81">
        <f t="shared" si="6"/>
        <v>39.75</v>
      </c>
      <c r="D81" s="28">
        <v>9.7124000000000006</v>
      </c>
      <c r="E81" s="28">
        <v>10.363</v>
      </c>
      <c r="F81" s="29">
        <f t="shared" si="7"/>
        <v>0.65059999999999896</v>
      </c>
      <c r="G81" s="29">
        <f t="shared" si="8"/>
        <v>1301.199999999998</v>
      </c>
      <c r="H81" s="28">
        <v>10.074299999999999</v>
      </c>
      <c r="I81" s="29">
        <f t="shared" si="9"/>
        <v>0.36189999999999856</v>
      </c>
      <c r="J81" s="29">
        <f t="shared" si="12"/>
        <v>44.374423608976464</v>
      </c>
      <c r="K81" s="28">
        <v>10.047000000000001</v>
      </c>
      <c r="L81" s="29">
        <f t="shared" si="10"/>
        <v>0.33460000000000001</v>
      </c>
      <c r="M81" s="15">
        <f t="shared" si="11"/>
        <v>7.5435203094773868</v>
      </c>
      <c r="N81" t="s">
        <v>229</v>
      </c>
    </row>
    <row r="82" spans="1:14" x14ac:dyDescent="0.3">
      <c r="A82">
        <v>40</v>
      </c>
      <c r="B82">
        <v>40.5</v>
      </c>
      <c r="C82">
        <f t="shared" si="6"/>
        <v>40.25</v>
      </c>
      <c r="D82" s="28">
        <v>15.903700000000001</v>
      </c>
      <c r="E82" s="28">
        <v>16.584</v>
      </c>
      <c r="F82" s="29">
        <f t="shared" si="7"/>
        <v>0.68029999999999902</v>
      </c>
      <c r="G82" s="29">
        <f t="shared" si="8"/>
        <v>1360.5999999999981</v>
      </c>
      <c r="H82" s="28">
        <v>16.257899999999999</v>
      </c>
      <c r="I82" s="29">
        <f t="shared" si="9"/>
        <v>0.35419999999999874</v>
      </c>
      <c r="J82" s="29">
        <f t="shared" si="12"/>
        <v>47.934734675878396</v>
      </c>
      <c r="K82" s="28">
        <v>16.231300000000001</v>
      </c>
      <c r="L82" s="29">
        <f t="shared" si="10"/>
        <v>0.32760000000000034</v>
      </c>
      <c r="M82" s="15">
        <f t="shared" si="11"/>
        <v>7.5098814229244795</v>
      </c>
      <c r="N82" t="s">
        <v>230</v>
      </c>
    </row>
    <row r="83" spans="1:14" x14ac:dyDescent="0.3">
      <c r="A83">
        <v>40.5</v>
      </c>
      <c r="B83">
        <v>41</v>
      </c>
      <c r="C83">
        <f t="shared" si="6"/>
        <v>40.75</v>
      </c>
      <c r="D83" s="28">
        <v>12.867100000000001</v>
      </c>
      <c r="E83" s="28">
        <v>13.4252</v>
      </c>
      <c r="F83" s="29">
        <f t="shared" si="7"/>
        <v>0.5580999999999996</v>
      </c>
      <c r="G83" s="29">
        <f t="shared" si="8"/>
        <v>1116.1999999999994</v>
      </c>
      <c r="H83" s="28">
        <v>13.1219</v>
      </c>
      <c r="I83" s="29">
        <f t="shared" si="9"/>
        <v>0.25479999999999947</v>
      </c>
      <c r="J83" s="29">
        <f t="shared" si="12"/>
        <v>54.345099444544047</v>
      </c>
      <c r="K83" s="28">
        <v>13.1014</v>
      </c>
      <c r="L83" s="29">
        <f t="shared" si="10"/>
        <v>0.23429999999999929</v>
      </c>
      <c r="M83" s="15">
        <f t="shared" si="11"/>
        <v>8.0455259026688424</v>
      </c>
      <c r="N83" t="s">
        <v>229</v>
      </c>
    </row>
    <row r="84" spans="1:14" x14ac:dyDescent="0.3">
      <c r="A84">
        <v>41</v>
      </c>
      <c r="B84">
        <v>41.5</v>
      </c>
      <c r="C84">
        <f t="shared" si="6"/>
        <v>41.25</v>
      </c>
      <c r="D84" s="28">
        <v>22.34</v>
      </c>
      <c r="E84" s="28">
        <v>22.9909</v>
      </c>
      <c r="F84" s="29">
        <f t="shared" si="7"/>
        <v>0.65090000000000003</v>
      </c>
      <c r="G84" s="29">
        <f t="shared" si="8"/>
        <v>1301.8</v>
      </c>
      <c r="H84" s="28">
        <v>22.626899999999999</v>
      </c>
      <c r="I84" s="29">
        <f t="shared" si="9"/>
        <v>0.28689999999999927</v>
      </c>
      <c r="J84" s="29">
        <f t="shared" si="12"/>
        <v>55.922568750960323</v>
      </c>
      <c r="K84" s="28">
        <v>22.604199999999999</v>
      </c>
      <c r="L84" s="29">
        <f t="shared" si="10"/>
        <v>0.26419999999999888</v>
      </c>
      <c r="M84" s="15">
        <f t="shared" si="11"/>
        <v>7.9121645172535437</v>
      </c>
      <c r="N84" t="s">
        <v>229</v>
      </c>
    </row>
    <row r="85" spans="1:14" x14ac:dyDescent="0.3">
      <c r="A85">
        <v>41.5</v>
      </c>
      <c r="B85">
        <v>42</v>
      </c>
      <c r="C85">
        <f t="shared" si="6"/>
        <v>41.75</v>
      </c>
      <c r="D85" s="28">
        <v>9.4155999999999995</v>
      </c>
      <c r="E85" s="28">
        <v>10.054500000000001</v>
      </c>
      <c r="F85" s="29">
        <f t="shared" si="7"/>
        <v>0.63890000000000136</v>
      </c>
      <c r="G85" s="29">
        <f t="shared" si="8"/>
        <v>1277.8000000000027</v>
      </c>
      <c r="H85" s="28">
        <v>9.7708999999999993</v>
      </c>
      <c r="I85" s="29">
        <f t="shared" si="9"/>
        <v>0.35529999999999973</v>
      </c>
      <c r="J85" s="29">
        <f t="shared" si="12"/>
        <v>44.388793238378618</v>
      </c>
      <c r="K85" s="28">
        <v>9.7456999999999994</v>
      </c>
      <c r="L85" s="29">
        <f t="shared" si="10"/>
        <v>0.33009999999999984</v>
      </c>
      <c r="M85" s="15">
        <f t="shared" si="11"/>
        <v>7.0925978046720815</v>
      </c>
      <c r="N85" t="s">
        <v>229</v>
      </c>
    </row>
    <row r="86" spans="1:14" x14ac:dyDescent="0.3">
      <c r="A86">
        <v>42</v>
      </c>
      <c r="B86">
        <v>42.5</v>
      </c>
      <c r="C86">
        <f t="shared" si="6"/>
        <v>42.25</v>
      </c>
      <c r="D86" s="28">
        <v>21.3673</v>
      </c>
      <c r="E86" s="28">
        <v>21.930900000000001</v>
      </c>
      <c r="F86" s="29">
        <f t="shared" si="7"/>
        <v>0.56360000000000099</v>
      </c>
      <c r="G86" s="29">
        <f t="shared" si="8"/>
        <v>1127.2000000000019</v>
      </c>
      <c r="H86" s="28">
        <v>21.6845</v>
      </c>
      <c r="I86" s="29">
        <f t="shared" si="9"/>
        <v>0.3171999999999997</v>
      </c>
      <c r="J86" s="29">
        <f t="shared" si="12"/>
        <v>43.718949609652391</v>
      </c>
      <c r="K86" s="28">
        <v>21.6616</v>
      </c>
      <c r="L86" s="29">
        <f t="shared" si="10"/>
        <v>0.29429999999999978</v>
      </c>
      <c r="M86" s="15">
        <f t="shared" si="11"/>
        <v>7.2194199243379416</v>
      </c>
      <c r="N86" t="s">
        <v>229</v>
      </c>
    </row>
    <row r="87" spans="1:14" x14ac:dyDescent="0.3">
      <c r="A87">
        <v>42.5</v>
      </c>
      <c r="B87">
        <v>43</v>
      </c>
      <c r="C87">
        <f t="shared" si="6"/>
        <v>42.75</v>
      </c>
      <c r="D87" s="28">
        <v>14.371499999999999</v>
      </c>
      <c r="E87" s="28">
        <v>15.0777</v>
      </c>
      <c r="F87" s="29">
        <f t="shared" si="7"/>
        <v>0.70620000000000083</v>
      </c>
      <c r="G87" s="29">
        <f t="shared" si="8"/>
        <v>1412.4000000000017</v>
      </c>
      <c r="H87" s="28">
        <v>14.7662</v>
      </c>
      <c r="I87" s="29">
        <f t="shared" si="9"/>
        <v>0.39470000000000027</v>
      </c>
      <c r="J87" s="29">
        <f t="shared" si="12"/>
        <v>44.109317473803479</v>
      </c>
      <c r="K87" s="28">
        <v>14.737299999999999</v>
      </c>
      <c r="L87" s="29">
        <f t="shared" si="10"/>
        <v>0.36580000000000013</v>
      </c>
      <c r="M87" s="15">
        <f t="shared" si="11"/>
        <v>7.3220167215607148</v>
      </c>
      <c r="N87" t="s">
        <v>229</v>
      </c>
    </row>
    <row r="88" spans="1:14" x14ac:dyDescent="0.3">
      <c r="A88">
        <v>43</v>
      </c>
      <c r="B88">
        <v>43.5</v>
      </c>
      <c r="C88">
        <f t="shared" si="6"/>
        <v>43.25</v>
      </c>
      <c r="D88" s="28">
        <v>9.9265000000000008</v>
      </c>
      <c r="E88" s="28">
        <v>10.5442</v>
      </c>
      <c r="F88" s="29">
        <f t="shared" si="7"/>
        <v>0.61769999999999925</v>
      </c>
      <c r="G88" s="29">
        <f t="shared" si="8"/>
        <v>1235.3999999999985</v>
      </c>
      <c r="H88" s="28">
        <v>10.19</v>
      </c>
      <c r="I88" s="29">
        <f t="shared" si="9"/>
        <v>0.26349999999999874</v>
      </c>
      <c r="J88" s="29">
        <f t="shared" si="12"/>
        <v>57.341751659381728</v>
      </c>
      <c r="K88" s="28">
        <v>10.1684</v>
      </c>
      <c r="L88" s="29">
        <f t="shared" si="10"/>
        <v>0.24189999999999934</v>
      </c>
      <c r="M88" s="15">
        <f t="shared" si="11"/>
        <v>8.1973434535102427</v>
      </c>
      <c r="N88" t="s">
        <v>229</v>
      </c>
    </row>
    <row r="89" spans="1:14" x14ac:dyDescent="0.3">
      <c r="A89">
        <v>43.5</v>
      </c>
      <c r="B89">
        <v>44</v>
      </c>
      <c r="C89">
        <f t="shared" si="6"/>
        <v>43.75</v>
      </c>
      <c r="D89" s="28">
        <v>10.7028</v>
      </c>
      <c r="E89" s="28">
        <v>11.3559</v>
      </c>
      <c r="F89" s="29">
        <f t="shared" si="7"/>
        <v>0.65310000000000024</v>
      </c>
      <c r="G89" s="29">
        <f t="shared" si="8"/>
        <v>1306.2000000000005</v>
      </c>
      <c r="H89" s="28">
        <v>11.031599999999999</v>
      </c>
      <c r="I89" s="29">
        <f t="shared" si="9"/>
        <v>0.32879999999999932</v>
      </c>
      <c r="J89" s="29">
        <f t="shared" si="12"/>
        <v>49.65548920532855</v>
      </c>
      <c r="K89" s="28">
        <v>11.007</v>
      </c>
      <c r="L89" s="29">
        <f t="shared" si="10"/>
        <v>0.3041999999999998</v>
      </c>
      <c r="M89" s="15">
        <f t="shared" si="11"/>
        <v>7.4817518248173798</v>
      </c>
      <c r="N89" t="s">
        <v>229</v>
      </c>
    </row>
    <row r="90" spans="1:14" x14ac:dyDescent="0.3">
      <c r="A90">
        <v>44</v>
      </c>
      <c r="B90">
        <v>44.5</v>
      </c>
      <c r="C90">
        <f t="shared" si="6"/>
        <v>44.25</v>
      </c>
      <c r="D90" s="28">
        <v>22.4099</v>
      </c>
      <c r="E90" s="28">
        <v>23.032599999999999</v>
      </c>
      <c r="F90" s="29">
        <f t="shared" si="7"/>
        <v>0.62269999999999825</v>
      </c>
      <c r="G90" s="29">
        <f t="shared" si="8"/>
        <v>1245.3999999999965</v>
      </c>
      <c r="H90" s="28">
        <v>22.703499999999998</v>
      </c>
      <c r="I90" s="29">
        <f t="shared" si="9"/>
        <v>0.29359999999999786</v>
      </c>
      <c r="J90" s="29">
        <f t="shared" si="12"/>
        <v>52.850489802473312</v>
      </c>
      <c r="K90" s="28">
        <v>22.6814</v>
      </c>
      <c r="L90" s="29">
        <f t="shared" si="10"/>
        <v>0.27149999999999963</v>
      </c>
      <c r="M90" s="15">
        <f t="shared" si="11"/>
        <v>7.5272479564027321</v>
      </c>
      <c r="N90" t="s">
        <v>229</v>
      </c>
    </row>
    <row r="91" spans="1:14" x14ac:dyDescent="0.3">
      <c r="A91">
        <v>44.5</v>
      </c>
      <c r="B91">
        <v>45</v>
      </c>
      <c r="C91">
        <f t="shared" si="6"/>
        <v>44.75</v>
      </c>
      <c r="D91" s="28">
        <v>15.567299999999999</v>
      </c>
      <c r="E91" s="28">
        <v>16.139299999999999</v>
      </c>
      <c r="F91" s="29">
        <f t="shared" si="7"/>
        <v>0.57199999999999918</v>
      </c>
      <c r="G91" s="29">
        <f t="shared" si="8"/>
        <v>1143.9999999999984</v>
      </c>
      <c r="H91" s="28">
        <v>15.798</v>
      </c>
      <c r="I91" s="29">
        <f t="shared" si="9"/>
        <v>0.23070000000000057</v>
      </c>
      <c r="J91" s="29">
        <f t="shared" si="12"/>
        <v>59.66783216783201</v>
      </c>
      <c r="K91" s="28">
        <v>15.779</v>
      </c>
      <c r="L91" s="29">
        <f t="shared" si="10"/>
        <v>0.21170000000000044</v>
      </c>
      <c r="M91" s="15">
        <f t="shared" si="11"/>
        <v>8.2358040745557304</v>
      </c>
      <c r="N91" t="s">
        <v>229</v>
      </c>
    </row>
    <row r="92" spans="1:14" x14ac:dyDescent="0.3">
      <c r="A92">
        <v>45</v>
      </c>
      <c r="B92">
        <v>45.5</v>
      </c>
      <c r="C92">
        <f t="shared" si="6"/>
        <v>45.25</v>
      </c>
      <c r="D92" s="28">
        <v>14.1449</v>
      </c>
      <c r="E92" s="28">
        <v>14.7417</v>
      </c>
      <c r="F92" s="29">
        <f t="shared" si="7"/>
        <v>0.5968</v>
      </c>
      <c r="G92" s="29">
        <f t="shared" si="8"/>
        <v>1193.5999999999999</v>
      </c>
      <c r="H92" s="28">
        <v>14.3878</v>
      </c>
      <c r="I92" s="29">
        <f t="shared" si="9"/>
        <v>0.24290000000000056</v>
      </c>
      <c r="J92" s="29">
        <f t="shared" si="12"/>
        <v>59.299597855227788</v>
      </c>
      <c r="K92" s="28">
        <v>14.3689</v>
      </c>
      <c r="L92" s="29">
        <f t="shared" si="10"/>
        <v>0.2240000000000002</v>
      </c>
      <c r="M92" s="15">
        <f t="shared" si="11"/>
        <v>7.7809798270894674</v>
      </c>
      <c r="N92" t="s">
        <v>230</v>
      </c>
    </row>
    <row r="93" spans="1:14" x14ac:dyDescent="0.3">
      <c r="A93">
        <v>45.5</v>
      </c>
      <c r="B93">
        <v>46</v>
      </c>
      <c r="C93">
        <f t="shared" si="6"/>
        <v>45.75</v>
      </c>
      <c r="D93" s="28">
        <v>16.0441</v>
      </c>
      <c r="E93" s="28">
        <v>16.592500000000001</v>
      </c>
      <c r="F93" s="29">
        <f t="shared" si="7"/>
        <v>0.54840000000000089</v>
      </c>
      <c r="G93" s="29">
        <f t="shared" si="8"/>
        <v>1096.8000000000018</v>
      </c>
      <c r="H93" s="28">
        <v>16.2652</v>
      </c>
      <c r="I93" s="29">
        <f t="shared" si="9"/>
        <v>0.22109999999999985</v>
      </c>
      <c r="J93" s="29">
        <f t="shared" si="12"/>
        <v>59.682713347921315</v>
      </c>
      <c r="K93" s="28">
        <v>16.247299999999999</v>
      </c>
      <c r="L93" s="29">
        <f t="shared" si="10"/>
        <v>0.20319999999999894</v>
      </c>
      <c r="M93" s="15">
        <f t="shared" si="11"/>
        <v>8.0958842152876116</v>
      </c>
      <c r="N93" t="s">
        <v>229</v>
      </c>
    </row>
    <row r="94" spans="1:14" x14ac:dyDescent="0.3">
      <c r="A94">
        <v>46</v>
      </c>
      <c r="B94">
        <v>46.5</v>
      </c>
      <c r="C94">
        <f t="shared" si="6"/>
        <v>46.25</v>
      </c>
      <c r="D94" s="28">
        <v>18.447900000000001</v>
      </c>
      <c r="E94" s="28">
        <v>18.9695</v>
      </c>
      <c r="F94" s="29">
        <f t="shared" si="7"/>
        <v>0.5215999999999994</v>
      </c>
      <c r="G94" s="29">
        <f t="shared" si="8"/>
        <v>1043.1999999999989</v>
      </c>
      <c r="H94" s="28">
        <v>18.653400000000001</v>
      </c>
      <c r="I94" s="29">
        <f t="shared" si="9"/>
        <v>0.20550000000000068</v>
      </c>
      <c r="J94" s="29">
        <f t="shared" si="12"/>
        <v>60.601993865030501</v>
      </c>
      <c r="K94" s="28">
        <v>18.6358</v>
      </c>
      <c r="L94" s="29">
        <f t="shared" si="10"/>
        <v>0.18789999999999907</v>
      </c>
      <c r="M94" s="15">
        <f t="shared" si="11"/>
        <v>8.5644768856455187</v>
      </c>
      <c r="N94" t="s">
        <v>229</v>
      </c>
    </row>
    <row r="95" spans="1:14" x14ac:dyDescent="0.3">
      <c r="A95">
        <v>46.5</v>
      </c>
      <c r="B95">
        <v>47</v>
      </c>
      <c r="C95">
        <f t="shared" si="6"/>
        <v>46.75</v>
      </c>
      <c r="D95" s="28">
        <v>24.575199999999999</v>
      </c>
      <c r="E95" s="28">
        <v>25.1204</v>
      </c>
      <c r="F95" s="29">
        <f t="shared" si="7"/>
        <v>0.54520000000000124</v>
      </c>
      <c r="G95" s="29">
        <f t="shared" si="8"/>
        <v>1090.4000000000026</v>
      </c>
      <c r="H95" s="28">
        <v>24.7942</v>
      </c>
      <c r="I95" s="29">
        <f t="shared" si="9"/>
        <v>0.21900000000000119</v>
      </c>
      <c r="J95" s="29">
        <f t="shared" si="12"/>
        <v>59.83125458547309</v>
      </c>
      <c r="K95" s="28">
        <v>24.777799999999999</v>
      </c>
      <c r="L95" s="29">
        <f t="shared" si="10"/>
        <v>0.20260000000000034</v>
      </c>
      <c r="M95" s="15">
        <f t="shared" si="11"/>
        <v>7.4885844748861956</v>
      </c>
      <c r="N95" t="s">
        <v>229</v>
      </c>
    </row>
    <row r="96" spans="1:14" x14ac:dyDescent="0.3">
      <c r="A96">
        <v>47</v>
      </c>
      <c r="B96">
        <v>47.5</v>
      </c>
      <c r="C96">
        <f t="shared" si="6"/>
        <v>47.25</v>
      </c>
      <c r="D96" s="28">
        <v>15.1159</v>
      </c>
      <c r="E96" s="28">
        <v>15.7385</v>
      </c>
      <c r="F96" s="29">
        <f t="shared" si="7"/>
        <v>0.62260000000000026</v>
      </c>
      <c r="G96" s="29">
        <f t="shared" si="8"/>
        <v>1245.2000000000005</v>
      </c>
      <c r="H96" s="28">
        <v>15.363200000000001</v>
      </c>
      <c r="I96" s="29">
        <f t="shared" si="9"/>
        <v>0.24730000000000096</v>
      </c>
      <c r="J96" s="29">
        <f t="shared" si="12"/>
        <v>60.279473176999545</v>
      </c>
      <c r="K96" s="28">
        <v>15.345000000000001</v>
      </c>
      <c r="L96" s="29">
        <f t="shared" si="10"/>
        <v>0.22910000000000075</v>
      </c>
      <c r="M96" s="15">
        <f t="shared" si="11"/>
        <v>7.3594824100283631</v>
      </c>
      <c r="N96" t="s">
        <v>229</v>
      </c>
    </row>
    <row r="97" spans="1:14" x14ac:dyDescent="0.3">
      <c r="A97">
        <v>47.5</v>
      </c>
      <c r="B97">
        <v>48</v>
      </c>
      <c r="C97">
        <f t="shared" si="6"/>
        <v>47.75</v>
      </c>
      <c r="D97" s="28">
        <v>18.763000000000002</v>
      </c>
      <c r="E97" s="28">
        <v>19.3337</v>
      </c>
      <c r="F97" s="29">
        <f t="shared" si="7"/>
        <v>0.57069999999999865</v>
      </c>
      <c r="G97" s="29">
        <f t="shared" si="8"/>
        <v>1141.3999999999971</v>
      </c>
      <c r="H97" s="28">
        <v>18.9923</v>
      </c>
      <c r="I97" s="29">
        <f t="shared" si="9"/>
        <v>0.22929999999999851</v>
      </c>
      <c r="J97" s="29">
        <f t="shared" si="12"/>
        <v>59.821272121955658</v>
      </c>
      <c r="K97" s="28">
        <v>18.9758</v>
      </c>
      <c r="L97" s="29">
        <f t="shared" si="10"/>
        <v>0.21279999999999788</v>
      </c>
      <c r="M97" s="15">
        <f t="shared" si="11"/>
        <v>7.1958133449632555</v>
      </c>
      <c r="N97" t="s">
        <v>229</v>
      </c>
    </row>
    <row r="98" spans="1:14" x14ac:dyDescent="0.3">
      <c r="A98">
        <v>48</v>
      </c>
      <c r="B98">
        <v>48.5</v>
      </c>
      <c r="C98">
        <f t="shared" si="6"/>
        <v>48.25</v>
      </c>
      <c r="D98" s="28">
        <v>17.7</v>
      </c>
      <c r="E98" s="28">
        <v>18.276499999999999</v>
      </c>
      <c r="F98" s="29">
        <f t="shared" si="7"/>
        <v>0.57649999999999935</v>
      </c>
      <c r="G98" s="29">
        <f t="shared" si="8"/>
        <v>1152.9999999999986</v>
      </c>
      <c r="H98" s="28">
        <v>17.927600000000002</v>
      </c>
      <c r="I98" s="29">
        <f t="shared" si="9"/>
        <v>0.22760000000000247</v>
      </c>
      <c r="J98" s="29">
        <f t="shared" si="12"/>
        <v>60.520381613182529</v>
      </c>
      <c r="K98" s="28">
        <v>17.907800000000002</v>
      </c>
      <c r="L98" s="29">
        <f t="shared" si="10"/>
        <v>0.20780000000000243</v>
      </c>
      <c r="M98" s="15">
        <f t="shared" si="11"/>
        <v>8.6994727592266372</v>
      </c>
      <c r="N98" t="s">
        <v>229</v>
      </c>
    </row>
    <row r="99" spans="1:14" x14ac:dyDescent="0.3">
      <c r="A99">
        <v>48.5</v>
      </c>
      <c r="B99">
        <v>49</v>
      </c>
      <c r="C99">
        <f t="shared" si="6"/>
        <v>48.75</v>
      </c>
      <c r="D99" s="28">
        <v>14.936299999999999</v>
      </c>
      <c r="E99" s="28">
        <v>15.5648</v>
      </c>
      <c r="F99" s="29">
        <f t="shared" si="7"/>
        <v>0.62850000000000072</v>
      </c>
      <c r="G99" s="29">
        <f t="shared" si="8"/>
        <v>1257.0000000000014</v>
      </c>
      <c r="H99" s="28">
        <v>15.196</v>
      </c>
      <c r="I99" s="29">
        <f t="shared" si="9"/>
        <v>0.25970000000000049</v>
      </c>
      <c r="J99" s="29">
        <f t="shared" si="12"/>
        <v>58.679395385839271</v>
      </c>
      <c r="K99" s="28">
        <v>15.1737</v>
      </c>
      <c r="L99" s="29">
        <f t="shared" si="10"/>
        <v>0.23740000000000094</v>
      </c>
      <c r="M99" s="15">
        <f t="shared" si="11"/>
        <v>8.5868309587984157</v>
      </c>
      <c r="N99" t="s">
        <v>229</v>
      </c>
    </row>
    <row r="100" spans="1:14" x14ac:dyDescent="0.3">
      <c r="A100">
        <v>49</v>
      </c>
      <c r="B100">
        <v>49.5</v>
      </c>
      <c r="C100">
        <f t="shared" si="6"/>
        <v>49.25</v>
      </c>
      <c r="D100" s="28">
        <v>17.457999999999998</v>
      </c>
      <c r="E100" s="28">
        <v>18.0716</v>
      </c>
      <c r="F100" s="29">
        <f t="shared" si="7"/>
        <v>0.6136000000000017</v>
      </c>
      <c r="G100" s="29">
        <f t="shared" si="8"/>
        <v>1227.2000000000035</v>
      </c>
      <c r="H100" s="28">
        <v>17.726199999999999</v>
      </c>
      <c r="I100" s="29">
        <f t="shared" si="9"/>
        <v>0.26820000000000022</v>
      </c>
      <c r="J100" s="29">
        <f t="shared" si="12"/>
        <v>56.290743155150018</v>
      </c>
      <c r="K100" s="28">
        <v>17.7043</v>
      </c>
      <c r="L100" s="29">
        <f t="shared" si="10"/>
        <v>0.24630000000000152</v>
      </c>
      <c r="M100" s="15">
        <f t="shared" si="11"/>
        <v>8.1655480984335185</v>
      </c>
      <c r="N100" t="s">
        <v>229</v>
      </c>
    </row>
    <row r="101" spans="1:14" x14ac:dyDescent="0.3">
      <c r="A101">
        <v>49.5</v>
      </c>
      <c r="B101">
        <v>50</v>
      </c>
      <c r="C101">
        <f t="shared" si="6"/>
        <v>49.75</v>
      </c>
      <c r="D101" s="28">
        <v>17.6647</v>
      </c>
      <c r="E101" s="28">
        <v>18.325500000000002</v>
      </c>
      <c r="F101" s="29">
        <f t="shared" si="7"/>
        <v>0.66080000000000183</v>
      </c>
      <c r="G101" s="29">
        <f t="shared" si="8"/>
        <v>1321.6000000000038</v>
      </c>
      <c r="H101" s="28">
        <v>18.016200000000001</v>
      </c>
      <c r="I101" s="29">
        <f t="shared" si="9"/>
        <v>0.35150000000000148</v>
      </c>
      <c r="J101" s="29">
        <f t="shared" si="12"/>
        <v>46.806900726392172</v>
      </c>
      <c r="K101" s="28">
        <v>17.989999999999998</v>
      </c>
      <c r="L101" s="29">
        <f t="shared" si="10"/>
        <v>0.32529999999999859</v>
      </c>
      <c r="M101" s="15">
        <f t="shared" si="11"/>
        <v>7.4537695590335034</v>
      </c>
      <c r="N101" t="s">
        <v>229</v>
      </c>
    </row>
    <row r="102" spans="1:14" x14ac:dyDescent="0.3">
      <c r="A102">
        <v>50</v>
      </c>
      <c r="B102">
        <v>50.5</v>
      </c>
      <c r="C102">
        <f t="shared" si="6"/>
        <v>50.25</v>
      </c>
      <c r="D102" s="28">
        <v>15.902699999999999</v>
      </c>
      <c r="E102" s="28">
        <v>16.5715</v>
      </c>
      <c r="F102" s="29">
        <f t="shared" si="7"/>
        <v>0.66880000000000095</v>
      </c>
      <c r="G102" s="29">
        <f t="shared" si="8"/>
        <v>1337.600000000002</v>
      </c>
      <c r="H102" s="28">
        <v>16.291699999999999</v>
      </c>
      <c r="I102" s="29">
        <f t="shared" si="9"/>
        <v>0.38899999999999935</v>
      </c>
      <c r="J102" s="29">
        <f t="shared" si="12"/>
        <v>41.836124401914056</v>
      </c>
      <c r="K102" s="28">
        <v>16.264600000000002</v>
      </c>
      <c r="L102" s="29">
        <f t="shared" si="10"/>
        <v>0.36190000000000211</v>
      </c>
      <c r="M102" s="15">
        <f t="shared" si="11"/>
        <v>6.9665809768630567</v>
      </c>
      <c r="N102" t="s">
        <v>230</v>
      </c>
    </row>
    <row r="103" spans="1:14" x14ac:dyDescent="0.3">
      <c r="A103">
        <v>50.5</v>
      </c>
      <c r="B103">
        <v>51</v>
      </c>
      <c r="C103">
        <f t="shared" ref="C103:C166" si="13">AVERAGE(A103:B103)</f>
        <v>50.75</v>
      </c>
      <c r="D103" s="28">
        <v>14.463900000000001</v>
      </c>
      <c r="E103" s="28">
        <v>15.2148</v>
      </c>
      <c r="F103" s="29">
        <f t="shared" si="7"/>
        <v>0.75089999999999968</v>
      </c>
      <c r="G103" s="29">
        <f t="shared" si="8"/>
        <v>1501.7999999999993</v>
      </c>
      <c r="H103" s="28">
        <v>14.888500000000001</v>
      </c>
      <c r="I103" s="29">
        <f t="shared" si="9"/>
        <v>0.42459999999999987</v>
      </c>
      <c r="J103" s="29">
        <f t="shared" si="12"/>
        <v>43.454521241177247</v>
      </c>
      <c r="K103" s="28">
        <v>14.858499999999999</v>
      </c>
      <c r="L103" s="29">
        <f t="shared" si="10"/>
        <v>0.39459999999999873</v>
      </c>
      <c r="M103" s="15">
        <f t="shared" si="11"/>
        <v>7.0654733867171871</v>
      </c>
      <c r="N103" t="s">
        <v>229</v>
      </c>
    </row>
    <row r="104" spans="1:14" x14ac:dyDescent="0.3">
      <c r="A104">
        <v>51</v>
      </c>
      <c r="B104">
        <v>51.5</v>
      </c>
      <c r="C104">
        <f t="shared" si="13"/>
        <v>51.25</v>
      </c>
      <c r="D104" s="28">
        <v>15.2963</v>
      </c>
      <c r="E104" s="28">
        <v>16.030100000000001</v>
      </c>
      <c r="F104" s="29">
        <f t="shared" si="7"/>
        <v>0.73380000000000045</v>
      </c>
      <c r="G104" s="29">
        <f t="shared" si="8"/>
        <v>1467.6000000000008</v>
      </c>
      <c r="H104" s="28">
        <v>15.720800000000001</v>
      </c>
      <c r="I104" s="29">
        <f t="shared" si="9"/>
        <v>0.4245000000000001</v>
      </c>
      <c r="J104" s="29">
        <f t="shared" si="12"/>
        <v>42.150449713818503</v>
      </c>
      <c r="K104" s="28">
        <v>15.6905</v>
      </c>
      <c r="L104" s="29">
        <f t="shared" si="10"/>
        <v>0.39419999999999966</v>
      </c>
      <c r="M104" s="15">
        <f t="shared" si="11"/>
        <v>7.1378091872792595</v>
      </c>
      <c r="N104" t="s">
        <v>229</v>
      </c>
    </row>
    <row r="105" spans="1:14" x14ac:dyDescent="0.3">
      <c r="A105">
        <v>51.5</v>
      </c>
      <c r="B105">
        <v>52</v>
      </c>
      <c r="C105">
        <f t="shared" si="13"/>
        <v>51.75</v>
      </c>
      <c r="D105" s="28">
        <v>15.174899999999999</v>
      </c>
      <c r="E105" s="28">
        <v>15.921099999999999</v>
      </c>
      <c r="F105" s="29">
        <f t="shared" si="7"/>
        <v>0.74619999999999997</v>
      </c>
      <c r="G105" s="29">
        <f t="shared" si="8"/>
        <v>1492.4</v>
      </c>
      <c r="H105" s="28">
        <v>15.5962</v>
      </c>
      <c r="I105" s="29">
        <f t="shared" si="9"/>
        <v>0.42130000000000045</v>
      </c>
      <c r="J105" s="29">
        <f t="shared" si="12"/>
        <v>43.540605735727624</v>
      </c>
      <c r="K105" s="28">
        <v>15.562799999999999</v>
      </c>
      <c r="L105" s="29">
        <f t="shared" si="10"/>
        <v>0.38790000000000013</v>
      </c>
      <c r="M105" s="15">
        <f t="shared" si="11"/>
        <v>7.9278423925944139</v>
      </c>
      <c r="N105" t="s">
        <v>229</v>
      </c>
    </row>
    <row r="106" spans="1:14" x14ac:dyDescent="0.3">
      <c r="A106">
        <v>52</v>
      </c>
      <c r="B106">
        <v>52.5</v>
      </c>
      <c r="C106">
        <f t="shared" si="13"/>
        <v>52.25</v>
      </c>
      <c r="D106" s="28">
        <v>17.5457</v>
      </c>
      <c r="E106" s="28">
        <v>18.190799999999999</v>
      </c>
      <c r="F106" s="29">
        <f t="shared" si="7"/>
        <v>0.64509999999999934</v>
      </c>
      <c r="G106" s="29">
        <f t="shared" si="8"/>
        <v>1290.1999999999987</v>
      </c>
      <c r="H106" s="28">
        <v>17.909099999999999</v>
      </c>
      <c r="I106" s="29">
        <f t="shared" si="9"/>
        <v>0.36339999999999861</v>
      </c>
      <c r="J106" s="29">
        <f t="shared" si="12"/>
        <v>43.667648426600678</v>
      </c>
      <c r="K106" s="28">
        <v>17.877700000000001</v>
      </c>
      <c r="L106" s="29">
        <f t="shared" si="10"/>
        <v>0.33200000000000074</v>
      </c>
      <c r="M106" s="15">
        <f t="shared" si="11"/>
        <v>8.6406164006598658</v>
      </c>
      <c r="N106" t="s">
        <v>229</v>
      </c>
    </row>
    <row r="107" spans="1:14" x14ac:dyDescent="0.3">
      <c r="A107">
        <v>52.5</v>
      </c>
      <c r="B107">
        <v>53</v>
      </c>
      <c r="C107">
        <f t="shared" si="13"/>
        <v>52.75</v>
      </c>
      <c r="D107" s="28">
        <v>14.4887</v>
      </c>
      <c r="E107" s="28">
        <v>15.2065</v>
      </c>
      <c r="F107" s="29">
        <f t="shared" si="7"/>
        <v>0.71780000000000044</v>
      </c>
      <c r="G107" s="29">
        <f t="shared" si="8"/>
        <v>1435.6000000000008</v>
      </c>
      <c r="H107" s="28">
        <v>14.8942</v>
      </c>
      <c r="I107" s="29">
        <f t="shared" si="9"/>
        <v>0.40549999999999997</v>
      </c>
      <c r="J107" s="29">
        <f t="shared" si="12"/>
        <v>43.50794093062138</v>
      </c>
      <c r="K107" s="28">
        <v>14.858599999999999</v>
      </c>
      <c r="L107" s="29">
        <f t="shared" si="10"/>
        <v>0.36989999999999945</v>
      </c>
      <c r="M107" s="15">
        <f t="shared" si="11"/>
        <v>8.7792848335389664</v>
      </c>
      <c r="N107" t="s">
        <v>229</v>
      </c>
    </row>
    <row r="108" spans="1:14" x14ac:dyDescent="0.3">
      <c r="A108">
        <v>53</v>
      </c>
      <c r="B108">
        <v>53.5</v>
      </c>
      <c r="C108">
        <f t="shared" si="13"/>
        <v>53.25</v>
      </c>
      <c r="D108" s="28">
        <v>18.277000000000001</v>
      </c>
      <c r="E108" s="28">
        <v>18.986699999999999</v>
      </c>
      <c r="F108" s="29">
        <f t="shared" si="7"/>
        <v>0.709699999999998</v>
      </c>
      <c r="G108" s="29">
        <f t="shared" si="8"/>
        <v>1419.399999999996</v>
      </c>
      <c r="H108" s="28">
        <v>18.685300000000002</v>
      </c>
      <c r="I108" s="29">
        <f t="shared" si="9"/>
        <v>0.40830000000000055</v>
      </c>
      <c r="J108" s="29">
        <f t="shared" si="12"/>
        <v>42.468648724813065</v>
      </c>
      <c r="K108" s="28">
        <v>18.6569</v>
      </c>
      <c r="L108" s="29">
        <f t="shared" si="10"/>
        <v>0.37989999999999924</v>
      </c>
      <c r="M108" s="15">
        <f t="shared" si="11"/>
        <v>6.9556698506003727</v>
      </c>
      <c r="N108" t="s">
        <v>229</v>
      </c>
    </row>
    <row r="109" spans="1:14" x14ac:dyDescent="0.3">
      <c r="A109">
        <v>53.5</v>
      </c>
      <c r="B109">
        <v>54</v>
      </c>
      <c r="C109">
        <f t="shared" si="13"/>
        <v>53.75</v>
      </c>
      <c r="D109" s="28">
        <v>18.4481</v>
      </c>
      <c r="E109" s="28">
        <v>19.1356</v>
      </c>
      <c r="F109" s="29">
        <f t="shared" si="7"/>
        <v>0.6875</v>
      </c>
      <c r="G109" s="29">
        <f t="shared" si="8"/>
        <v>1375</v>
      </c>
      <c r="H109" s="28">
        <v>18.850300000000001</v>
      </c>
      <c r="I109" s="29">
        <f t="shared" si="9"/>
        <v>0.40220000000000056</v>
      </c>
      <c r="J109" s="29">
        <f t="shared" si="12"/>
        <v>41.498181818181735</v>
      </c>
      <c r="K109" s="28">
        <v>18.8263</v>
      </c>
      <c r="L109" s="29">
        <f t="shared" si="10"/>
        <v>0.37819999999999965</v>
      </c>
      <c r="M109" s="15">
        <f>100-100*(L109/I109)</f>
        <v>5.967180507210557</v>
      </c>
      <c r="N109" t="s">
        <v>229</v>
      </c>
    </row>
    <row r="110" spans="1:14" x14ac:dyDescent="0.3">
      <c r="A110">
        <v>54</v>
      </c>
      <c r="B110">
        <v>54.5</v>
      </c>
      <c r="C110">
        <f t="shared" si="13"/>
        <v>54.25</v>
      </c>
      <c r="D110" s="28">
        <v>13.8552</v>
      </c>
      <c r="E110" s="28">
        <v>14.4613</v>
      </c>
      <c r="F110" s="29">
        <f t="shared" si="7"/>
        <v>0.60609999999999964</v>
      </c>
      <c r="G110" s="29">
        <f t="shared" si="8"/>
        <v>1212.1999999999994</v>
      </c>
      <c r="H110" s="28">
        <v>14.2171</v>
      </c>
      <c r="I110" s="29">
        <f t="shared" si="9"/>
        <v>0.36190000000000033</v>
      </c>
      <c r="J110" s="29">
        <f t="shared" si="12"/>
        <v>40.290381125226773</v>
      </c>
      <c r="K110" s="28">
        <v>14.1959</v>
      </c>
      <c r="L110" s="29">
        <f t="shared" si="10"/>
        <v>0.3407</v>
      </c>
      <c r="M110" s="15">
        <f t="shared" ref="M110:M173" si="14">100-100*(L110/I110)</f>
        <v>5.8579718154187077</v>
      </c>
      <c r="N110" t="s">
        <v>229</v>
      </c>
    </row>
    <row r="111" spans="1:14" x14ac:dyDescent="0.3">
      <c r="A111">
        <v>54.5</v>
      </c>
      <c r="B111">
        <v>55</v>
      </c>
      <c r="C111">
        <f t="shared" si="13"/>
        <v>54.75</v>
      </c>
      <c r="D111" s="28">
        <v>18.783999999999999</v>
      </c>
      <c r="E111" s="28">
        <v>19.4526</v>
      </c>
      <c r="F111" s="29">
        <f t="shared" si="7"/>
        <v>0.66860000000000142</v>
      </c>
      <c r="G111" s="29">
        <f t="shared" si="8"/>
        <v>1337.2000000000028</v>
      </c>
      <c r="H111" s="28">
        <v>19.174299999999999</v>
      </c>
      <c r="I111" s="29">
        <f t="shared" si="9"/>
        <v>0.39029999999999987</v>
      </c>
      <c r="J111" s="29">
        <f t="shared" si="12"/>
        <v>41.624289560275344</v>
      </c>
      <c r="K111" s="28">
        <v>19.145900000000001</v>
      </c>
      <c r="L111" s="29">
        <f t="shared" si="10"/>
        <v>0.36190000000000211</v>
      </c>
      <c r="M111" s="15">
        <f t="shared" si="14"/>
        <v>7.2764540097355308</v>
      </c>
      <c r="N111" t="s">
        <v>229</v>
      </c>
    </row>
    <row r="112" spans="1:14" x14ac:dyDescent="0.3">
      <c r="A112">
        <v>55</v>
      </c>
      <c r="B112">
        <v>55.5</v>
      </c>
      <c r="C112">
        <f t="shared" si="13"/>
        <v>55.25</v>
      </c>
      <c r="D112" s="28">
        <v>15.379</v>
      </c>
      <c r="E112" s="28">
        <v>15.965</v>
      </c>
      <c r="F112" s="29">
        <f t="shared" si="7"/>
        <v>0.5860000000000003</v>
      </c>
      <c r="G112" s="29">
        <f t="shared" si="8"/>
        <v>1172.0000000000007</v>
      </c>
      <c r="H112" s="28">
        <v>15.726000000000001</v>
      </c>
      <c r="I112" s="29">
        <f t="shared" si="9"/>
        <v>0.34700000000000131</v>
      </c>
      <c r="J112" s="29">
        <f t="shared" si="12"/>
        <v>40.784982935153394</v>
      </c>
      <c r="K112" s="28">
        <v>15.701000000000001</v>
      </c>
      <c r="L112" s="29">
        <f t="shared" si="10"/>
        <v>0.32200000000000095</v>
      </c>
      <c r="M112" s="15">
        <f t="shared" si="14"/>
        <v>7.2046109510087177</v>
      </c>
      <c r="N112" t="s">
        <v>230</v>
      </c>
    </row>
    <row r="113" spans="1:14" x14ac:dyDescent="0.3">
      <c r="A113">
        <v>55.5</v>
      </c>
      <c r="B113">
        <v>56</v>
      </c>
      <c r="C113">
        <f t="shared" si="13"/>
        <v>55.75</v>
      </c>
      <c r="D113" s="28">
        <v>14.866400000000001</v>
      </c>
      <c r="E113" s="28">
        <v>15.581099999999999</v>
      </c>
      <c r="F113" s="29">
        <f t="shared" si="7"/>
        <v>0.71469999999999878</v>
      </c>
      <c r="G113" s="29">
        <f t="shared" si="8"/>
        <v>1429.3999999999976</v>
      </c>
      <c r="H113" s="28">
        <v>15.290699999999999</v>
      </c>
      <c r="I113" s="29">
        <f t="shared" si="9"/>
        <v>0.42429999999999879</v>
      </c>
      <c r="J113" s="29">
        <f t="shared" si="12"/>
        <v>40.632433188750596</v>
      </c>
      <c r="K113" s="28">
        <v>15.257099999999999</v>
      </c>
      <c r="L113" s="29">
        <f t="shared" si="10"/>
        <v>0.39069999999999894</v>
      </c>
      <c r="M113" s="15">
        <f t="shared" si="14"/>
        <v>7.9189252887108097</v>
      </c>
      <c r="N113" t="s">
        <v>229</v>
      </c>
    </row>
    <row r="114" spans="1:14" x14ac:dyDescent="0.3">
      <c r="A114">
        <v>56</v>
      </c>
      <c r="B114">
        <v>56.5</v>
      </c>
      <c r="C114">
        <f t="shared" si="13"/>
        <v>56.25</v>
      </c>
      <c r="D114" s="28">
        <v>24.574999999999999</v>
      </c>
      <c r="E114" s="28">
        <v>25.244</v>
      </c>
      <c r="F114" s="29">
        <f t="shared" si="7"/>
        <v>0.66900000000000048</v>
      </c>
      <c r="G114" s="29">
        <f t="shared" si="8"/>
        <v>1338.0000000000009</v>
      </c>
      <c r="H114" s="28">
        <v>24.9406</v>
      </c>
      <c r="I114" s="29">
        <f t="shared" si="9"/>
        <v>0.36560000000000059</v>
      </c>
      <c r="J114" s="29">
        <f t="shared" si="12"/>
        <v>45.351270553064225</v>
      </c>
      <c r="K114" s="28">
        <v>24.910499999999999</v>
      </c>
      <c r="L114" s="29">
        <f t="shared" si="10"/>
        <v>0.33549999999999969</v>
      </c>
      <c r="M114" s="15">
        <f t="shared" si="14"/>
        <v>8.2330415754925781</v>
      </c>
      <c r="N114" t="s">
        <v>229</v>
      </c>
    </row>
    <row r="115" spans="1:14" x14ac:dyDescent="0.3">
      <c r="A115">
        <v>56.5</v>
      </c>
      <c r="B115">
        <v>57</v>
      </c>
      <c r="C115">
        <f t="shared" si="13"/>
        <v>56.75</v>
      </c>
      <c r="D115" s="28">
        <v>18.252400000000002</v>
      </c>
      <c r="E115" s="28">
        <v>18.846800000000002</v>
      </c>
      <c r="F115" s="29">
        <f t="shared" si="7"/>
        <v>0.59440000000000026</v>
      </c>
      <c r="G115" s="29">
        <f t="shared" si="8"/>
        <v>1188.8000000000004</v>
      </c>
      <c r="H115" s="28">
        <v>18.604600000000001</v>
      </c>
      <c r="I115" s="29">
        <f t="shared" si="9"/>
        <v>0.35219999999999985</v>
      </c>
      <c r="J115" s="29">
        <f t="shared" si="12"/>
        <v>40.746971736204628</v>
      </c>
      <c r="K115" s="28">
        <v>18.575600000000001</v>
      </c>
      <c r="L115" s="29">
        <f t="shared" si="10"/>
        <v>0.32319999999999993</v>
      </c>
      <c r="M115" s="15">
        <f t="shared" si="14"/>
        <v>8.2339579784213299</v>
      </c>
      <c r="N115" t="s">
        <v>229</v>
      </c>
    </row>
    <row r="116" spans="1:14" x14ac:dyDescent="0.3">
      <c r="A116">
        <v>57</v>
      </c>
      <c r="B116">
        <v>57.5</v>
      </c>
      <c r="C116">
        <f t="shared" si="13"/>
        <v>57.25</v>
      </c>
      <c r="D116" s="28">
        <v>17.713699999999999</v>
      </c>
      <c r="E116" s="28">
        <v>18.394100000000002</v>
      </c>
      <c r="F116" s="29">
        <f t="shared" si="7"/>
        <v>0.68040000000000234</v>
      </c>
      <c r="G116" s="29">
        <f t="shared" si="8"/>
        <v>1360.8000000000047</v>
      </c>
      <c r="H116" s="28">
        <v>18.1126</v>
      </c>
      <c r="I116" s="29">
        <f t="shared" si="9"/>
        <v>0.39890000000000114</v>
      </c>
      <c r="J116" s="29">
        <f t="shared" si="12"/>
        <v>41.372721928277521</v>
      </c>
      <c r="K116" s="28">
        <v>18.0777</v>
      </c>
      <c r="L116" s="29">
        <f t="shared" si="10"/>
        <v>0.36400000000000077</v>
      </c>
      <c r="M116" s="15">
        <f t="shared" si="14"/>
        <v>8.7490599147656809</v>
      </c>
      <c r="N116" t="s">
        <v>229</v>
      </c>
    </row>
    <row r="117" spans="1:14" x14ac:dyDescent="0.3">
      <c r="A117">
        <v>57.5</v>
      </c>
      <c r="B117">
        <v>58</v>
      </c>
      <c r="C117">
        <f t="shared" si="13"/>
        <v>57.75</v>
      </c>
      <c r="D117" s="28">
        <v>15.5678</v>
      </c>
      <c r="E117" s="28">
        <v>16.198799999999999</v>
      </c>
      <c r="F117" s="29">
        <f t="shared" si="7"/>
        <v>0.63099999999999845</v>
      </c>
      <c r="G117" s="29">
        <f t="shared" si="8"/>
        <v>1261.999999999997</v>
      </c>
      <c r="H117" s="28">
        <v>15.946999999999999</v>
      </c>
      <c r="I117" s="29">
        <f t="shared" si="9"/>
        <v>0.37919999999999909</v>
      </c>
      <c r="J117" s="29">
        <f t="shared" si="12"/>
        <v>39.904912836767039</v>
      </c>
      <c r="K117" s="28">
        <v>15.9138</v>
      </c>
      <c r="L117" s="29">
        <f t="shared" si="10"/>
        <v>0.34600000000000009</v>
      </c>
      <c r="M117" s="15">
        <f t="shared" si="14"/>
        <v>8.7552742616031338</v>
      </c>
      <c r="N117" t="s">
        <v>229</v>
      </c>
    </row>
    <row r="118" spans="1:14" x14ac:dyDescent="0.3">
      <c r="A118">
        <v>58</v>
      </c>
      <c r="B118">
        <v>58.5</v>
      </c>
      <c r="C118">
        <f t="shared" si="13"/>
        <v>58.25</v>
      </c>
      <c r="D118" s="28">
        <v>19.4024</v>
      </c>
      <c r="E118" s="28">
        <v>20.0411</v>
      </c>
      <c r="F118" s="29">
        <f t="shared" si="7"/>
        <v>0.63870000000000005</v>
      </c>
      <c r="G118" s="29">
        <f t="shared" si="8"/>
        <v>1277.4000000000001</v>
      </c>
      <c r="H118" s="28">
        <v>19.764399999999998</v>
      </c>
      <c r="I118" s="29">
        <f t="shared" si="9"/>
        <v>0.36199999999999832</v>
      </c>
      <c r="J118" s="29">
        <f t="shared" si="12"/>
        <v>43.322373571317009</v>
      </c>
      <c r="K118" s="28">
        <v>19.733499999999999</v>
      </c>
      <c r="L118" s="29">
        <f t="shared" si="10"/>
        <v>0.33109999999999928</v>
      </c>
      <c r="M118" s="15">
        <f t="shared" si="14"/>
        <v>8.5359116022097226</v>
      </c>
      <c r="N118" t="s">
        <v>229</v>
      </c>
    </row>
    <row r="119" spans="1:14" x14ac:dyDescent="0.3">
      <c r="A119">
        <v>58.5</v>
      </c>
      <c r="B119">
        <v>59</v>
      </c>
      <c r="C119">
        <f t="shared" si="13"/>
        <v>58.75</v>
      </c>
      <c r="D119" s="28">
        <v>14.145300000000001</v>
      </c>
      <c r="E119" s="28">
        <v>14.838200000000001</v>
      </c>
      <c r="F119" s="29">
        <f t="shared" si="7"/>
        <v>0.69289999999999985</v>
      </c>
      <c r="G119" s="29">
        <f t="shared" si="8"/>
        <v>1385.7999999999997</v>
      </c>
      <c r="H119" s="28">
        <v>14.554500000000001</v>
      </c>
      <c r="I119" s="29">
        <f t="shared" si="9"/>
        <v>0.40920000000000023</v>
      </c>
      <c r="J119" s="29">
        <f t="shared" si="12"/>
        <v>40.943859142733395</v>
      </c>
      <c r="K119" s="28">
        <v>14.516999999999999</v>
      </c>
      <c r="L119" s="29">
        <f t="shared" si="10"/>
        <v>0.37169999999999881</v>
      </c>
      <c r="M119" s="15">
        <f t="shared" si="14"/>
        <v>9.1642228739006413</v>
      </c>
      <c r="N119" t="s">
        <v>229</v>
      </c>
    </row>
    <row r="120" spans="1:14" x14ac:dyDescent="0.3">
      <c r="A120">
        <v>59</v>
      </c>
      <c r="B120">
        <v>59.5</v>
      </c>
      <c r="C120">
        <f t="shared" si="13"/>
        <v>59.25</v>
      </c>
      <c r="D120" s="28">
        <v>14.793699999999999</v>
      </c>
      <c r="E120" s="28">
        <v>15.4955</v>
      </c>
      <c r="F120" s="29">
        <f t="shared" si="7"/>
        <v>0.70180000000000042</v>
      </c>
      <c r="G120" s="29">
        <f t="shared" si="8"/>
        <v>1403.6000000000008</v>
      </c>
      <c r="H120" s="28">
        <v>15.1906</v>
      </c>
      <c r="I120" s="29">
        <f t="shared" si="9"/>
        <v>0.39690000000000047</v>
      </c>
      <c r="J120" s="29">
        <f t="shared" si="12"/>
        <v>43.445426047306889</v>
      </c>
      <c r="K120" s="28">
        <v>15.155799999999999</v>
      </c>
      <c r="L120" s="29">
        <f t="shared" si="10"/>
        <v>0.36209999999999987</v>
      </c>
      <c r="M120" s="15">
        <f t="shared" si="14"/>
        <v>8.767951625094625</v>
      </c>
      <c r="N120" t="s">
        <v>229</v>
      </c>
    </row>
    <row r="121" spans="1:14" x14ac:dyDescent="0.3">
      <c r="A121">
        <v>59.5</v>
      </c>
      <c r="B121">
        <v>60</v>
      </c>
      <c r="C121">
        <f t="shared" si="13"/>
        <v>59.75</v>
      </c>
      <c r="D121" s="28">
        <v>14.3711</v>
      </c>
      <c r="E121" s="28">
        <v>14.9779</v>
      </c>
      <c r="F121" s="29">
        <f t="shared" si="7"/>
        <v>0.60679999999999978</v>
      </c>
      <c r="G121" s="29">
        <f t="shared" si="8"/>
        <v>1213.5999999999995</v>
      </c>
      <c r="H121" s="28">
        <v>14.7319</v>
      </c>
      <c r="I121" s="29">
        <f t="shared" si="9"/>
        <v>0.36079999999999934</v>
      </c>
      <c r="J121" s="29">
        <f t="shared" si="12"/>
        <v>40.540540540540626</v>
      </c>
      <c r="K121" s="28">
        <v>14.6989</v>
      </c>
      <c r="L121" s="29">
        <f t="shared" si="10"/>
        <v>0.32779999999999987</v>
      </c>
      <c r="M121" s="15">
        <f t="shared" si="14"/>
        <v>9.1463414634145153</v>
      </c>
      <c r="N121" t="s">
        <v>229</v>
      </c>
    </row>
    <row r="122" spans="1:14" x14ac:dyDescent="0.3">
      <c r="A122">
        <v>60</v>
      </c>
      <c r="B122">
        <v>60.5</v>
      </c>
      <c r="C122">
        <f t="shared" si="13"/>
        <v>60.25</v>
      </c>
      <c r="D122" s="28">
        <v>9.5061999999999998</v>
      </c>
      <c r="E122" s="28">
        <v>10.11</v>
      </c>
      <c r="F122" s="29">
        <f t="shared" si="7"/>
        <v>0.60379999999999967</v>
      </c>
      <c r="G122" s="29">
        <f t="shared" si="8"/>
        <v>1207.5999999999992</v>
      </c>
      <c r="H122" s="28">
        <v>9.8665000000000003</v>
      </c>
      <c r="I122" s="29">
        <f t="shared" si="9"/>
        <v>0.36030000000000051</v>
      </c>
      <c r="J122" s="29">
        <f t="shared" si="12"/>
        <v>40.327923153361922</v>
      </c>
      <c r="K122" s="28">
        <v>9.8346999999999998</v>
      </c>
      <c r="L122" s="29">
        <f t="shared" si="10"/>
        <v>0.32850000000000001</v>
      </c>
      <c r="M122" s="15">
        <f t="shared" si="14"/>
        <v>8.8259783513739762</v>
      </c>
      <c r="N122" t="s">
        <v>230</v>
      </c>
    </row>
    <row r="123" spans="1:14" x14ac:dyDescent="0.3">
      <c r="A123">
        <v>60.5</v>
      </c>
      <c r="B123">
        <v>61</v>
      </c>
      <c r="C123">
        <f t="shared" si="13"/>
        <v>60.75</v>
      </c>
      <c r="D123" s="28">
        <v>10.594900000000001</v>
      </c>
      <c r="E123" s="28">
        <v>11.244199999999999</v>
      </c>
      <c r="F123" s="29">
        <f t="shared" si="7"/>
        <v>0.64929999999999843</v>
      </c>
      <c r="G123" s="29">
        <f t="shared" si="8"/>
        <v>1298.599999999997</v>
      </c>
      <c r="H123" s="28">
        <v>10.972799999999999</v>
      </c>
      <c r="I123" s="29">
        <f t="shared" si="9"/>
        <v>0.37789999999999857</v>
      </c>
      <c r="J123" s="29">
        <f t="shared" si="12"/>
        <v>41.798860311104349</v>
      </c>
      <c r="K123" s="28">
        <v>10.9398</v>
      </c>
      <c r="L123" s="29">
        <f t="shared" si="10"/>
        <v>0.3448999999999991</v>
      </c>
      <c r="M123" s="15">
        <f t="shared" si="14"/>
        <v>8.7324689071181751</v>
      </c>
      <c r="N123" t="s">
        <v>229</v>
      </c>
    </row>
    <row r="124" spans="1:14" x14ac:dyDescent="0.3">
      <c r="A124">
        <v>61</v>
      </c>
      <c r="B124">
        <v>61.5</v>
      </c>
      <c r="C124">
        <f t="shared" si="13"/>
        <v>61.25</v>
      </c>
      <c r="D124" s="28">
        <v>22.409800000000001</v>
      </c>
      <c r="E124" s="28">
        <v>23.114100000000001</v>
      </c>
      <c r="F124" s="29">
        <f t="shared" si="7"/>
        <v>0.70429999999999993</v>
      </c>
      <c r="G124" s="29">
        <f t="shared" si="8"/>
        <v>1408.5999999999997</v>
      </c>
      <c r="H124" s="28">
        <v>22.818000000000001</v>
      </c>
      <c r="I124" s="29">
        <f t="shared" si="9"/>
        <v>0.40820000000000078</v>
      </c>
      <c r="J124" s="29">
        <f t="shared" si="12"/>
        <v>42.041743575180909</v>
      </c>
      <c r="K124" s="28">
        <v>22.778300000000002</v>
      </c>
      <c r="L124" s="29">
        <f t="shared" si="10"/>
        <v>0.36850000000000094</v>
      </c>
      <c r="M124" s="15">
        <f t="shared" si="14"/>
        <v>9.7256246937775046</v>
      </c>
      <c r="N124" t="s">
        <v>229</v>
      </c>
    </row>
    <row r="125" spans="1:14" x14ac:dyDescent="0.3">
      <c r="A125">
        <v>61.5</v>
      </c>
      <c r="B125">
        <v>62</v>
      </c>
      <c r="C125">
        <f t="shared" si="13"/>
        <v>61.75</v>
      </c>
      <c r="D125" s="28">
        <v>16.257200000000001</v>
      </c>
      <c r="E125" s="28">
        <v>16.838999999999999</v>
      </c>
      <c r="F125" s="29">
        <f t="shared" si="7"/>
        <v>0.58179999999999765</v>
      </c>
      <c r="G125" s="29">
        <f t="shared" si="8"/>
        <v>1163.5999999999954</v>
      </c>
      <c r="H125" s="28">
        <v>16.596399999999999</v>
      </c>
      <c r="I125" s="29">
        <f t="shared" si="9"/>
        <v>0.33919999999999817</v>
      </c>
      <c r="J125" s="29">
        <f t="shared" si="12"/>
        <v>41.698178068064706</v>
      </c>
      <c r="K125" s="28">
        <v>16.564699999999998</v>
      </c>
      <c r="L125" s="29">
        <f t="shared" si="10"/>
        <v>0.30749999999999744</v>
      </c>
      <c r="M125" s="15">
        <f>100-100*(L125/I125)</f>
        <v>9.3455188679247954</v>
      </c>
      <c r="N125" t="s">
        <v>229</v>
      </c>
    </row>
    <row r="126" spans="1:14" x14ac:dyDescent="0.3">
      <c r="A126">
        <v>62</v>
      </c>
      <c r="B126">
        <v>62.5</v>
      </c>
      <c r="C126">
        <f t="shared" si="13"/>
        <v>62.25</v>
      </c>
      <c r="D126" s="28">
        <v>16.0443</v>
      </c>
      <c r="E126" s="28">
        <v>16.639199999999999</v>
      </c>
      <c r="F126" s="29">
        <f t="shared" si="7"/>
        <v>0.5948999999999991</v>
      </c>
      <c r="G126" s="29">
        <f t="shared" si="8"/>
        <v>1189.7999999999981</v>
      </c>
      <c r="H126" s="28">
        <v>16.388000000000002</v>
      </c>
      <c r="I126" s="29">
        <f t="shared" si="9"/>
        <v>0.34370000000000189</v>
      </c>
      <c r="J126" s="29">
        <f t="shared" si="12"/>
        <v>42.225584131786455</v>
      </c>
      <c r="K126" s="28">
        <v>16.3567</v>
      </c>
      <c r="L126" s="29">
        <f t="shared" si="10"/>
        <v>0.31240000000000023</v>
      </c>
      <c r="M126" s="15">
        <f t="shared" si="14"/>
        <v>9.1067791678793952</v>
      </c>
      <c r="N126" t="s">
        <v>229</v>
      </c>
    </row>
    <row r="127" spans="1:14" x14ac:dyDescent="0.3">
      <c r="A127">
        <v>42.5</v>
      </c>
      <c r="B127">
        <v>43</v>
      </c>
      <c r="C127">
        <f t="shared" si="13"/>
        <v>42.75</v>
      </c>
      <c r="D127" s="28">
        <v>15.2494</v>
      </c>
      <c r="E127" s="28">
        <v>15.930999999999999</v>
      </c>
      <c r="F127" s="29">
        <f t="shared" si="7"/>
        <v>0.68159999999999954</v>
      </c>
      <c r="G127" s="29">
        <f t="shared" si="8"/>
        <v>1363.1999999999991</v>
      </c>
      <c r="H127" s="28">
        <v>15.6577</v>
      </c>
      <c r="I127" s="29">
        <f t="shared" si="9"/>
        <v>0.40830000000000055</v>
      </c>
      <c r="J127" s="29">
        <f t="shared" si="12"/>
        <v>40.096830985915375</v>
      </c>
      <c r="K127" s="28">
        <v>15.6332</v>
      </c>
      <c r="L127" s="29">
        <f t="shared" si="10"/>
        <v>0.38380000000000081</v>
      </c>
      <c r="M127" s="15">
        <f t="shared" si="14"/>
        <v>6.0004898359049008</v>
      </c>
      <c r="N127" t="s">
        <v>230</v>
      </c>
    </row>
    <row r="128" spans="1:14" x14ac:dyDescent="0.3">
      <c r="A128">
        <v>43</v>
      </c>
      <c r="B128">
        <v>43.5</v>
      </c>
      <c r="C128">
        <f t="shared" si="13"/>
        <v>43.25</v>
      </c>
      <c r="D128" s="28">
        <v>23.8401</v>
      </c>
      <c r="E128" s="28">
        <v>24.5505</v>
      </c>
      <c r="F128" s="29">
        <f t="shared" si="7"/>
        <v>0.71039999999999992</v>
      </c>
      <c r="G128" s="29">
        <f t="shared" si="8"/>
        <v>1420.7999999999997</v>
      </c>
      <c r="H128" s="28">
        <v>24.247699999999998</v>
      </c>
      <c r="I128" s="29">
        <f t="shared" si="9"/>
        <v>0.40759999999999863</v>
      </c>
      <c r="J128" s="29">
        <f t="shared" si="12"/>
        <v>42.623873873874061</v>
      </c>
      <c r="K128" s="28">
        <v>24.222300000000001</v>
      </c>
      <c r="L128" s="29">
        <f t="shared" si="10"/>
        <v>0.38220000000000098</v>
      </c>
      <c r="M128" s="15">
        <f t="shared" si="14"/>
        <v>6.2315996074577384</v>
      </c>
      <c r="N128" t="s">
        <v>229</v>
      </c>
    </row>
    <row r="129" spans="1:14" x14ac:dyDescent="0.3">
      <c r="A129">
        <v>43.5</v>
      </c>
      <c r="B129">
        <v>44</v>
      </c>
      <c r="C129">
        <f t="shared" si="13"/>
        <v>43.75</v>
      </c>
      <c r="D129" s="28">
        <v>15.1158</v>
      </c>
      <c r="E129" s="28">
        <v>15.692399999999999</v>
      </c>
      <c r="F129" s="29">
        <f t="shared" si="7"/>
        <v>0.57659999999999911</v>
      </c>
      <c r="G129" s="29">
        <f t="shared" si="8"/>
        <v>1153.1999999999982</v>
      </c>
      <c r="H129" s="28">
        <v>15.4481</v>
      </c>
      <c r="I129" s="29">
        <f t="shared" si="9"/>
        <v>0.33230000000000004</v>
      </c>
      <c r="J129" s="29">
        <f t="shared" si="12"/>
        <v>42.369060006937119</v>
      </c>
      <c r="K129" s="28">
        <v>15.426399999999999</v>
      </c>
      <c r="L129" s="29">
        <f t="shared" si="10"/>
        <v>0.3105999999999991</v>
      </c>
      <c r="M129" s="15">
        <f t="shared" si="14"/>
        <v>6.5302437556427719</v>
      </c>
      <c r="N129" t="s">
        <v>229</v>
      </c>
    </row>
    <row r="130" spans="1:14" x14ac:dyDescent="0.3">
      <c r="A130">
        <v>44</v>
      </c>
      <c r="B130">
        <v>44.5</v>
      </c>
      <c r="C130">
        <f t="shared" si="13"/>
        <v>44.25</v>
      </c>
      <c r="D130" s="28">
        <v>9.5229999999999997</v>
      </c>
      <c r="E130" s="28">
        <v>10.2097</v>
      </c>
      <c r="F130" s="29">
        <f t="shared" ref="F130:F193" si="15">E130-D130</f>
        <v>0.68670000000000009</v>
      </c>
      <c r="G130" s="29">
        <f t="shared" ref="G130:G193" si="16">F130*2*1000000/1000</f>
        <v>1373.4000000000003</v>
      </c>
      <c r="H130" s="28">
        <v>9.9232999999999993</v>
      </c>
      <c r="I130" s="29">
        <f t="shared" ref="I130:I193" si="17">H130-D130</f>
        <v>0.40029999999999966</v>
      </c>
      <c r="J130" s="29">
        <f t="shared" si="12"/>
        <v>41.706713266346348</v>
      </c>
      <c r="K130" s="28">
        <v>9.8962000000000003</v>
      </c>
      <c r="L130" s="29">
        <f t="shared" ref="L130:L193" si="18">K130-D130</f>
        <v>0.37320000000000064</v>
      </c>
      <c r="M130" s="15">
        <f t="shared" si="14"/>
        <v>6.7699225580811913</v>
      </c>
      <c r="N130" t="s">
        <v>229</v>
      </c>
    </row>
    <row r="131" spans="1:14" x14ac:dyDescent="0.3">
      <c r="A131">
        <v>44.5</v>
      </c>
      <c r="B131">
        <v>45</v>
      </c>
      <c r="C131">
        <f t="shared" si="13"/>
        <v>44.75</v>
      </c>
      <c r="D131" s="28">
        <v>9.4168000000000003</v>
      </c>
      <c r="E131" s="28">
        <v>9.9821000000000009</v>
      </c>
      <c r="F131" s="29">
        <f t="shared" si="15"/>
        <v>0.56530000000000058</v>
      </c>
      <c r="G131" s="29">
        <f t="shared" si="16"/>
        <v>1130.6000000000013</v>
      </c>
      <c r="H131" s="28">
        <v>9.7457999999999991</v>
      </c>
      <c r="I131" s="29">
        <f t="shared" si="17"/>
        <v>0.32899999999999885</v>
      </c>
      <c r="J131" s="29">
        <f t="shared" ref="J131:J194" si="19">100 - (I131/F131*100)</f>
        <v>41.80081372722475</v>
      </c>
      <c r="K131" s="28">
        <v>9.7234999999999996</v>
      </c>
      <c r="L131" s="29">
        <f t="shared" si="18"/>
        <v>0.30669999999999931</v>
      </c>
      <c r="M131" s="15">
        <f t="shared" si="14"/>
        <v>6.7781155015196504</v>
      </c>
      <c r="N131" t="s">
        <v>229</v>
      </c>
    </row>
    <row r="132" spans="1:14" x14ac:dyDescent="0.3">
      <c r="A132">
        <v>45</v>
      </c>
      <c r="B132">
        <v>45.5</v>
      </c>
      <c r="C132">
        <f t="shared" si="13"/>
        <v>45.25</v>
      </c>
      <c r="D132" s="28">
        <v>14.711399999999999</v>
      </c>
      <c r="E132" s="28">
        <v>15.3718</v>
      </c>
      <c r="F132" s="29">
        <f t="shared" si="15"/>
        <v>0.66040000000000099</v>
      </c>
      <c r="G132" s="29">
        <f t="shared" si="16"/>
        <v>1320.8000000000018</v>
      </c>
      <c r="H132" s="28">
        <v>15.0962</v>
      </c>
      <c r="I132" s="29">
        <f t="shared" si="17"/>
        <v>0.38480000000000025</v>
      </c>
      <c r="J132" s="29">
        <f t="shared" si="19"/>
        <v>41.732283464566976</v>
      </c>
      <c r="K132" s="28">
        <v>15.0702</v>
      </c>
      <c r="L132" s="29">
        <f t="shared" si="18"/>
        <v>0.35880000000000045</v>
      </c>
      <c r="M132" s="15">
        <f t="shared" si="14"/>
        <v>6.7567567567567011</v>
      </c>
      <c r="N132" t="s">
        <v>229</v>
      </c>
    </row>
    <row r="133" spans="1:14" x14ac:dyDescent="0.3">
      <c r="A133">
        <v>45.5</v>
      </c>
      <c r="B133">
        <v>46</v>
      </c>
      <c r="C133">
        <f t="shared" si="13"/>
        <v>45.75</v>
      </c>
      <c r="D133" s="28">
        <v>17.819500000000001</v>
      </c>
      <c r="E133" s="28">
        <v>18.536000000000001</v>
      </c>
      <c r="F133" s="29">
        <f t="shared" si="15"/>
        <v>0.71649999999999991</v>
      </c>
      <c r="G133" s="29">
        <f t="shared" si="16"/>
        <v>1432.9999999999998</v>
      </c>
      <c r="H133" s="28">
        <v>18.237100000000002</v>
      </c>
      <c r="I133" s="29">
        <f t="shared" si="17"/>
        <v>0.41760000000000019</v>
      </c>
      <c r="J133" s="29">
        <f t="shared" si="19"/>
        <v>41.716678297278399</v>
      </c>
      <c r="K133" s="28">
        <v>18.207599999999999</v>
      </c>
      <c r="L133" s="29">
        <f t="shared" si="18"/>
        <v>0.38809999999999789</v>
      </c>
      <c r="M133" s="15">
        <f t="shared" si="14"/>
        <v>7.0641762452112715</v>
      </c>
      <c r="N133" t="s">
        <v>229</v>
      </c>
    </row>
    <row r="134" spans="1:14" x14ac:dyDescent="0.3">
      <c r="A134">
        <v>46</v>
      </c>
      <c r="B134">
        <v>46.5</v>
      </c>
      <c r="C134">
        <f t="shared" si="13"/>
        <v>46.25</v>
      </c>
      <c r="D134" s="28">
        <v>9.9274000000000004</v>
      </c>
      <c r="E134" s="28">
        <v>10.6493</v>
      </c>
      <c r="F134" s="29">
        <f t="shared" si="15"/>
        <v>0.72189999999999976</v>
      </c>
      <c r="G134" s="29">
        <f t="shared" si="16"/>
        <v>1443.7999999999995</v>
      </c>
      <c r="H134" s="28">
        <v>10.357100000000001</v>
      </c>
      <c r="I134" s="29">
        <f t="shared" si="17"/>
        <v>0.42970000000000041</v>
      </c>
      <c r="J134" s="29">
        <f t="shared" si="19"/>
        <v>40.476520293669402</v>
      </c>
      <c r="K134" s="28">
        <v>10.3276</v>
      </c>
      <c r="L134" s="29">
        <f t="shared" si="18"/>
        <v>0.40019999999999989</v>
      </c>
      <c r="M134" s="15">
        <f t="shared" si="14"/>
        <v>6.8652548289505546</v>
      </c>
      <c r="N134" t="s">
        <v>229</v>
      </c>
    </row>
    <row r="135" spans="1:14" x14ac:dyDescent="0.3">
      <c r="A135">
        <v>46.5</v>
      </c>
      <c r="B135">
        <v>47</v>
      </c>
      <c r="C135">
        <f t="shared" si="13"/>
        <v>46.75</v>
      </c>
      <c r="D135" s="28">
        <v>14.973000000000001</v>
      </c>
      <c r="E135" s="28">
        <v>15.6838</v>
      </c>
      <c r="F135" s="29">
        <f t="shared" si="15"/>
        <v>0.71079999999999899</v>
      </c>
      <c r="G135" s="29">
        <f t="shared" si="16"/>
        <v>1421.5999999999979</v>
      </c>
      <c r="H135" s="28">
        <v>15.399699999999999</v>
      </c>
      <c r="I135" s="29">
        <f t="shared" si="17"/>
        <v>0.42669999999999852</v>
      </c>
      <c r="J135" s="29">
        <f t="shared" si="19"/>
        <v>39.96904895891965</v>
      </c>
      <c r="K135" s="28">
        <v>15.370100000000001</v>
      </c>
      <c r="L135" s="29">
        <f t="shared" si="18"/>
        <v>0.39710000000000001</v>
      </c>
      <c r="M135" s="15">
        <f t="shared" si="14"/>
        <v>6.9369580501520147</v>
      </c>
      <c r="N135" t="s">
        <v>229</v>
      </c>
    </row>
    <row r="136" spans="1:14" x14ac:dyDescent="0.3">
      <c r="A136">
        <v>47</v>
      </c>
      <c r="B136">
        <v>47.5</v>
      </c>
      <c r="C136">
        <f t="shared" si="13"/>
        <v>47.25</v>
      </c>
      <c r="D136" s="28">
        <v>10.5121</v>
      </c>
      <c r="E136" s="28">
        <v>11.165100000000001</v>
      </c>
      <c r="F136" s="29">
        <f t="shared" si="15"/>
        <v>0.65300000000000047</v>
      </c>
      <c r="G136" s="29">
        <f t="shared" si="16"/>
        <v>1306.0000000000009</v>
      </c>
      <c r="H136" s="28">
        <v>10.8973</v>
      </c>
      <c r="I136" s="29">
        <f t="shared" si="17"/>
        <v>0.38519999999999932</v>
      </c>
      <c r="J136" s="29">
        <f t="shared" si="19"/>
        <v>41.010719754977174</v>
      </c>
      <c r="K136" s="28">
        <v>10.870100000000001</v>
      </c>
      <c r="L136" s="29">
        <f t="shared" si="18"/>
        <v>0.35800000000000054</v>
      </c>
      <c r="M136" s="15">
        <f t="shared" si="14"/>
        <v>7.0612668743506788</v>
      </c>
      <c r="N136" t="s">
        <v>229</v>
      </c>
    </row>
    <row r="137" spans="1:14" x14ac:dyDescent="0.3">
      <c r="A137">
        <v>47.5</v>
      </c>
      <c r="B137">
        <v>48</v>
      </c>
      <c r="C137">
        <f t="shared" si="13"/>
        <v>47.75</v>
      </c>
      <c r="D137" s="28">
        <v>10.7058</v>
      </c>
      <c r="E137" s="28">
        <v>11.4038</v>
      </c>
      <c r="F137" s="29">
        <f t="shared" si="15"/>
        <v>0.6980000000000004</v>
      </c>
      <c r="G137" s="29">
        <f t="shared" si="16"/>
        <v>1396.0000000000007</v>
      </c>
      <c r="H137" s="28">
        <v>11.1311</v>
      </c>
      <c r="I137" s="29">
        <f t="shared" si="17"/>
        <v>0.42530000000000001</v>
      </c>
      <c r="J137" s="29">
        <f t="shared" si="19"/>
        <v>39.068767908309489</v>
      </c>
      <c r="K137" s="28">
        <v>11.102</v>
      </c>
      <c r="L137" s="29">
        <f t="shared" si="18"/>
        <v>0.39620000000000033</v>
      </c>
      <c r="M137" s="15">
        <f t="shared" si="14"/>
        <v>6.8422290148130003</v>
      </c>
      <c r="N137" t="s">
        <v>230</v>
      </c>
    </row>
    <row r="138" spans="1:14" x14ac:dyDescent="0.3">
      <c r="A138">
        <v>48</v>
      </c>
      <c r="B138">
        <v>48.5</v>
      </c>
      <c r="C138">
        <f t="shared" si="13"/>
        <v>48.25</v>
      </c>
      <c r="D138" s="28">
        <v>15.7713</v>
      </c>
      <c r="E138" s="28">
        <v>16.426500000000001</v>
      </c>
      <c r="F138" s="29">
        <f t="shared" si="15"/>
        <v>0.65520000000000067</v>
      </c>
      <c r="G138" s="29">
        <f t="shared" si="16"/>
        <v>1310.4000000000015</v>
      </c>
      <c r="H138" s="28">
        <v>16.1769</v>
      </c>
      <c r="I138" s="29">
        <f t="shared" si="17"/>
        <v>0.40559999999999974</v>
      </c>
      <c r="J138" s="29">
        <f t="shared" si="19"/>
        <v>38.095238095238194</v>
      </c>
      <c r="K138" s="28">
        <v>16.148399999999999</v>
      </c>
      <c r="L138" s="29">
        <f t="shared" si="18"/>
        <v>0.37709999999999866</v>
      </c>
      <c r="M138" s="15">
        <f t="shared" si="14"/>
        <v>7.0266272189351753</v>
      </c>
      <c r="N138" t="s">
        <v>229</v>
      </c>
    </row>
    <row r="139" spans="1:14" x14ac:dyDescent="0.3">
      <c r="A139">
        <v>48.5</v>
      </c>
      <c r="B139">
        <v>49</v>
      </c>
      <c r="C139">
        <f t="shared" si="13"/>
        <v>48.75</v>
      </c>
      <c r="D139" s="28">
        <v>14.4034</v>
      </c>
      <c r="E139" s="28">
        <v>15.0572</v>
      </c>
      <c r="F139" s="29">
        <f t="shared" si="15"/>
        <v>0.65380000000000038</v>
      </c>
      <c r="G139" s="29">
        <f t="shared" si="16"/>
        <v>1307.6000000000006</v>
      </c>
      <c r="H139" s="28">
        <v>14.807700000000001</v>
      </c>
      <c r="I139" s="29">
        <f t="shared" si="17"/>
        <v>0.40430000000000099</v>
      </c>
      <c r="J139" s="29">
        <f t="shared" si="19"/>
        <v>38.161517283572842</v>
      </c>
      <c r="K139" s="28">
        <v>14.7799</v>
      </c>
      <c r="L139" s="29">
        <f t="shared" si="18"/>
        <v>0.37650000000000006</v>
      </c>
      <c r="M139" s="15">
        <f t="shared" si="14"/>
        <v>6.8760821172398892</v>
      </c>
      <c r="N139" t="s">
        <v>229</v>
      </c>
    </row>
    <row r="140" spans="1:14" x14ac:dyDescent="0.3">
      <c r="A140">
        <v>49</v>
      </c>
      <c r="B140">
        <v>49.5</v>
      </c>
      <c r="C140">
        <f t="shared" si="13"/>
        <v>49.25</v>
      </c>
      <c r="D140" s="28">
        <v>17.046299999999999</v>
      </c>
      <c r="E140" s="28">
        <v>17.6798</v>
      </c>
      <c r="F140" s="29">
        <f t="shared" si="15"/>
        <v>0.63350000000000151</v>
      </c>
      <c r="G140" s="29">
        <f t="shared" si="16"/>
        <v>1267.000000000003</v>
      </c>
      <c r="H140" s="28">
        <v>17.462299999999999</v>
      </c>
      <c r="I140" s="29">
        <f t="shared" si="17"/>
        <v>0.41600000000000037</v>
      </c>
      <c r="J140" s="29">
        <f t="shared" si="19"/>
        <v>34.333070244672541</v>
      </c>
      <c r="K140" s="28">
        <v>17.433299999999999</v>
      </c>
      <c r="L140" s="29">
        <f t="shared" si="18"/>
        <v>0.38700000000000045</v>
      </c>
      <c r="M140" s="15">
        <f t="shared" si="14"/>
        <v>6.9711538461538254</v>
      </c>
      <c r="N140" t="s">
        <v>229</v>
      </c>
    </row>
    <row r="141" spans="1:14" x14ac:dyDescent="0.3">
      <c r="A141">
        <v>49.5</v>
      </c>
      <c r="B141">
        <v>50</v>
      </c>
      <c r="C141">
        <f t="shared" si="13"/>
        <v>49.75</v>
      </c>
      <c r="D141" s="28">
        <v>15.79</v>
      </c>
      <c r="E141" s="28">
        <v>16.3748</v>
      </c>
      <c r="F141" s="29">
        <f t="shared" si="15"/>
        <v>0.58480000000000132</v>
      </c>
      <c r="G141" s="29">
        <f t="shared" si="16"/>
        <v>1169.6000000000026</v>
      </c>
      <c r="H141" s="28">
        <v>16.1829</v>
      </c>
      <c r="I141" s="29">
        <f t="shared" si="17"/>
        <v>0.39290000000000092</v>
      </c>
      <c r="J141" s="29">
        <f t="shared" si="19"/>
        <v>32.814637482900139</v>
      </c>
      <c r="K141" s="28">
        <v>16.1555</v>
      </c>
      <c r="L141" s="29">
        <f t="shared" si="18"/>
        <v>0.36550000000000082</v>
      </c>
      <c r="M141" s="15">
        <f t="shared" si="14"/>
        <v>6.9737846780351305</v>
      </c>
      <c r="N141" t="s">
        <v>229</v>
      </c>
    </row>
    <row r="142" spans="1:14" x14ac:dyDescent="0.3">
      <c r="A142">
        <v>50</v>
      </c>
      <c r="B142">
        <v>50.5</v>
      </c>
      <c r="C142">
        <f t="shared" si="13"/>
        <v>50.25</v>
      </c>
      <c r="D142" s="28">
        <v>21.366900000000001</v>
      </c>
      <c r="E142" s="28">
        <v>22.034400000000002</v>
      </c>
      <c r="F142" s="29">
        <f t="shared" si="15"/>
        <v>0.66750000000000043</v>
      </c>
      <c r="G142" s="29">
        <f t="shared" si="16"/>
        <v>1335.0000000000009</v>
      </c>
      <c r="H142" s="28">
        <v>21.8035</v>
      </c>
      <c r="I142" s="29">
        <f t="shared" si="17"/>
        <v>0.43659999999999854</v>
      </c>
      <c r="J142" s="29">
        <f t="shared" si="19"/>
        <v>34.591760299625733</v>
      </c>
      <c r="K142" s="28">
        <v>21.774799999999999</v>
      </c>
      <c r="L142" s="29">
        <f t="shared" si="18"/>
        <v>0.40789999999999793</v>
      </c>
      <c r="M142" s="15">
        <f t="shared" si="14"/>
        <v>6.5735226752177596</v>
      </c>
      <c r="N142" t="s">
        <v>229</v>
      </c>
    </row>
    <row r="143" spans="1:14" x14ac:dyDescent="0.3">
      <c r="A143">
        <v>50.5</v>
      </c>
      <c r="B143">
        <v>51</v>
      </c>
      <c r="C143">
        <f t="shared" si="13"/>
        <v>50.75</v>
      </c>
      <c r="D143" s="28">
        <v>18.762799999999999</v>
      </c>
      <c r="E143" s="28">
        <v>19.443000000000001</v>
      </c>
      <c r="F143" s="29">
        <f t="shared" si="15"/>
        <v>0.6802000000000028</v>
      </c>
      <c r="G143" s="29">
        <f t="shared" si="16"/>
        <v>1360.4000000000055</v>
      </c>
      <c r="H143" s="28">
        <v>19.199100000000001</v>
      </c>
      <c r="I143" s="29">
        <f t="shared" si="17"/>
        <v>0.4363000000000028</v>
      </c>
      <c r="J143" s="29">
        <f t="shared" si="19"/>
        <v>35.857100852690238</v>
      </c>
      <c r="K143" s="28">
        <v>19.170100000000001</v>
      </c>
      <c r="L143" s="29">
        <f t="shared" si="18"/>
        <v>0.40730000000000288</v>
      </c>
      <c r="M143" s="15">
        <f t="shared" si="14"/>
        <v>6.6468026587210005</v>
      </c>
      <c r="N143" t="s">
        <v>229</v>
      </c>
    </row>
    <row r="144" spans="1:14" x14ac:dyDescent="0.3">
      <c r="A144">
        <v>51</v>
      </c>
      <c r="B144">
        <v>51.5</v>
      </c>
      <c r="C144">
        <f t="shared" si="13"/>
        <v>51.25</v>
      </c>
      <c r="D144" s="28">
        <v>10.918900000000001</v>
      </c>
      <c r="E144" s="28">
        <v>11.5564</v>
      </c>
      <c r="F144" s="29">
        <f t="shared" si="15"/>
        <v>0.63749999999999929</v>
      </c>
      <c r="G144" s="29">
        <f t="shared" si="16"/>
        <v>1274.9999999999986</v>
      </c>
      <c r="H144" s="28">
        <v>11.328200000000001</v>
      </c>
      <c r="I144" s="29">
        <f t="shared" si="17"/>
        <v>0.4093</v>
      </c>
      <c r="J144" s="29">
        <f t="shared" si="19"/>
        <v>35.796078431372479</v>
      </c>
      <c r="K144" s="28">
        <v>11.3004</v>
      </c>
      <c r="L144" s="29">
        <f t="shared" si="18"/>
        <v>0.38149999999999906</v>
      </c>
      <c r="M144" s="15">
        <f t="shared" si="14"/>
        <v>6.7920840459323131</v>
      </c>
      <c r="N144" t="s">
        <v>229</v>
      </c>
    </row>
    <row r="145" spans="1:14" x14ac:dyDescent="0.3">
      <c r="A145">
        <v>51.5</v>
      </c>
      <c r="B145">
        <v>52</v>
      </c>
      <c r="C145">
        <f t="shared" si="13"/>
        <v>51.75</v>
      </c>
      <c r="D145" s="28">
        <v>15.1295</v>
      </c>
      <c r="E145" s="28">
        <v>15.8818</v>
      </c>
      <c r="F145" s="29">
        <f t="shared" si="15"/>
        <v>0.75229999999999997</v>
      </c>
      <c r="G145" s="29">
        <f t="shared" si="16"/>
        <v>1504.6</v>
      </c>
      <c r="H145" s="28">
        <v>15.599</v>
      </c>
      <c r="I145" s="29">
        <f t="shared" si="17"/>
        <v>0.46950000000000003</v>
      </c>
      <c r="J145" s="29">
        <f t="shared" si="19"/>
        <v>37.591386414994012</v>
      </c>
      <c r="K145" s="28">
        <v>15.575200000000001</v>
      </c>
      <c r="L145" s="29">
        <f t="shared" si="18"/>
        <v>0.44570000000000043</v>
      </c>
      <c r="M145" s="15">
        <f t="shared" si="14"/>
        <v>5.0692225772097146</v>
      </c>
      <c r="N145" t="s">
        <v>229</v>
      </c>
    </row>
    <row r="146" spans="1:14" x14ac:dyDescent="0.3">
      <c r="A146">
        <v>52</v>
      </c>
      <c r="B146">
        <v>52.5</v>
      </c>
      <c r="C146">
        <f t="shared" si="13"/>
        <v>52.25</v>
      </c>
      <c r="D146" s="28">
        <v>15.644399999999999</v>
      </c>
      <c r="E146" s="28">
        <v>16.383400000000002</v>
      </c>
      <c r="F146" s="29">
        <f t="shared" si="15"/>
        <v>0.73900000000000254</v>
      </c>
      <c r="G146" s="29">
        <f t="shared" si="16"/>
        <v>1478.0000000000052</v>
      </c>
      <c r="H146" s="28">
        <v>16.100300000000001</v>
      </c>
      <c r="I146" s="29">
        <f t="shared" si="17"/>
        <v>0.45590000000000153</v>
      </c>
      <c r="J146" s="29">
        <f t="shared" si="19"/>
        <v>38.308525033829511</v>
      </c>
      <c r="K146" s="28">
        <v>16.075500000000002</v>
      </c>
      <c r="L146" s="29">
        <f t="shared" si="18"/>
        <v>0.43110000000000248</v>
      </c>
      <c r="M146" s="15">
        <f t="shared" si="14"/>
        <v>5.4397894275058007</v>
      </c>
      <c r="N146" t="s">
        <v>229</v>
      </c>
    </row>
    <row r="147" spans="1:14" x14ac:dyDescent="0.3">
      <c r="A147">
        <v>52.5</v>
      </c>
      <c r="B147">
        <v>53</v>
      </c>
      <c r="C147">
        <f t="shared" si="13"/>
        <v>52.75</v>
      </c>
      <c r="D147" s="28">
        <v>14.773300000000001</v>
      </c>
      <c r="E147" s="28">
        <v>15.4405</v>
      </c>
      <c r="F147" s="29">
        <f t="shared" si="15"/>
        <v>0.66719999999999935</v>
      </c>
      <c r="G147" s="29">
        <f t="shared" si="16"/>
        <v>1334.3999999999985</v>
      </c>
      <c r="H147" s="28">
        <v>15.187799999999999</v>
      </c>
      <c r="I147" s="29">
        <f t="shared" si="17"/>
        <v>0.41449999999999854</v>
      </c>
      <c r="J147" s="29">
        <f t="shared" si="19"/>
        <v>37.874700239808313</v>
      </c>
      <c r="K147" s="28">
        <v>15.1625</v>
      </c>
      <c r="L147" s="29">
        <f t="shared" si="18"/>
        <v>0.38919999999999888</v>
      </c>
      <c r="M147" s="15">
        <f t="shared" si="14"/>
        <v>6.1037394451145275</v>
      </c>
      <c r="N147" t="s">
        <v>230</v>
      </c>
    </row>
    <row r="148" spans="1:14" x14ac:dyDescent="0.3">
      <c r="A148">
        <v>53</v>
      </c>
      <c r="B148">
        <v>53.5</v>
      </c>
      <c r="C148">
        <f t="shared" si="13"/>
        <v>53.25</v>
      </c>
      <c r="D148" s="28">
        <v>23.687799999999999</v>
      </c>
      <c r="E148" s="28">
        <v>24.332599999999999</v>
      </c>
      <c r="F148" s="29">
        <f t="shared" si="15"/>
        <v>0.64480000000000004</v>
      </c>
      <c r="G148" s="29">
        <f t="shared" si="16"/>
        <v>1289.5999999999999</v>
      </c>
      <c r="H148" s="28">
        <v>24.094899999999999</v>
      </c>
      <c r="I148" s="29">
        <f t="shared" si="17"/>
        <v>0.4070999999999998</v>
      </c>
      <c r="J148" s="29">
        <f t="shared" si="19"/>
        <v>36.864143920595573</v>
      </c>
      <c r="K148" s="28">
        <v>24.0625</v>
      </c>
      <c r="L148" s="29">
        <f t="shared" si="18"/>
        <v>0.3747000000000007</v>
      </c>
      <c r="M148" s="15">
        <f t="shared" si="14"/>
        <v>7.9587324981574881</v>
      </c>
      <c r="N148" t="s">
        <v>229</v>
      </c>
    </row>
    <row r="149" spans="1:14" x14ac:dyDescent="0.3">
      <c r="A149">
        <v>53.5</v>
      </c>
      <c r="B149">
        <v>54</v>
      </c>
      <c r="C149">
        <f t="shared" si="13"/>
        <v>53.75</v>
      </c>
      <c r="D149" s="28">
        <v>17.3751</v>
      </c>
      <c r="E149" s="28">
        <v>18.055900000000001</v>
      </c>
      <c r="F149" s="29">
        <f t="shared" si="15"/>
        <v>0.6808000000000014</v>
      </c>
      <c r="G149" s="29">
        <f t="shared" si="16"/>
        <v>1361.6000000000029</v>
      </c>
      <c r="H149" s="28">
        <v>17.795500000000001</v>
      </c>
      <c r="I149" s="29">
        <f t="shared" si="17"/>
        <v>0.42040000000000077</v>
      </c>
      <c r="J149" s="29">
        <f t="shared" si="19"/>
        <v>38.249118683901308</v>
      </c>
      <c r="K149" s="28">
        <v>17.767900000000001</v>
      </c>
      <c r="L149" s="29">
        <f t="shared" si="18"/>
        <v>0.39280000000000115</v>
      </c>
      <c r="M149" s="15">
        <f t="shared" si="14"/>
        <v>6.5651760228352884</v>
      </c>
      <c r="N149" t="s">
        <v>229</v>
      </c>
    </row>
    <row r="150" spans="1:14" x14ac:dyDescent="0.3">
      <c r="A150">
        <v>54</v>
      </c>
      <c r="B150">
        <v>54.5</v>
      </c>
      <c r="C150">
        <f t="shared" si="13"/>
        <v>54.25</v>
      </c>
      <c r="D150" s="28">
        <v>20.336400000000001</v>
      </c>
      <c r="E150" s="28">
        <v>21.083400000000001</v>
      </c>
      <c r="F150" s="29">
        <f t="shared" si="15"/>
        <v>0.74699999999999989</v>
      </c>
      <c r="G150" s="29">
        <f t="shared" si="16"/>
        <v>1493.9999999999998</v>
      </c>
      <c r="H150" s="28">
        <v>20.794599999999999</v>
      </c>
      <c r="I150" s="29">
        <f t="shared" si="17"/>
        <v>0.45819999999999794</v>
      </c>
      <c r="J150" s="29">
        <f t="shared" si="19"/>
        <v>38.661311914324223</v>
      </c>
      <c r="K150" s="28">
        <v>20.764099999999999</v>
      </c>
      <c r="L150" s="29">
        <f t="shared" si="18"/>
        <v>0.42769999999999797</v>
      </c>
      <c r="M150" s="15">
        <f t="shared" si="14"/>
        <v>6.6564818856394936</v>
      </c>
      <c r="N150" t="s">
        <v>229</v>
      </c>
    </row>
    <row r="151" spans="1:14" x14ac:dyDescent="0.3">
      <c r="A151">
        <v>54.5</v>
      </c>
      <c r="B151">
        <v>55</v>
      </c>
      <c r="C151">
        <f t="shared" si="13"/>
        <v>54.75</v>
      </c>
      <c r="D151" s="28">
        <v>25.8567</v>
      </c>
      <c r="E151" s="28">
        <v>26.610600000000002</v>
      </c>
      <c r="F151" s="29">
        <f t="shared" si="15"/>
        <v>0.75390000000000157</v>
      </c>
      <c r="G151" s="29">
        <f t="shared" si="16"/>
        <v>1507.8000000000031</v>
      </c>
      <c r="H151" s="28">
        <v>26.312000000000001</v>
      </c>
      <c r="I151" s="29">
        <f t="shared" si="17"/>
        <v>0.45530000000000115</v>
      </c>
      <c r="J151" s="29">
        <f t="shared" si="19"/>
        <v>39.607374983419533</v>
      </c>
      <c r="K151" s="28">
        <v>26.280899999999999</v>
      </c>
      <c r="L151" s="29">
        <f t="shared" si="18"/>
        <v>0.42419999999999902</v>
      </c>
      <c r="M151" s="15">
        <f t="shared" si="14"/>
        <v>6.8306611025701756</v>
      </c>
      <c r="N151" t="s">
        <v>229</v>
      </c>
    </row>
    <row r="152" spans="1:14" x14ac:dyDescent="0.3">
      <c r="A152">
        <v>55</v>
      </c>
      <c r="B152">
        <v>55.5</v>
      </c>
      <c r="C152">
        <f t="shared" si="13"/>
        <v>55.25</v>
      </c>
      <c r="D152" s="28">
        <v>16.076799999999999</v>
      </c>
      <c r="E152" s="28">
        <v>16.740500000000001</v>
      </c>
      <c r="F152" s="29">
        <f t="shared" si="15"/>
        <v>0.66370000000000218</v>
      </c>
      <c r="G152" s="29">
        <f t="shared" si="16"/>
        <v>1327.4000000000044</v>
      </c>
      <c r="H152" s="28">
        <v>16.482500000000002</v>
      </c>
      <c r="I152" s="29">
        <f t="shared" si="17"/>
        <v>0.40570000000000306</v>
      </c>
      <c r="J152" s="29">
        <f t="shared" si="19"/>
        <v>38.872984782280895</v>
      </c>
      <c r="K152" s="28">
        <v>16.4542</v>
      </c>
      <c r="L152" s="29">
        <f t="shared" si="18"/>
        <v>0.37740000000000151</v>
      </c>
      <c r="M152" s="15">
        <f t="shared" si="14"/>
        <v>6.9755977323148386</v>
      </c>
      <c r="N152" t="s">
        <v>229</v>
      </c>
    </row>
    <row r="153" spans="1:14" x14ac:dyDescent="0.3">
      <c r="A153">
        <v>55.5</v>
      </c>
      <c r="B153">
        <v>56</v>
      </c>
      <c r="C153">
        <f t="shared" si="13"/>
        <v>55.75</v>
      </c>
      <c r="D153" s="28">
        <v>23.52</v>
      </c>
      <c r="E153" s="28">
        <v>24.2852</v>
      </c>
      <c r="F153" s="29">
        <f t="shared" si="15"/>
        <v>0.7652000000000001</v>
      </c>
      <c r="G153" s="29">
        <f t="shared" si="16"/>
        <v>1530.4000000000003</v>
      </c>
      <c r="H153" s="28">
        <v>23.965900000000001</v>
      </c>
      <c r="I153" s="29">
        <f t="shared" si="17"/>
        <v>0.44590000000000174</v>
      </c>
      <c r="J153" s="29">
        <f t="shared" si="19"/>
        <v>41.727652901202084</v>
      </c>
      <c r="K153" s="28">
        <v>23.933700000000002</v>
      </c>
      <c r="L153" s="29">
        <f t="shared" si="18"/>
        <v>0.41370000000000218</v>
      </c>
      <c r="M153" s="15">
        <f t="shared" si="14"/>
        <v>7.2213500784928044</v>
      </c>
      <c r="N153" t="s">
        <v>229</v>
      </c>
    </row>
    <row r="154" spans="1:14" x14ac:dyDescent="0.3">
      <c r="A154">
        <v>56</v>
      </c>
      <c r="B154">
        <v>56.5</v>
      </c>
      <c r="C154">
        <f t="shared" si="13"/>
        <v>56.25</v>
      </c>
      <c r="D154" s="28">
        <v>18.040700000000001</v>
      </c>
      <c r="E154" s="28">
        <v>18.834</v>
      </c>
      <c r="F154" s="29">
        <f t="shared" si="15"/>
        <v>0.79329999999999856</v>
      </c>
      <c r="G154" s="29">
        <f t="shared" si="16"/>
        <v>1586.5999999999972</v>
      </c>
      <c r="H154" s="28">
        <v>18.509699999999999</v>
      </c>
      <c r="I154" s="29">
        <f t="shared" si="17"/>
        <v>0.46899999999999764</v>
      </c>
      <c r="J154" s="29">
        <f t="shared" si="19"/>
        <v>40.879868902054895</v>
      </c>
      <c r="K154" s="28">
        <v>18.476600000000001</v>
      </c>
      <c r="L154" s="29">
        <f t="shared" si="18"/>
        <v>0.43590000000000018</v>
      </c>
      <c r="M154" s="15">
        <f t="shared" si="14"/>
        <v>7.0575692963747656</v>
      </c>
      <c r="N154" t="s">
        <v>229</v>
      </c>
    </row>
    <row r="155" spans="1:14" x14ac:dyDescent="0.3">
      <c r="A155">
        <v>56.5</v>
      </c>
      <c r="B155">
        <v>57</v>
      </c>
      <c r="C155">
        <f t="shared" si="13"/>
        <v>56.75</v>
      </c>
      <c r="D155" s="28">
        <v>16.2989</v>
      </c>
      <c r="E155" s="28">
        <v>17.004000000000001</v>
      </c>
      <c r="F155" s="29">
        <f t="shared" si="15"/>
        <v>0.70510000000000161</v>
      </c>
      <c r="G155" s="29">
        <f t="shared" si="16"/>
        <v>1410.2000000000032</v>
      </c>
      <c r="H155" s="28">
        <v>16.715699999999998</v>
      </c>
      <c r="I155" s="29">
        <f t="shared" si="17"/>
        <v>0.41679999999999851</v>
      </c>
      <c r="J155" s="29">
        <f t="shared" si="19"/>
        <v>40.8878173308754</v>
      </c>
      <c r="K155" s="28">
        <v>16.686900000000001</v>
      </c>
      <c r="L155" s="29">
        <f t="shared" si="18"/>
        <v>0.38800000000000168</v>
      </c>
      <c r="M155" s="15">
        <f t="shared" si="14"/>
        <v>6.9097888675616446</v>
      </c>
      <c r="N155" t="s">
        <v>229</v>
      </c>
    </row>
    <row r="156" spans="1:14" x14ac:dyDescent="0.3">
      <c r="A156">
        <v>57</v>
      </c>
      <c r="B156">
        <v>57.5</v>
      </c>
      <c r="C156">
        <f t="shared" si="13"/>
        <v>57.25</v>
      </c>
      <c r="D156" s="28">
        <v>15.3757</v>
      </c>
      <c r="E156" s="28">
        <v>16.1219</v>
      </c>
      <c r="F156" s="29">
        <f t="shared" si="15"/>
        <v>0.74619999999999997</v>
      </c>
      <c r="G156" s="29">
        <f t="shared" si="16"/>
        <v>1492.4</v>
      </c>
      <c r="H156" s="28">
        <v>15.8179</v>
      </c>
      <c r="I156" s="29">
        <f t="shared" si="17"/>
        <v>0.4421999999999997</v>
      </c>
      <c r="J156" s="29">
        <f t="shared" si="19"/>
        <v>40.73974805682127</v>
      </c>
      <c r="K156" s="28">
        <v>15.787100000000001</v>
      </c>
      <c r="L156" s="29">
        <f t="shared" si="18"/>
        <v>0.41140000000000043</v>
      </c>
      <c r="M156" s="15">
        <f t="shared" si="14"/>
        <v>6.9651741293530733</v>
      </c>
      <c r="N156" t="s">
        <v>229</v>
      </c>
    </row>
    <row r="157" spans="1:14" x14ac:dyDescent="0.3">
      <c r="A157">
        <v>57.5</v>
      </c>
      <c r="B157">
        <v>58</v>
      </c>
      <c r="C157">
        <f t="shared" si="13"/>
        <v>57.75</v>
      </c>
      <c r="D157" s="28">
        <v>14.792</v>
      </c>
      <c r="E157" s="28">
        <v>15.547700000000001</v>
      </c>
      <c r="F157" s="29">
        <f t="shared" si="15"/>
        <v>0.75570000000000093</v>
      </c>
      <c r="G157" s="29">
        <f t="shared" si="16"/>
        <v>1511.4000000000019</v>
      </c>
      <c r="H157" s="28">
        <v>15.2423</v>
      </c>
      <c r="I157" s="29">
        <f t="shared" si="17"/>
        <v>0.45030000000000037</v>
      </c>
      <c r="J157" s="29">
        <f t="shared" si="19"/>
        <v>40.41286224692341</v>
      </c>
      <c r="K157" s="28">
        <v>15.211</v>
      </c>
      <c r="L157" s="29">
        <f t="shared" si="18"/>
        <v>0.41900000000000048</v>
      </c>
      <c r="M157" s="15">
        <f t="shared" si="14"/>
        <v>6.95092160781698</v>
      </c>
      <c r="N157" t="s">
        <v>230</v>
      </c>
    </row>
    <row r="158" spans="1:14" x14ac:dyDescent="0.3">
      <c r="A158">
        <v>58</v>
      </c>
      <c r="B158">
        <v>58.5</v>
      </c>
      <c r="C158">
        <f t="shared" si="13"/>
        <v>58.25</v>
      </c>
      <c r="D158" s="28">
        <v>9.2894000000000005</v>
      </c>
      <c r="E158" s="28">
        <v>10.0496</v>
      </c>
      <c r="F158" s="29">
        <f t="shared" si="15"/>
        <v>0.76019999999999932</v>
      </c>
      <c r="G158" s="29">
        <f t="shared" si="16"/>
        <v>1520.3999999999985</v>
      </c>
      <c r="H158" s="28">
        <v>9.7428000000000008</v>
      </c>
      <c r="I158" s="29">
        <f t="shared" si="17"/>
        <v>0.45340000000000025</v>
      </c>
      <c r="J158" s="29">
        <f t="shared" si="19"/>
        <v>40.357800578794965</v>
      </c>
      <c r="K158" s="28">
        <v>9.7103999999999999</v>
      </c>
      <c r="L158" s="29">
        <f t="shared" si="18"/>
        <v>0.42099999999999937</v>
      </c>
      <c r="M158" s="15">
        <f t="shared" si="14"/>
        <v>7.1460079400090137</v>
      </c>
      <c r="N158" t="s">
        <v>229</v>
      </c>
    </row>
    <row r="159" spans="1:14" x14ac:dyDescent="0.3">
      <c r="A159">
        <v>58.5</v>
      </c>
      <c r="B159">
        <v>59</v>
      </c>
      <c r="C159">
        <f t="shared" si="13"/>
        <v>58.75</v>
      </c>
      <c r="D159" s="28">
        <v>18.349299999999999</v>
      </c>
      <c r="E159" s="28">
        <v>19.024000000000001</v>
      </c>
      <c r="F159" s="29">
        <f t="shared" si="15"/>
        <v>0.67470000000000141</v>
      </c>
      <c r="G159" s="29">
        <f t="shared" si="16"/>
        <v>1349.4000000000028</v>
      </c>
      <c r="H159" s="28">
        <v>18.747199999999999</v>
      </c>
      <c r="I159" s="29">
        <f t="shared" si="17"/>
        <v>0.39789999999999992</v>
      </c>
      <c r="J159" s="29">
        <f t="shared" si="19"/>
        <v>41.025641025641157</v>
      </c>
      <c r="K159" s="28">
        <v>18.717300000000002</v>
      </c>
      <c r="L159" s="29">
        <f t="shared" si="18"/>
        <v>0.3680000000000021</v>
      </c>
      <c r="M159" s="15">
        <f t="shared" si="14"/>
        <v>7.5144508670514796</v>
      </c>
      <c r="N159" t="s">
        <v>229</v>
      </c>
    </row>
    <row r="160" spans="1:14" x14ac:dyDescent="0.3">
      <c r="A160">
        <v>59</v>
      </c>
      <c r="B160">
        <v>59.5</v>
      </c>
      <c r="C160">
        <f t="shared" si="13"/>
        <v>59.25</v>
      </c>
      <c r="D160" s="28">
        <v>24.672000000000001</v>
      </c>
      <c r="E160" s="28">
        <v>25.356999999999999</v>
      </c>
      <c r="F160" s="29">
        <f t="shared" si="15"/>
        <v>0.68499999999999872</v>
      </c>
      <c r="G160" s="29">
        <f t="shared" si="16"/>
        <v>1369.9999999999975</v>
      </c>
      <c r="H160" s="28">
        <v>25.076699999999999</v>
      </c>
      <c r="I160" s="29">
        <f t="shared" si="17"/>
        <v>0.40469999999999828</v>
      </c>
      <c r="J160" s="29">
        <f t="shared" si="19"/>
        <v>40.919708029197224</v>
      </c>
      <c r="K160" s="28">
        <v>25.0458</v>
      </c>
      <c r="L160" s="29">
        <f t="shared" si="18"/>
        <v>0.37379999999999924</v>
      </c>
      <c r="M160" s="15">
        <f t="shared" si="14"/>
        <v>7.6352853965898646</v>
      </c>
      <c r="N160" t="s">
        <v>229</v>
      </c>
    </row>
    <row r="161" spans="1:14" x14ac:dyDescent="0.3">
      <c r="A161">
        <v>59.5</v>
      </c>
      <c r="B161">
        <v>60</v>
      </c>
      <c r="C161">
        <f t="shared" si="13"/>
        <v>59.75</v>
      </c>
      <c r="D161" s="28">
        <v>18.875499999999999</v>
      </c>
      <c r="E161" s="28">
        <v>19.499600000000001</v>
      </c>
      <c r="F161" s="29">
        <f t="shared" si="15"/>
        <v>0.6241000000000021</v>
      </c>
      <c r="G161" s="29">
        <f t="shared" si="16"/>
        <v>1248.2000000000041</v>
      </c>
      <c r="H161" s="28">
        <v>19.2563</v>
      </c>
      <c r="I161" s="29">
        <f t="shared" si="17"/>
        <v>0.38080000000000069</v>
      </c>
      <c r="J161" s="29">
        <f t="shared" si="19"/>
        <v>38.984137157506908</v>
      </c>
      <c r="K161" s="28">
        <v>19.2285</v>
      </c>
      <c r="L161" s="29">
        <f t="shared" si="18"/>
        <v>0.35300000000000153</v>
      </c>
      <c r="M161" s="15">
        <f t="shared" si="14"/>
        <v>7.3004201680669922</v>
      </c>
      <c r="N161" t="s">
        <v>229</v>
      </c>
    </row>
    <row r="162" spans="1:14" x14ac:dyDescent="0.3">
      <c r="A162">
        <v>60</v>
      </c>
      <c r="B162">
        <v>60.5</v>
      </c>
      <c r="C162">
        <f t="shared" si="13"/>
        <v>60.25</v>
      </c>
      <c r="D162" s="28">
        <v>16.337800000000001</v>
      </c>
      <c r="E162" s="28">
        <v>17.010999999999999</v>
      </c>
      <c r="F162" s="29">
        <f t="shared" si="15"/>
        <v>0.6731999999999978</v>
      </c>
      <c r="G162" s="29">
        <f t="shared" si="16"/>
        <v>1346.3999999999955</v>
      </c>
      <c r="H162" s="28">
        <v>16.738499999999998</v>
      </c>
      <c r="I162" s="29">
        <f t="shared" si="17"/>
        <v>0.40069999999999695</v>
      </c>
      <c r="J162" s="29">
        <f t="shared" si="19"/>
        <v>40.478312537136333</v>
      </c>
      <c r="K162" s="28">
        <v>16.704999999999998</v>
      </c>
      <c r="L162" s="29">
        <f t="shared" si="18"/>
        <v>0.36719999999999686</v>
      </c>
      <c r="M162" s="15">
        <f t="shared" si="14"/>
        <v>8.3603693536312278</v>
      </c>
      <c r="N162" t="s">
        <v>229</v>
      </c>
    </row>
    <row r="163" spans="1:14" x14ac:dyDescent="0.3">
      <c r="A163">
        <v>60.5</v>
      </c>
      <c r="B163">
        <v>61</v>
      </c>
      <c r="C163">
        <f t="shared" si="13"/>
        <v>60.75</v>
      </c>
      <c r="D163" s="28">
        <v>25.688300000000002</v>
      </c>
      <c r="E163" s="28">
        <v>26.389500000000002</v>
      </c>
      <c r="F163" s="29">
        <f t="shared" si="15"/>
        <v>0.70120000000000005</v>
      </c>
      <c r="G163" s="29">
        <f t="shared" si="16"/>
        <v>1402.4</v>
      </c>
      <c r="H163" s="28">
        <v>26.1069</v>
      </c>
      <c r="I163" s="29">
        <f t="shared" si="17"/>
        <v>0.41859999999999786</v>
      </c>
      <c r="J163" s="29">
        <f t="shared" si="19"/>
        <v>40.302338847689981</v>
      </c>
      <c r="K163" s="28">
        <v>26.077500000000001</v>
      </c>
      <c r="L163" s="29">
        <f t="shared" si="18"/>
        <v>0.38919999999999888</v>
      </c>
      <c r="M163" s="15">
        <f t="shared" si="14"/>
        <v>7.023411371237259</v>
      </c>
      <c r="N163" t="s">
        <v>229</v>
      </c>
    </row>
    <row r="164" spans="1:14" x14ac:dyDescent="0.3">
      <c r="A164">
        <v>61</v>
      </c>
      <c r="B164">
        <v>61.5</v>
      </c>
      <c r="C164">
        <f t="shared" si="13"/>
        <v>61.25</v>
      </c>
      <c r="D164" s="28">
        <v>22.812100000000001</v>
      </c>
      <c r="E164" s="28">
        <v>23.516200000000001</v>
      </c>
      <c r="F164" s="29">
        <f t="shared" si="15"/>
        <v>0.70410000000000039</v>
      </c>
      <c r="G164" s="29">
        <f t="shared" si="16"/>
        <v>1408.2000000000007</v>
      </c>
      <c r="H164" s="28">
        <v>23.241</v>
      </c>
      <c r="I164" s="29">
        <f t="shared" si="17"/>
        <v>0.42889999999999873</v>
      </c>
      <c r="J164" s="29">
        <f t="shared" si="19"/>
        <v>39.08535719358067</v>
      </c>
      <c r="K164" s="28">
        <v>23.207100000000001</v>
      </c>
      <c r="L164" s="29">
        <f t="shared" si="18"/>
        <v>0.39499999999999957</v>
      </c>
      <c r="M164" s="15">
        <f t="shared" si="14"/>
        <v>7.9039403124269541</v>
      </c>
      <c r="N164" t="s">
        <v>229</v>
      </c>
    </row>
    <row r="165" spans="1:14" x14ac:dyDescent="0.3">
      <c r="A165">
        <v>61.5</v>
      </c>
      <c r="B165">
        <v>62</v>
      </c>
      <c r="C165">
        <f t="shared" si="13"/>
        <v>61.75</v>
      </c>
      <c r="D165" s="28">
        <v>25.023099999999999</v>
      </c>
      <c r="E165" s="28">
        <v>25.652200000000001</v>
      </c>
      <c r="F165" s="29">
        <f t="shared" si="15"/>
        <v>0.6291000000000011</v>
      </c>
      <c r="G165" s="29">
        <f t="shared" si="16"/>
        <v>1258.2000000000021</v>
      </c>
      <c r="H165" s="28">
        <v>25.3931</v>
      </c>
      <c r="I165" s="29">
        <f t="shared" si="17"/>
        <v>0.37000000000000099</v>
      </c>
      <c r="J165" s="29">
        <f t="shared" si="19"/>
        <v>41.185821014147137</v>
      </c>
      <c r="K165" s="28">
        <v>25.3626</v>
      </c>
      <c r="L165" s="29">
        <f t="shared" si="18"/>
        <v>0.33950000000000102</v>
      </c>
      <c r="M165" s="15">
        <f t="shared" si="14"/>
        <v>8.2432432432432137</v>
      </c>
      <c r="N165" t="s">
        <v>229</v>
      </c>
    </row>
    <row r="166" spans="1:14" x14ac:dyDescent="0.3">
      <c r="A166">
        <v>62</v>
      </c>
      <c r="B166">
        <v>62.5</v>
      </c>
      <c r="C166">
        <f t="shared" si="13"/>
        <v>62.25</v>
      </c>
      <c r="D166" s="28">
        <v>23.8125</v>
      </c>
      <c r="E166" s="28">
        <v>24.483599999999999</v>
      </c>
      <c r="F166" s="29">
        <f t="shared" si="15"/>
        <v>0.67109999999999914</v>
      </c>
      <c r="G166" s="29">
        <f t="shared" si="16"/>
        <v>1342.1999999999985</v>
      </c>
      <c r="H166" s="28">
        <v>24.212499999999999</v>
      </c>
      <c r="I166" s="29">
        <f t="shared" si="17"/>
        <v>0.39999999999999858</v>
      </c>
      <c r="J166" s="29">
        <f t="shared" si="19"/>
        <v>40.396364178215002</v>
      </c>
      <c r="K166" s="28">
        <v>24.1739</v>
      </c>
      <c r="L166" s="29">
        <f t="shared" si="18"/>
        <v>0.36139999999999972</v>
      </c>
      <c r="M166" s="15">
        <f t="shared" si="14"/>
        <v>9.6499999999997499</v>
      </c>
      <c r="N166" t="s">
        <v>229</v>
      </c>
    </row>
    <row r="167" spans="1:14" x14ac:dyDescent="0.3">
      <c r="A167">
        <v>62.5</v>
      </c>
      <c r="B167">
        <v>63</v>
      </c>
      <c r="C167">
        <f t="shared" ref="C167:C205" si="20">AVERAGE(A167:B167)</f>
        <v>62.75</v>
      </c>
      <c r="D167" s="28">
        <v>21.049800000000001</v>
      </c>
      <c r="E167" s="28">
        <v>21.650099999999998</v>
      </c>
      <c r="F167" s="29">
        <f t="shared" si="15"/>
        <v>0.60029999999999717</v>
      </c>
      <c r="G167" s="29">
        <f t="shared" si="16"/>
        <v>1200.5999999999945</v>
      </c>
      <c r="H167" s="28">
        <v>21.401499999999999</v>
      </c>
      <c r="I167" s="29">
        <f t="shared" si="17"/>
        <v>0.35169999999999746</v>
      </c>
      <c r="J167" s="29">
        <f t="shared" si="19"/>
        <v>41.412627019823567</v>
      </c>
      <c r="K167" s="28">
        <v>21.367599999999999</v>
      </c>
      <c r="L167" s="29">
        <f t="shared" si="18"/>
        <v>0.31779999999999831</v>
      </c>
      <c r="M167" s="15">
        <f t="shared" si="14"/>
        <v>9.6388967870342412</v>
      </c>
      <c r="N167" t="s">
        <v>230</v>
      </c>
    </row>
    <row r="168" spans="1:14" x14ac:dyDescent="0.3">
      <c r="A168">
        <v>63</v>
      </c>
      <c r="B168">
        <v>63.5</v>
      </c>
      <c r="C168">
        <f t="shared" si="20"/>
        <v>63.25</v>
      </c>
      <c r="D168" s="28">
        <v>17.236000000000001</v>
      </c>
      <c r="E168" s="28">
        <v>17.9024</v>
      </c>
      <c r="F168" s="29">
        <f t="shared" si="15"/>
        <v>0.66639999999999944</v>
      </c>
      <c r="G168" s="29">
        <f t="shared" si="16"/>
        <v>1332.7999999999988</v>
      </c>
      <c r="H168" s="28">
        <v>17.631799999999998</v>
      </c>
      <c r="I168" s="29">
        <f t="shared" si="17"/>
        <v>0.39579999999999771</v>
      </c>
      <c r="J168" s="29">
        <f t="shared" si="19"/>
        <v>40.606242496999087</v>
      </c>
      <c r="K168" s="28">
        <v>17.5932</v>
      </c>
      <c r="L168" s="29">
        <f t="shared" si="18"/>
        <v>0.35719999999999885</v>
      </c>
      <c r="M168" s="15">
        <f t="shared" si="14"/>
        <v>9.7524002021220468</v>
      </c>
      <c r="N168" t="s">
        <v>229</v>
      </c>
    </row>
    <row r="169" spans="1:14" x14ac:dyDescent="0.3">
      <c r="A169">
        <v>63.5</v>
      </c>
      <c r="B169">
        <v>64</v>
      </c>
      <c r="C169">
        <f t="shared" si="20"/>
        <v>63.75</v>
      </c>
      <c r="D169" s="28">
        <v>16.402000000000001</v>
      </c>
      <c r="E169" s="28">
        <v>17.1724</v>
      </c>
      <c r="F169" s="29">
        <f t="shared" si="15"/>
        <v>0.77039999999999864</v>
      </c>
      <c r="G169" s="29">
        <f t="shared" si="16"/>
        <v>1540.7999999999972</v>
      </c>
      <c r="H169" s="28">
        <v>16.855</v>
      </c>
      <c r="I169" s="29">
        <f t="shared" si="17"/>
        <v>0.4529999999999994</v>
      </c>
      <c r="J169" s="29">
        <f t="shared" si="19"/>
        <v>41.19937694704047</v>
      </c>
      <c r="K169" s="28">
        <v>16.808399999999999</v>
      </c>
      <c r="L169" s="29">
        <f t="shared" si="18"/>
        <v>0.40639999999999787</v>
      </c>
      <c r="M169" s="15">
        <f t="shared" si="14"/>
        <v>10.286975717439645</v>
      </c>
      <c r="N169" t="s">
        <v>229</v>
      </c>
    </row>
    <row r="170" spans="1:14" x14ac:dyDescent="0.3">
      <c r="A170">
        <v>64</v>
      </c>
      <c r="B170">
        <v>64.5</v>
      </c>
      <c r="C170">
        <f t="shared" si="20"/>
        <v>64.25</v>
      </c>
      <c r="D170" s="28">
        <v>25.032</v>
      </c>
      <c r="E170" s="28">
        <v>25.741700000000002</v>
      </c>
      <c r="F170" s="29">
        <f t="shared" si="15"/>
        <v>0.70970000000000155</v>
      </c>
      <c r="G170" s="29">
        <f t="shared" si="16"/>
        <v>1419.400000000003</v>
      </c>
      <c r="H170" s="28">
        <v>25.449000000000002</v>
      </c>
      <c r="I170" s="29">
        <f t="shared" si="17"/>
        <v>0.41700000000000159</v>
      </c>
      <c r="J170" s="29">
        <f t="shared" si="19"/>
        <v>41.242778638861402</v>
      </c>
      <c r="K170" s="28">
        <v>25.407699999999998</v>
      </c>
      <c r="L170" s="29">
        <f t="shared" si="18"/>
        <v>0.37569999999999837</v>
      </c>
      <c r="M170" s="15">
        <f t="shared" si="14"/>
        <v>9.9040767386098452</v>
      </c>
      <c r="N170" t="s">
        <v>229</v>
      </c>
    </row>
    <row r="171" spans="1:14" x14ac:dyDescent="0.3">
      <c r="A171">
        <v>64.5</v>
      </c>
      <c r="B171">
        <v>65</v>
      </c>
      <c r="C171">
        <f t="shared" si="20"/>
        <v>64.75</v>
      </c>
      <c r="D171" s="28">
        <v>16.888200000000001</v>
      </c>
      <c r="E171" s="28">
        <v>17.520900000000001</v>
      </c>
      <c r="F171" s="29">
        <f t="shared" si="15"/>
        <v>0.63269999999999982</v>
      </c>
      <c r="G171" s="29">
        <f t="shared" si="16"/>
        <v>1265.3999999999996</v>
      </c>
      <c r="H171" s="28">
        <v>17.261700000000001</v>
      </c>
      <c r="I171" s="29">
        <f t="shared" si="17"/>
        <v>0.37349999999999994</v>
      </c>
      <c r="J171" s="29">
        <f t="shared" si="19"/>
        <v>40.967283072546223</v>
      </c>
      <c r="K171" s="28">
        <v>17.2212</v>
      </c>
      <c r="L171" s="29">
        <f t="shared" si="18"/>
        <v>0.33299999999999841</v>
      </c>
      <c r="M171" s="15">
        <f t="shared" si="14"/>
        <v>10.843373493976316</v>
      </c>
      <c r="N171" t="s">
        <v>229</v>
      </c>
    </row>
    <row r="172" spans="1:14" x14ac:dyDescent="0.3">
      <c r="A172">
        <v>65</v>
      </c>
      <c r="B172">
        <v>65.5</v>
      </c>
      <c r="C172">
        <f t="shared" si="20"/>
        <v>65.25</v>
      </c>
      <c r="D172" s="28">
        <v>18.0246</v>
      </c>
      <c r="E172" s="28">
        <v>18.728899999999999</v>
      </c>
      <c r="F172" s="29">
        <f t="shared" si="15"/>
        <v>0.70429999999999993</v>
      </c>
      <c r="G172" s="29">
        <f t="shared" si="16"/>
        <v>1408.5999999999997</v>
      </c>
      <c r="H172" s="28">
        <v>18.444400000000002</v>
      </c>
      <c r="I172" s="29">
        <f t="shared" si="17"/>
        <v>0.41980000000000217</v>
      </c>
      <c r="J172" s="29">
        <f t="shared" si="19"/>
        <v>40.394718159874742</v>
      </c>
      <c r="K172" s="28">
        <v>18.397200000000002</v>
      </c>
      <c r="L172" s="29">
        <f t="shared" si="18"/>
        <v>0.37260000000000204</v>
      </c>
      <c r="M172" s="15">
        <f t="shared" si="14"/>
        <v>11.243449261553096</v>
      </c>
      <c r="N172" t="s">
        <v>229</v>
      </c>
    </row>
    <row r="173" spans="1:14" x14ac:dyDescent="0.3">
      <c r="A173">
        <v>65.5</v>
      </c>
      <c r="B173">
        <v>66</v>
      </c>
      <c r="C173">
        <f t="shared" si="20"/>
        <v>65.75</v>
      </c>
      <c r="D173" s="28">
        <v>12.9595</v>
      </c>
      <c r="E173" s="28">
        <v>13.6595</v>
      </c>
      <c r="F173" s="29">
        <f t="shared" si="15"/>
        <v>0.69999999999999929</v>
      </c>
      <c r="G173" s="29">
        <f t="shared" si="16"/>
        <v>1399.9999999999986</v>
      </c>
      <c r="H173" s="28">
        <v>13.3756</v>
      </c>
      <c r="I173" s="29">
        <f t="shared" si="17"/>
        <v>0.41610000000000014</v>
      </c>
      <c r="J173" s="29">
        <f t="shared" si="19"/>
        <v>40.557142857142779</v>
      </c>
      <c r="K173" s="28">
        <v>13.3286</v>
      </c>
      <c r="L173" s="29">
        <f t="shared" si="18"/>
        <v>0.36909999999999954</v>
      </c>
      <c r="M173" s="15">
        <f t="shared" si="14"/>
        <v>11.295361691901135</v>
      </c>
      <c r="N173" t="s">
        <v>229</v>
      </c>
    </row>
    <row r="174" spans="1:14" x14ac:dyDescent="0.3">
      <c r="A174">
        <v>66</v>
      </c>
      <c r="B174">
        <v>66.5</v>
      </c>
      <c r="C174">
        <f t="shared" si="20"/>
        <v>66.25</v>
      </c>
      <c r="D174" s="28">
        <v>24.117100000000001</v>
      </c>
      <c r="E174" s="28">
        <v>24.8062</v>
      </c>
      <c r="F174" s="29">
        <f t="shared" si="15"/>
        <v>0.68909999999999982</v>
      </c>
      <c r="G174" s="29">
        <f t="shared" si="16"/>
        <v>1378.1999999999996</v>
      </c>
      <c r="H174" s="28">
        <v>24.525500000000001</v>
      </c>
      <c r="I174" s="29">
        <f t="shared" si="17"/>
        <v>0.40840000000000032</v>
      </c>
      <c r="J174" s="29">
        <f t="shared" si="19"/>
        <v>40.734291104338929</v>
      </c>
      <c r="K174" s="28">
        <v>24.48</v>
      </c>
      <c r="L174" s="29">
        <f t="shared" si="18"/>
        <v>0.36289999999999978</v>
      </c>
      <c r="M174" s="15">
        <f t="shared" ref="M174:M205" si="21">100-100*(L174/I174)</f>
        <v>11.141038197845376</v>
      </c>
      <c r="N174" t="s">
        <v>229</v>
      </c>
    </row>
    <row r="175" spans="1:14" x14ac:dyDescent="0.3">
      <c r="A175">
        <v>66.5</v>
      </c>
      <c r="B175">
        <v>67</v>
      </c>
      <c r="C175">
        <f t="shared" si="20"/>
        <v>66.75</v>
      </c>
      <c r="D175" s="28">
        <v>22.954899999999999</v>
      </c>
      <c r="E175" s="28">
        <v>23.648599999999998</v>
      </c>
      <c r="F175" s="29">
        <f t="shared" si="15"/>
        <v>0.69369999999999976</v>
      </c>
      <c r="G175" s="29">
        <f t="shared" si="16"/>
        <v>1387.3999999999996</v>
      </c>
      <c r="H175" s="28">
        <v>23.364999999999998</v>
      </c>
      <c r="I175" s="29">
        <f t="shared" si="17"/>
        <v>0.41009999999999991</v>
      </c>
      <c r="J175" s="29">
        <f t="shared" si="19"/>
        <v>40.882225745999698</v>
      </c>
      <c r="K175" s="28">
        <v>23.319099999999999</v>
      </c>
      <c r="L175" s="29">
        <f t="shared" si="18"/>
        <v>0.3642000000000003</v>
      </c>
      <c r="M175" s="15">
        <f t="shared" si="21"/>
        <v>11.192392099487833</v>
      </c>
      <c r="N175" t="s">
        <v>229</v>
      </c>
    </row>
    <row r="176" spans="1:14" x14ac:dyDescent="0.3">
      <c r="A176">
        <v>67</v>
      </c>
      <c r="B176">
        <v>67.5</v>
      </c>
      <c r="C176">
        <f t="shared" si="20"/>
        <v>67.25</v>
      </c>
      <c r="D176" s="28">
        <v>17.4559</v>
      </c>
      <c r="E176" s="28">
        <v>18.144500000000001</v>
      </c>
      <c r="F176" s="29">
        <f t="shared" si="15"/>
        <v>0.68860000000000099</v>
      </c>
      <c r="G176" s="29">
        <f t="shared" si="16"/>
        <v>1377.2000000000019</v>
      </c>
      <c r="H176" s="28">
        <v>17.860299999999999</v>
      </c>
      <c r="I176" s="29">
        <f t="shared" si="17"/>
        <v>0.40439999999999898</v>
      </c>
      <c r="J176" s="29">
        <f t="shared" si="19"/>
        <v>41.272146383967701</v>
      </c>
      <c r="K176" s="28">
        <v>17.817</v>
      </c>
      <c r="L176" s="29">
        <f t="shared" si="18"/>
        <v>0.36110000000000042</v>
      </c>
      <c r="M176" s="15">
        <f t="shared" si="21"/>
        <v>10.707220573689085</v>
      </c>
      <c r="N176" t="s">
        <v>229</v>
      </c>
    </row>
    <row r="177" spans="1:14" x14ac:dyDescent="0.3">
      <c r="A177">
        <v>67.5</v>
      </c>
      <c r="B177">
        <v>68</v>
      </c>
      <c r="C177">
        <f t="shared" si="20"/>
        <v>67.75</v>
      </c>
      <c r="D177" s="28">
        <v>23.053699999999999</v>
      </c>
      <c r="E177" s="28">
        <v>23.7851</v>
      </c>
      <c r="F177" s="29">
        <f t="shared" si="15"/>
        <v>0.73140000000000072</v>
      </c>
      <c r="G177" s="29">
        <f t="shared" si="16"/>
        <v>1462.8000000000013</v>
      </c>
      <c r="H177" s="28">
        <v>23.474399999999999</v>
      </c>
      <c r="I177" s="29">
        <f t="shared" si="17"/>
        <v>0.42070000000000007</v>
      </c>
      <c r="J177" s="29">
        <f t="shared" si="19"/>
        <v>42.480175006836248</v>
      </c>
      <c r="K177" s="28">
        <v>23.430199999999999</v>
      </c>
      <c r="L177" s="29">
        <f t="shared" si="18"/>
        <v>0.37650000000000006</v>
      </c>
      <c r="M177" s="15">
        <f t="shared" si="21"/>
        <v>10.506299025433805</v>
      </c>
      <c r="N177" t="s">
        <v>230</v>
      </c>
    </row>
    <row r="178" spans="1:14" x14ac:dyDescent="0.3">
      <c r="A178">
        <v>68</v>
      </c>
      <c r="B178">
        <v>68.5</v>
      </c>
      <c r="C178">
        <f t="shared" si="20"/>
        <v>68.25</v>
      </c>
      <c r="D178" s="28">
        <v>14.808299999999999</v>
      </c>
      <c r="E178" s="28">
        <v>15.470499999999999</v>
      </c>
      <c r="F178" s="29">
        <f t="shared" si="15"/>
        <v>0.66220000000000034</v>
      </c>
      <c r="G178" s="29">
        <f t="shared" si="16"/>
        <v>1324.4000000000008</v>
      </c>
      <c r="H178" s="28">
        <v>15.186999999999999</v>
      </c>
      <c r="I178" s="29">
        <f t="shared" si="17"/>
        <v>0.37870000000000026</v>
      </c>
      <c r="J178" s="29">
        <f t="shared" si="19"/>
        <v>42.811839323467218</v>
      </c>
      <c r="K178" s="28">
        <v>15.147399999999999</v>
      </c>
      <c r="L178" s="29">
        <f t="shared" si="18"/>
        <v>0.33910000000000018</v>
      </c>
      <c r="M178" s="15">
        <f t="shared" si="21"/>
        <v>10.456825983628221</v>
      </c>
      <c r="N178" t="s">
        <v>229</v>
      </c>
    </row>
    <row r="179" spans="1:14" x14ac:dyDescent="0.3">
      <c r="A179">
        <v>68.5</v>
      </c>
      <c r="B179">
        <v>69</v>
      </c>
      <c r="C179">
        <f t="shared" si="20"/>
        <v>68.75</v>
      </c>
      <c r="D179" s="28">
        <v>18.356300000000001</v>
      </c>
      <c r="E179" s="28">
        <v>19.078900000000001</v>
      </c>
      <c r="F179" s="29">
        <f t="shared" si="15"/>
        <v>0.72259999999999991</v>
      </c>
      <c r="G179" s="29">
        <f t="shared" si="16"/>
        <v>1445.1999999999998</v>
      </c>
      <c r="H179" s="28">
        <v>18.787099999999999</v>
      </c>
      <c r="I179" s="29">
        <f t="shared" si="17"/>
        <v>0.43079999999999785</v>
      </c>
      <c r="J179" s="29">
        <f t="shared" si="19"/>
        <v>40.381954054802392</v>
      </c>
      <c r="K179" s="28">
        <v>18.7377</v>
      </c>
      <c r="L179" s="29">
        <f t="shared" si="18"/>
        <v>0.3813999999999993</v>
      </c>
      <c r="M179" s="15">
        <f t="shared" si="21"/>
        <v>11.467038068709101</v>
      </c>
      <c r="N179" t="s">
        <v>229</v>
      </c>
    </row>
    <row r="180" spans="1:14" x14ac:dyDescent="0.3">
      <c r="A180">
        <v>69</v>
      </c>
      <c r="B180">
        <v>69.5</v>
      </c>
      <c r="C180">
        <f t="shared" si="20"/>
        <v>69.25</v>
      </c>
      <c r="D180" s="28">
        <v>23.210100000000001</v>
      </c>
      <c r="E180" s="28">
        <v>23.891200000000001</v>
      </c>
      <c r="F180" s="29">
        <f t="shared" si="15"/>
        <v>0.6811000000000007</v>
      </c>
      <c r="G180" s="29">
        <f t="shared" si="16"/>
        <v>1362.2000000000014</v>
      </c>
      <c r="H180" s="28">
        <v>23.638100000000001</v>
      </c>
      <c r="I180" s="29">
        <f t="shared" si="17"/>
        <v>0.42800000000000082</v>
      </c>
      <c r="J180" s="29">
        <f t="shared" si="19"/>
        <v>37.160475701071739</v>
      </c>
      <c r="K180" s="28">
        <v>23.596499999999999</v>
      </c>
      <c r="L180" s="29">
        <f t="shared" si="18"/>
        <v>0.3863999999999983</v>
      </c>
      <c r="M180" s="15">
        <f t="shared" si="21"/>
        <v>9.7196261682248775</v>
      </c>
      <c r="N180" t="s">
        <v>229</v>
      </c>
    </row>
    <row r="181" spans="1:14" x14ac:dyDescent="0.3">
      <c r="A181">
        <v>69.5</v>
      </c>
      <c r="B181">
        <v>70</v>
      </c>
      <c r="C181">
        <f t="shared" si="20"/>
        <v>69.75</v>
      </c>
      <c r="D181" s="28">
        <v>17.813500000000001</v>
      </c>
      <c r="E181" s="28">
        <v>18.555599999999998</v>
      </c>
      <c r="F181" s="29">
        <f t="shared" si="15"/>
        <v>0.7420999999999971</v>
      </c>
      <c r="G181" s="29">
        <f t="shared" si="16"/>
        <v>1484.1999999999941</v>
      </c>
      <c r="H181" s="28">
        <v>18.279199999999999</v>
      </c>
      <c r="I181" s="29">
        <f t="shared" si="17"/>
        <v>0.46569999999999823</v>
      </c>
      <c r="J181" s="29">
        <f t="shared" si="19"/>
        <v>37.24565422449804</v>
      </c>
      <c r="K181" s="28">
        <v>18.242100000000001</v>
      </c>
      <c r="L181" s="29">
        <f t="shared" si="18"/>
        <v>0.42859999999999943</v>
      </c>
      <c r="M181" s="15">
        <f t="shared" si="21"/>
        <v>7.9665020399396553</v>
      </c>
      <c r="N181" t="s">
        <v>229</v>
      </c>
    </row>
    <row r="182" spans="1:14" x14ac:dyDescent="0.3">
      <c r="A182">
        <v>70</v>
      </c>
      <c r="B182">
        <v>70.5</v>
      </c>
      <c r="C182">
        <f t="shared" si="20"/>
        <v>70.25</v>
      </c>
      <c r="D182" s="28">
        <v>18.6709</v>
      </c>
      <c r="E182" s="28">
        <v>19.411300000000001</v>
      </c>
      <c r="F182" s="29">
        <f t="shared" si="15"/>
        <v>0.74040000000000106</v>
      </c>
      <c r="G182" s="29">
        <f t="shared" si="16"/>
        <v>1480.800000000002</v>
      </c>
      <c r="H182" s="28">
        <v>19.138100000000001</v>
      </c>
      <c r="I182" s="29">
        <f t="shared" si="17"/>
        <v>0.46720000000000184</v>
      </c>
      <c r="J182" s="29">
        <f t="shared" si="19"/>
        <v>36.898973527822641</v>
      </c>
      <c r="K182" s="28">
        <v>19.101400000000002</v>
      </c>
      <c r="L182" s="29">
        <f t="shared" si="18"/>
        <v>0.4305000000000021</v>
      </c>
      <c r="M182" s="15">
        <f t="shared" si="21"/>
        <v>7.8553082191779993</v>
      </c>
      <c r="N182" t="s">
        <v>229</v>
      </c>
    </row>
    <row r="183" spans="1:14" x14ac:dyDescent="0.3">
      <c r="A183">
        <v>70.5</v>
      </c>
      <c r="B183">
        <v>71</v>
      </c>
      <c r="C183">
        <f t="shared" si="20"/>
        <v>70.75</v>
      </c>
      <c r="D183" s="28">
        <v>17.599</v>
      </c>
      <c r="E183" s="28">
        <v>18.334299999999999</v>
      </c>
      <c r="F183" s="29">
        <f t="shared" si="15"/>
        <v>0.73529999999999873</v>
      </c>
      <c r="G183" s="29">
        <f t="shared" si="16"/>
        <v>1470.5999999999974</v>
      </c>
      <c r="H183" s="28">
        <v>18.067699999999999</v>
      </c>
      <c r="I183" s="29">
        <f t="shared" si="17"/>
        <v>0.46869999999999834</v>
      </c>
      <c r="J183" s="29">
        <f t="shared" si="19"/>
        <v>36.257309941520589</v>
      </c>
      <c r="K183" s="28">
        <v>18.028400000000001</v>
      </c>
      <c r="L183" s="29">
        <f t="shared" si="18"/>
        <v>0.42940000000000111</v>
      </c>
      <c r="M183" s="15">
        <f t="shared" si="21"/>
        <v>8.3848943887342386</v>
      </c>
      <c r="N183" t="s">
        <v>229</v>
      </c>
    </row>
    <row r="184" spans="1:14" x14ac:dyDescent="0.3">
      <c r="A184">
        <v>71</v>
      </c>
      <c r="B184">
        <v>71.5</v>
      </c>
      <c r="C184">
        <f t="shared" si="20"/>
        <v>71.25</v>
      </c>
      <c r="D184" s="28">
        <v>16.924399999999999</v>
      </c>
      <c r="E184" s="28">
        <v>17.657699999999998</v>
      </c>
      <c r="F184" s="29">
        <f t="shared" si="15"/>
        <v>0.73329999999999984</v>
      </c>
      <c r="G184" s="29">
        <f t="shared" si="16"/>
        <v>1466.5999999999997</v>
      </c>
      <c r="H184" s="28">
        <v>17.4038</v>
      </c>
      <c r="I184" s="29">
        <f t="shared" si="17"/>
        <v>0.47940000000000182</v>
      </c>
      <c r="J184" s="29">
        <f t="shared" si="19"/>
        <v>34.624301104595403</v>
      </c>
      <c r="K184" s="28">
        <v>17.365500000000001</v>
      </c>
      <c r="L184" s="29">
        <f t="shared" si="18"/>
        <v>0.44110000000000227</v>
      </c>
      <c r="M184" s="15">
        <f t="shared" si="21"/>
        <v>7.9891531080516103</v>
      </c>
      <c r="N184" t="s">
        <v>229</v>
      </c>
    </row>
    <row r="185" spans="1:14" x14ac:dyDescent="0.3">
      <c r="A185">
        <v>71.5</v>
      </c>
      <c r="B185">
        <v>72</v>
      </c>
      <c r="C185">
        <f t="shared" si="20"/>
        <v>71.75</v>
      </c>
      <c r="D185" s="28">
        <v>15.475300000000001</v>
      </c>
      <c r="E185" s="28">
        <v>16.2227</v>
      </c>
      <c r="F185" s="29">
        <f t="shared" si="15"/>
        <v>0.74739999999999895</v>
      </c>
      <c r="G185" s="29">
        <f t="shared" si="16"/>
        <v>1494.7999999999979</v>
      </c>
      <c r="H185" s="28">
        <v>15.969099999999999</v>
      </c>
      <c r="I185" s="29">
        <f t="shared" si="17"/>
        <v>0.49379999999999846</v>
      </c>
      <c r="J185" s="29">
        <f t="shared" si="19"/>
        <v>33.930960663634053</v>
      </c>
      <c r="K185" s="28">
        <v>15.9335</v>
      </c>
      <c r="L185" s="29">
        <f t="shared" si="18"/>
        <v>0.45819999999999972</v>
      </c>
      <c r="M185" s="15">
        <f t="shared" si="21"/>
        <v>7.2093965168081979</v>
      </c>
      <c r="N185" t="s">
        <v>229</v>
      </c>
    </row>
    <row r="186" spans="1:14" x14ac:dyDescent="0.3">
      <c r="A186">
        <v>72</v>
      </c>
      <c r="B186">
        <v>72.5</v>
      </c>
      <c r="C186">
        <f t="shared" si="20"/>
        <v>72.25</v>
      </c>
      <c r="D186" s="28">
        <v>23.0654</v>
      </c>
      <c r="E186" s="28">
        <v>23.891300000000001</v>
      </c>
      <c r="F186" s="29">
        <f t="shared" si="15"/>
        <v>0.82590000000000074</v>
      </c>
      <c r="G186" s="29">
        <f t="shared" si="16"/>
        <v>1651.8000000000013</v>
      </c>
      <c r="H186" s="28">
        <v>23.619800000000001</v>
      </c>
      <c r="I186" s="29">
        <f t="shared" si="17"/>
        <v>0.55440000000000111</v>
      </c>
      <c r="J186" s="29">
        <f t="shared" si="19"/>
        <v>32.873229204504099</v>
      </c>
      <c r="K186" s="28">
        <v>23.582100000000001</v>
      </c>
      <c r="L186" s="29">
        <f t="shared" si="18"/>
        <v>0.51670000000000016</v>
      </c>
      <c r="M186" s="15">
        <f t="shared" si="21"/>
        <v>6.800144300144467</v>
      </c>
      <c r="N186" t="s">
        <v>229</v>
      </c>
    </row>
    <row r="187" spans="1:14" x14ac:dyDescent="0.3">
      <c r="A187">
        <v>72.5</v>
      </c>
      <c r="B187">
        <v>73</v>
      </c>
      <c r="C187">
        <f t="shared" si="20"/>
        <v>72.75</v>
      </c>
      <c r="D187" s="28">
        <v>18.067599999999999</v>
      </c>
      <c r="E187" s="28">
        <v>18.853200000000001</v>
      </c>
      <c r="F187" s="29">
        <f t="shared" si="15"/>
        <v>0.7856000000000023</v>
      </c>
      <c r="G187" s="29">
        <f t="shared" si="16"/>
        <v>1571.2000000000046</v>
      </c>
      <c r="H187" s="28">
        <v>18.592300000000002</v>
      </c>
      <c r="I187" s="29">
        <f t="shared" si="17"/>
        <v>0.52470000000000283</v>
      </c>
      <c r="J187" s="29">
        <f t="shared" si="19"/>
        <v>33.210285132382722</v>
      </c>
      <c r="K187" s="28">
        <v>18.549700000000001</v>
      </c>
      <c r="L187" s="29">
        <f t="shared" si="18"/>
        <v>0.48210000000000264</v>
      </c>
      <c r="M187" s="15">
        <f t="shared" si="21"/>
        <v>8.1189251000571687</v>
      </c>
      <c r="N187" t="s">
        <v>230</v>
      </c>
    </row>
    <row r="188" spans="1:14" x14ac:dyDescent="0.3">
      <c r="A188">
        <v>73</v>
      </c>
      <c r="B188">
        <v>73.5</v>
      </c>
      <c r="C188">
        <f t="shared" si="20"/>
        <v>73.25</v>
      </c>
      <c r="D188" s="28">
        <v>18.360800000000001</v>
      </c>
      <c r="E188" s="28">
        <v>19.152699999999999</v>
      </c>
      <c r="F188" s="29">
        <f t="shared" si="15"/>
        <v>0.79189999999999827</v>
      </c>
      <c r="G188" s="29">
        <f t="shared" si="16"/>
        <v>1583.7999999999965</v>
      </c>
      <c r="H188" s="28">
        <v>18.912700000000001</v>
      </c>
      <c r="I188" s="29">
        <f t="shared" si="17"/>
        <v>0.55189999999999984</v>
      </c>
      <c r="J188" s="29">
        <f t="shared" si="19"/>
        <v>30.306856926379467</v>
      </c>
      <c r="K188" s="28">
        <v>18.882899999999999</v>
      </c>
      <c r="L188" s="29">
        <f t="shared" si="18"/>
        <v>0.52209999999999823</v>
      </c>
      <c r="M188" s="15">
        <f t="shared" si="21"/>
        <v>5.3995289001633608</v>
      </c>
      <c r="N188" t="s">
        <v>229</v>
      </c>
    </row>
    <row r="189" spans="1:14" x14ac:dyDescent="0.3">
      <c r="A189">
        <v>73.5</v>
      </c>
      <c r="B189">
        <v>74</v>
      </c>
      <c r="C189">
        <f t="shared" si="20"/>
        <v>73.75</v>
      </c>
      <c r="D189" s="28">
        <v>21.785</v>
      </c>
      <c r="E189" s="28">
        <v>22.481200000000001</v>
      </c>
      <c r="F189" s="29">
        <f t="shared" si="15"/>
        <v>0.69620000000000104</v>
      </c>
      <c r="G189" s="29">
        <f t="shared" si="16"/>
        <v>1392.4000000000021</v>
      </c>
      <c r="H189" s="28">
        <v>22.270099999999999</v>
      </c>
      <c r="I189" s="29">
        <f t="shared" si="17"/>
        <v>0.4850999999999992</v>
      </c>
      <c r="J189" s="29">
        <f t="shared" si="19"/>
        <v>30.321746624533404</v>
      </c>
      <c r="K189" s="28">
        <v>22.243200000000002</v>
      </c>
      <c r="L189" s="29">
        <f t="shared" si="18"/>
        <v>0.45820000000000149</v>
      </c>
      <c r="M189" s="15">
        <f t="shared" si="21"/>
        <v>5.5452484023907971</v>
      </c>
      <c r="N189" t="s">
        <v>229</v>
      </c>
    </row>
    <row r="190" spans="1:14" x14ac:dyDescent="0.3">
      <c r="A190">
        <v>74</v>
      </c>
      <c r="B190">
        <v>74.5</v>
      </c>
      <c r="C190">
        <f t="shared" si="20"/>
        <v>74.25</v>
      </c>
      <c r="D190" s="28">
        <v>18.698399999999999</v>
      </c>
      <c r="E190" s="28">
        <v>19.478000000000002</v>
      </c>
      <c r="F190" s="29">
        <f t="shared" si="15"/>
        <v>0.77960000000000207</v>
      </c>
      <c r="G190" s="29">
        <f t="shared" si="16"/>
        <v>1559.2000000000041</v>
      </c>
      <c r="H190" s="28">
        <v>19.244499999999999</v>
      </c>
      <c r="I190" s="29">
        <f t="shared" si="17"/>
        <v>0.54609999999999914</v>
      </c>
      <c r="J190" s="29">
        <f t="shared" si="19"/>
        <v>29.951257054900253</v>
      </c>
      <c r="K190" s="28">
        <v>19.214200000000002</v>
      </c>
      <c r="L190" s="29">
        <f t="shared" si="18"/>
        <v>0.51580000000000226</v>
      </c>
      <c r="M190" s="15">
        <f t="shared" si="21"/>
        <v>5.5484343526820936</v>
      </c>
      <c r="N190" t="s">
        <v>229</v>
      </c>
    </row>
    <row r="191" spans="1:14" x14ac:dyDescent="0.3">
      <c r="A191">
        <v>74.5</v>
      </c>
      <c r="B191">
        <v>75</v>
      </c>
      <c r="C191">
        <f t="shared" si="20"/>
        <v>74.75</v>
      </c>
      <c r="D191" s="28">
        <v>16.067699999999999</v>
      </c>
      <c r="E191" s="28">
        <v>16.881799999999998</v>
      </c>
      <c r="F191" s="29">
        <f t="shared" si="15"/>
        <v>0.81409999999999982</v>
      </c>
      <c r="G191" s="29">
        <f t="shared" si="16"/>
        <v>1628.1999999999996</v>
      </c>
      <c r="H191" s="28">
        <v>16.6295</v>
      </c>
      <c r="I191" s="29">
        <f t="shared" si="17"/>
        <v>0.56180000000000163</v>
      </c>
      <c r="J191" s="29">
        <f t="shared" si="19"/>
        <v>30.99127871268864</v>
      </c>
      <c r="K191" s="28">
        <v>16.597000000000001</v>
      </c>
      <c r="L191" s="29">
        <f t="shared" si="18"/>
        <v>0.52930000000000277</v>
      </c>
      <c r="M191" s="15">
        <f t="shared" si="21"/>
        <v>5.7849768600923426</v>
      </c>
      <c r="N191" t="s">
        <v>229</v>
      </c>
    </row>
    <row r="192" spans="1:14" x14ac:dyDescent="0.3">
      <c r="A192">
        <v>75</v>
      </c>
      <c r="B192">
        <v>75.5</v>
      </c>
      <c r="C192">
        <f t="shared" si="20"/>
        <v>75.25</v>
      </c>
      <c r="D192" s="28">
        <v>17.1661</v>
      </c>
      <c r="E192" s="28">
        <v>17.976099999999999</v>
      </c>
      <c r="F192" s="29">
        <f t="shared" si="15"/>
        <v>0.80999999999999872</v>
      </c>
      <c r="G192" s="29">
        <f t="shared" si="16"/>
        <v>1619.9999999999975</v>
      </c>
      <c r="H192" s="28">
        <v>17.728100000000001</v>
      </c>
      <c r="I192" s="29">
        <f t="shared" si="17"/>
        <v>0.56200000000000117</v>
      </c>
      <c r="J192" s="29">
        <f t="shared" si="19"/>
        <v>30.617283950617036</v>
      </c>
      <c r="K192" s="28">
        <v>17.6965</v>
      </c>
      <c r="L192" s="29">
        <f t="shared" si="18"/>
        <v>0.5304000000000002</v>
      </c>
      <c r="M192" s="15">
        <f t="shared" si="21"/>
        <v>5.6227758007118922</v>
      </c>
      <c r="N192" t="s">
        <v>229</v>
      </c>
    </row>
    <row r="193" spans="1:14" x14ac:dyDescent="0.3">
      <c r="A193">
        <v>75.5</v>
      </c>
      <c r="B193">
        <v>76</v>
      </c>
      <c r="C193">
        <f t="shared" si="20"/>
        <v>75.75</v>
      </c>
      <c r="D193" s="28">
        <v>21.677</v>
      </c>
      <c r="E193" s="28">
        <v>22.497</v>
      </c>
      <c r="F193" s="29">
        <f t="shared" si="15"/>
        <v>0.82000000000000028</v>
      </c>
      <c r="G193" s="29">
        <f t="shared" si="16"/>
        <v>1640.0000000000005</v>
      </c>
      <c r="H193" s="28">
        <v>22.253599999999999</v>
      </c>
      <c r="I193" s="29">
        <f t="shared" si="17"/>
        <v>0.57659999999999911</v>
      </c>
      <c r="J193" s="29">
        <f t="shared" si="19"/>
        <v>29.682926829268425</v>
      </c>
      <c r="K193" s="28">
        <v>22.223600000000001</v>
      </c>
      <c r="L193" s="29">
        <f t="shared" si="18"/>
        <v>0.54660000000000153</v>
      </c>
      <c r="M193" s="15">
        <f t="shared" si="21"/>
        <v>5.2029136316332938</v>
      </c>
      <c r="N193" t="s">
        <v>229</v>
      </c>
    </row>
    <row r="194" spans="1:14" x14ac:dyDescent="0.3">
      <c r="A194">
        <v>76</v>
      </c>
      <c r="B194">
        <v>76.5</v>
      </c>
      <c r="C194">
        <f t="shared" si="20"/>
        <v>76.25</v>
      </c>
      <c r="D194" s="28">
        <v>23.878</v>
      </c>
      <c r="E194" s="28">
        <v>24.5732</v>
      </c>
      <c r="F194" s="29">
        <f t="shared" ref="F194:F205" si="22">E194-D194</f>
        <v>0.69519999999999982</v>
      </c>
      <c r="G194" s="29">
        <f t="shared" ref="G194:G205" si="23">F194*2*1000000/1000</f>
        <v>1390.3999999999996</v>
      </c>
      <c r="H194" s="28">
        <v>24.3704</v>
      </c>
      <c r="I194" s="29">
        <f t="shared" ref="I194:I205" si="24">H194-D194</f>
        <v>0.49239999999999995</v>
      </c>
      <c r="J194" s="29">
        <f t="shared" si="19"/>
        <v>29.171461449942456</v>
      </c>
      <c r="K194" s="28">
        <v>24.3447</v>
      </c>
      <c r="L194" s="29">
        <f t="shared" ref="L194:L205" si="25">K194-D194</f>
        <v>0.46669999999999945</v>
      </c>
      <c r="M194" s="15">
        <f t="shared" si="21"/>
        <v>5.2193338748985525</v>
      </c>
      <c r="N194" t="s">
        <v>229</v>
      </c>
    </row>
    <row r="195" spans="1:14" x14ac:dyDescent="0.3">
      <c r="A195">
        <v>76.5</v>
      </c>
      <c r="B195">
        <v>77</v>
      </c>
      <c r="C195">
        <f t="shared" si="20"/>
        <v>76.75</v>
      </c>
      <c r="D195" s="28">
        <v>16.396999999999998</v>
      </c>
      <c r="E195" s="28">
        <v>17.222899999999999</v>
      </c>
      <c r="F195" s="29">
        <f t="shared" si="22"/>
        <v>0.82590000000000074</v>
      </c>
      <c r="G195" s="29">
        <f t="shared" si="23"/>
        <v>1651.8000000000013</v>
      </c>
      <c r="H195" s="28">
        <v>16.971399999999999</v>
      </c>
      <c r="I195" s="29">
        <f t="shared" si="24"/>
        <v>0.57440000000000069</v>
      </c>
      <c r="J195" s="29">
        <f t="shared" ref="J195:J205" si="26">100 - (I195/F195*100)</f>
        <v>30.451628526455963</v>
      </c>
      <c r="K195" s="28">
        <v>16.940000000000001</v>
      </c>
      <c r="L195" s="29">
        <f t="shared" si="25"/>
        <v>0.54300000000000281</v>
      </c>
      <c r="M195" s="15">
        <f t="shared" si="21"/>
        <v>5.4665738161556163</v>
      </c>
      <c r="N195" t="s">
        <v>229</v>
      </c>
    </row>
    <row r="196" spans="1:14" x14ac:dyDescent="0.3">
      <c r="A196">
        <v>77</v>
      </c>
      <c r="B196">
        <v>77.5</v>
      </c>
      <c r="C196">
        <f t="shared" si="20"/>
        <v>77.25</v>
      </c>
      <c r="D196" s="28">
        <v>17.805</v>
      </c>
      <c r="E196" s="28">
        <v>18.7074</v>
      </c>
      <c r="F196" s="29">
        <f t="shared" si="22"/>
        <v>0.90240000000000009</v>
      </c>
      <c r="G196" s="29">
        <f t="shared" si="23"/>
        <v>1804.8000000000002</v>
      </c>
      <c r="H196" s="28">
        <v>18.4331</v>
      </c>
      <c r="I196" s="29">
        <f t="shared" si="24"/>
        <v>0.62809999999999988</v>
      </c>
      <c r="J196" s="29">
        <f t="shared" si="26"/>
        <v>30.396719858156047</v>
      </c>
      <c r="K196" s="28">
        <v>18.401</v>
      </c>
      <c r="L196" s="29">
        <f t="shared" si="25"/>
        <v>0.59600000000000009</v>
      </c>
      <c r="M196" s="15">
        <f t="shared" si="21"/>
        <v>5.1106511701958084</v>
      </c>
      <c r="N196" t="s">
        <v>229</v>
      </c>
    </row>
    <row r="197" spans="1:14" x14ac:dyDescent="0.3">
      <c r="A197">
        <v>77.5</v>
      </c>
      <c r="B197">
        <v>78</v>
      </c>
      <c r="C197">
        <f t="shared" si="20"/>
        <v>77.75</v>
      </c>
      <c r="D197" s="28">
        <v>22.104900000000001</v>
      </c>
      <c r="E197" s="28">
        <v>22.9452</v>
      </c>
      <c r="F197" s="29">
        <f t="shared" si="22"/>
        <v>0.84029999999999916</v>
      </c>
      <c r="G197" s="29">
        <f t="shared" si="23"/>
        <v>1680.5999999999983</v>
      </c>
      <c r="H197" s="28">
        <v>22.6906</v>
      </c>
      <c r="I197" s="29">
        <f t="shared" si="24"/>
        <v>0.58569999999999922</v>
      </c>
      <c r="J197" s="29">
        <f t="shared" si="26"/>
        <v>30.298702844222319</v>
      </c>
      <c r="K197" s="28">
        <v>22.659700000000001</v>
      </c>
      <c r="L197" s="29">
        <f t="shared" si="25"/>
        <v>0.55480000000000018</v>
      </c>
      <c r="M197" s="15">
        <f t="shared" si="21"/>
        <v>5.2757384326445447</v>
      </c>
      <c r="N197" t="s">
        <v>230</v>
      </c>
    </row>
    <row r="198" spans="1:14" x14ac:dyDescent="0.3">
      <c r="A198">
        <v>78</v>
      </c>
      <c r="B198">
        <v>78.5</v>
      </c>
      <c r="C198">
        <f t="shared" si="20"/>
        <v>78.25</v>
      </c>
      <c r="D198" s="28">
        <v>22.4148</v>
      </c>
      <c r="E198" s="28">
        <v>23.201000000000001</v>
      </c>
      <c r="F198" s="29">
        <f t="shared" si="22"/>
        <v>0.7862000000000009</v>
      </c>
      <c r="G198" s="29">
        <f t="shared" si="23"/>
        <v>1572.4000000000019</v>
      </c>
      <c r="H198" s="28">
        <v>22.961600000000001</v>
      </c>
      <c r="I198" s="29">
        <f t="shared" si="24"/>
        <v>0.54680000000000106</v>
      </c>
      <c r="J198" s="29">
        <f t="shared" si="26"/>
        <v>30.450267107606152</v>
      </c>
      <c r="K198" s="28">
        <v>22.931999999999999</v>
      </c>
      <c r="L198" s="29">
        <f t="shared" si="25"/>
        <v>0.51719999999999899</v>
      </c>
      <c r="M198" s="15">
        <f t="shared" si="21"/>
        <v>5.4133138258964948</v>
      </c>
      <c r="N198" t="s">
        <v>229</v>
      </c>
    </row>
    <row r="199" spans="1:14" x14ac:dyDescent="0.3">
      <c r="A199">
        <v>78.5</v>
      </c>
      <c r="B199">
        <v>79</v>
      </c>
      <c r="C199">
        <f t="shared" si="20"/>
        <v>78.75</v>
      </c>
      <c r="D199" s="28">
        <v>15.415699999999999</v>
      </c>
      <c r="E199" s="28">
        <v>16.172699999999999</v>
      </c>
      <c r="F199" s="29">
        <f t="shared" si="22"/>
        <v>0.75699999999999967</v>
      </c>
      <c r="G199" s="29">
        <f t="shared" si="23"/>
        <v>1513.9999999999993</v>
      </c>
      <c r="H199" s="28">
        <v>15.940200000000001</v>
      </c>
      <c r="I199" s="29">
        <f t="shared" si="24"/>
        <v>0.52450000000000152</v>
      </c>
      <c r="J199" s="29">
        <f t="shared" si="26"/>
        <v>30.713342140026185</v>
      </c>
      <c r="K199" s="28">
        <v>15.916700000000001</v>
      </c>
      <c r="L199" s="29">
        <f t="shared" si="25"/>
        <v>0.50100000000000122</v>
      </c>
      <c r="M199" s="15">
        <f t="shared" si="21"/>
        <v>4.4804575786463658</v>
      </c>
      <c r="N199" t="s">
        <v>229</v>
      </c>
    </row>
    <row r="200" spans="1:14" x14ac:dyDescent="0.3">
      <c r="A200">
        <v>79</v>
      </c>
      <c r="B200">
        <v>79.5</v>
      </c>
      <c r="C200">
        <f t="shared" si="20"/>
        <v>79.25</v>
      </c>
      <c r="D200" s="28">
        <v>23.211200000000002</v>
      </c>
      <c r="E200" s="28">
        <v>23.904499999999999</v>
      </c>
      <c r="F200" s="29">
        <f t="shared" si="22"/>
        <v>0.69329999999999714</v>
      </c>
      <c r="G200" s="29">
        <f t="shared" si="23"/>
        <v>1386.5999999999942</v>
      </c>
      <c r="H200" s="28">
        <v>23.695699999999999</v>
      </c>
      <c r="I200" s="29">
        <f t="shared" si="24"/>
        <v>0.48449999999999704</v>
      </c>
      <c r="J200" s="29">
        <f t="shared" si="26"/>
        <v>30.11683254002611</v>
      </c>
      <c r="K200" s="28">
        <v>23.674199999999999</v>
      </c>
      <c r="L200" s="29">
        <f t="shared" si="25"/>
        <v>0.46299999999999741</v>
      </c>
      <c r="M200" s="15">
        <f t="shared" si="21"/>
        <v>4.4375644994839547</v>
      </c>
      <c r="N200" t="s">
        <v>229</v>
      </c>
    </row>
    <row r="201" spans="1:14" x14ac:dyDescent="0.3">
      <c r="A201">
        <v>79.5</v>
      </c>
      <c r="B201">
        <v>80</v>
      </c>
      <c r="C201">
        <f t="shared" si="20"/>
        <v>79.75</v>
      </c>
      <c r="D201" s="28">
        <v>15.160299999999999</v>
      </c>
      <c r="E201" s="28">
        <v>15.9808</v>
      </c>
      <c r="F201" s="29">
        <f t="shared" si="22"/>
        <v>0.8205000000000009</v>
      </c>
      <c r="G201" s="29">
        <f t="shared" si="23"/>
        <v>1641.0000000000018</v>
      </c>
      <c r="H201" s="28">
        <v>15.742900000000001</v>
      </c>
      <c r="I201" s="29">
        <f t="shared" si="24"/>
        <v>0.58260000000000112</v>
      </c>
      <c r="J201" s="29">
        <f t="shared" si="26"/>
        <v>28.99451553930524</v>
      </c>
      <c r="K201" s="28">
        <v>15.7166</v>
      </c>
      <c r="L201" s="29">
        <f t="shared" si="25"/>
        <v>0.55630000000000024</v>
      </c>
      <c r="M201" s="15">
        <f t="shared" si="21"/>
        <v>4.5142464812909111</v>
      </c>
      <c r="N201" t="s">
        <v>229</v>
      </c>
    </row>
    <row r="202" spans="1:14" x14ac:dyDescent="0.3">
      <c r="A202">
        <v>80</v>
      </c>
      <c r="B202">
        <v>80.5</v>
      </c>
      <c r="C202">
        <f t="shared" si="20"/>
        <v>80.25</v>
      </c>
      <c r="D202" s="28">
        <v>15.1234</v>
      </c>
      <c r="E202" s="28">
        <v>15.923299999999999</v>
      </c>
      <c r="F202" s="29">
        <f t="shared" si="22"/>
        <v>0.79989999999999917</v>
      </c>
      <c r="G202" s="29">
        <f t="shared" si="23"/>
        <v>1599.7999999999984</v>
      </c>
      <c r="H202" s="28">
        <v>15.6883</v>
      </c>
      <c r="I202" s="29">
        <f t="shared" si="24"/>
        <v>0.56489999999999974</v>
      </c>
      <c r="J202" s="29">
        <f t="shared" si="26"/>
        <v>29.37867233404171</v>
      </c>
      <c r="K202" s="28">
        <v>15.6571</v>
      </c>
      <c r="L202" s="29">
        <f t="shared" si="25"/>
        <v>0.53369999999999962</v>
      </c>
      <c r="M202" s="15">
        <f t="shared" si="21"/>
        <v>5.5231014338821325</v>
      </c>
      <c r="N202" t="s">
        <v>229</v>
      </c>
    </row>
    <row r="203" spans="1:14" x14ac:dyDescent="0.3">
      <c r="A203">
        <v>80.5</v>
      </c>
      <c r="B203">
        <v>81</v>
      </c>
      <c r="C203">
        <f t="shared" si="20"/>
        <v>80.75</v>
      </c>
      <c r="D203" s="28">
        <v>24.506699999999999</v>
      </c>
      <c r="E203" s="28">
        <v>25.271699999999999</v>
      </c>
      <c r="F203" s="29">
        <f t="shared" si="22"/>
        <v>0.76500000000000057</v>
      </c>
      <c r="G203" s="29">
        <f t="shared" si="23"/>
        <v>1530.0000000000011</v>
      </c>
      <c r="H203" s="28">
        <v>25.021599999999999</v>
      </c>
      <c r="I203" s="29">
        <f t="shared" si="24"/>
        <v>0.5149000000000008</v>
      </c>
      <c r="J203" s="29">
        <f t="shared" si="26"/>
        <v>32.692810457516288</v>
      </c>
      <c r="K203" s="28">
        <v>24.9863</v>
      </c>
      <c r="L203" s="29">
        <f t="shared" si="25"/>
        <v>0.47960000000000136</v>
      </c>
      <c r="M203" s="15">
        <f t="shared" si="21"/>
        <v>6.8557001359486094</v>
      </c>
      <c r="N203" t="s">
        <v>229</v>
      </c>
    </row>
    <row r="204" spans="1:14" x14ac:dyDescent="0.3">
      <c r="A204">
        <v>81</v>
      </c>
      <c r="B204">
        <v>81.5</v>
      </c>
      <c r="C204">
        <f t="shared" si="20"/>
        <v>81.25</v>
      </c>
      <c r="D204" s="28">
        <v>9.4024000000000001</v>
      </c>
      <c r="E204" s="28">
        <v>10.152900000000001</v>
      </c>
      <c r="F204" s="29">
        <f t="shared" si="22"/>
        <v>0.75050000000000061</v>
      </c>
      <c r="G204" s="29">
        <f t="shared" si="23"/>
        <v>1501.0000000000011</v>
      </c>
      <c r="H204" s="28">
        <v>9.9027999999999992</v>
      </c>
      <c r="I204" s="29">
        <f t="shared" si="24"/>
        <v>0.50039999999999907</v>
      </c>
      <c r="J204" s="29">
        <f t="shared" si="26"/>
        <v>33.324450366422568</v>
      </c>
      <c r="K204" s="28">
        <v>9.8732000000000006</v>
      </c>
      <c r="L204" s="29">
        <f t="shared" si="25"/>
        <v>0.47080000000000055</v>
      </c>
      <c r="M204" s="15">
        <f t="shared" si="21"/>
        <v>5.9152677857710927</v>
      </c>
      <c r="N204" t="s">
        <v>229</v>
      </c>
    </row>
    <row r="205" spans="1:14" x14ac:dyDescent="0.3">
      <c r="A205">
        <v>81.5</v>
      </c>
      <c r="B205">
        <v>82</v>
      </c>
      <c r="C205">
        <f t="shared" si="20"/>
        <v>81.75</v>
      </c>
      <c r="D205" s="28">
        <v>18.049900000000001</v>
      </c>
      <c r="E205" s="28">
        <v>18.790900000000001</v>
      </c>
      <c r="F205" s="29">
        <f t="shared" si="22"/>
        <v>0.74099999999999966</v>
      </c>
      <c r="G205" s="29">
        <f t="shared" si="23"/>
        <v>1481.9999999999993</v>
      </c>
      <c r="H205" s="28">
        <v>18.545500000000001</v>
      </c>
      <c r="I205" s="29">
        <f t="shared" si="24"/>
        <v>0.4955999999999996</v>
      </c>
      <c r="J205" s="29">
        <f t="shared" si="26"/>
        <v>33.117408906882616</v>
      </c>
      <c r="K205" s="28">
        <v>18.513500000000001</v>
      </c>
      <c r="L205" s="29">
        <f t="shared" si="25"/>
        <v>0.46359999999999957</v>
      </c>
      <c r="M205" s="15">
        <f t="shared" si="21"/>
        <v>6.4568200161420606</v>
      </c>
      <c r="N205" t="s">
        <v>230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0F7B-C44E-486A-B3E4-289ED85E100D}">
  <dimension ref="A1:O207"/>
  <sheetViews>
    <sheetView workbookViewId="0">
      <selection activeCell="L67" sqref="L67"/>
    </sheetView>
  </sheetViews>
  <sheetFormatPr defaultRowHeight="14.4" x14ac:dyDescent="0.3"/>
  <cols>
    <col min="2" max="5" width="12.77734375" customWidth="1"/>
  </cols>
  <sheetData>
    <row r="1" spans="1:15" x14ac:dyDescent="0.3">
      <c r="A1" t="s">
        <v>11</v>
      </c>
      <c r="B1" t="s">
        <v>1</v>
      </c>
      <c r="C1" s="1" t="s">
        <v>1</v>
      </c>
    </row>
    <row r="2" spans="1:15" x14ac:dyDescent="0.3">
      <c r="A2" s="2" t="s">
        <v>8</v>
      </c>
      <c r="B2" s="2" t="s">
        <v>2</v>
      </c>
      <c r="C2" s="3" t="s">
        <v>3</v>
      </c>
      <c r="D2" s="4" t="s">
        <v>6</v>
      </c>
      <c r="E2" s="2" t="s">
        <v>207</v>
      </c>
      <c r="F2" s="2" t="s">
        <v>14</v>
      </c>
      <c r="G2" s="2" t="s">
        <v>16</v>
      </c>
      <c r="H2" s="2" t="s">
        <v>32</v>
      </c>
      <c r="I2" s="2" t="s">
        <v>33</v>
      </c>
      <c r="J2" t="s">
        <v>34</v>
      </c>
      <c r="N2" s="15" t="s">
        <v>1</v>
      </c>
      <c r="O2" s="15" t="s">
        <v>4</v>
      </c>
    </row>
    <row r="3" spans="1:15" x14ac:dyDescent="0.3">
      <c r="A3" t="s">
        <v>22</v>
      </c>
      <c r="B3">
        <v>0</v>
      </c>
      <c r="C3" s="1">
        <v>0.5</v>
      </c>
      <c r="H3">
        <v>2011</v>
      </c>
      <c r="I3">
        <f>H3-0.5*N10</f>
        <v>2000.7695473251028</v>
      </c>
      <c r="J3">
        <f>(H3+I3)/2</f>
        <v>2005.8847736625514</v>
      </c>
      <c r="N3">
        <v>0</v>
      </c>
      <c r="O3">
        <v>2011</v>
      </c>
    </row>
    <row r="4" spans="1:15" x14ac:dyDescent="0.3">
      <c r="A4" t="s">
        <v>22</v>
      </c>
      <c r="B4">
        <v>0.5</v>
      </c>
      <c r="C4" s="1">
        <v>1</v>
      </c>
      <c r="H4">
        <f t="shared" ref="H4:H35" si="0">2011-(B4*$N$10)</f>
        <v>2000.7695473251028</v>
      </c>
      <c r="I4">
        <f t="shared" ref="I4:I35" si="1">I3-0.5*$N$10</f>
        <v>1990.5390946502057</v>
      </c>
      <c r="J4">
        <f t="shared" ref="J4:J67" si="2">(H4+I4)/2</f>
        <v>1995.6543209876543</v>
      </c>
      <c r="N4">
        <v>60.75</v>
      </c>
      <c r="O4">
        <v>768</v>
      </c>
    </row>
    <row r="5" spans="1:15" x14ac:dyDescent="0.3">
      <c r="A5" t="s">
        <v>22</v>
      </c>
      <c r="B5">
        <v>1</v>
      </c>
      <c r="C5" s="1">
        <v>1.5</v>
      </c>
      <c r="H5">
        <f t="shared" si="0"/>
        <v>1990.5390946502057</v>
      </c>
      <c r="I5">
        <f t="shared" si="1"/>
        <v>1980.3086419753085</v>
      </c>
      <c r="J5">
        <f t="shared" si="2"/>
        <v>1985.4238683127571</v>
      </c>
      <c r="N5">
        <v>81</v>
      </c>
      <c r="O5">
        <v>-475</v>
      </c>
    </row>
    <row r="6" spans="1:15" x14ac:dyDescent="0.3">
      <c r="A6" t="s">
        <v>22</v>
      </c>
      <c r="B6">
        <v>1.5</v>
      </c>
      <c r="C6" s="1">
        <v>2</v>
      </c>
      <c r="H6">
        <f t="shared" si="0"/>
        <v>1980.3086419753085</v>
      </c>
      <c r="I6">
        <f t="shared" si="1"/>
        <v>1970.0781893004114</v>
      </c>
      <c r="J6">
        <f t="shared" si="2"/>
        <v>1975.19341563786</v>
      </c>
    </row>
    <row r="7" spans="1:15" x14ac:dyDescent="0.3">
      <c r="A7" t="s">
        <v>22</v>
      </c>
      <c r="B7">
        <v>2</v>
      </c>
      <c r="C7" s="1">
        <v>2.5</v>
      </c>
      <c r="H7">
        <f t="shared" si="0"/>
        <v>1970.0781893004116</v>
      </c>
      <c r="I7">
        <f t="shared" si="1"/>
        <v>1959.8477366255142</v>
      </c>
      <c r="J7">
        <f t="shared" si="2"/>
        <v>1964.962962962963</v>
      </c>
    </row>
    <row r="8" spans="1:15" x14ac:dyDescent="0.3">
      <c r="A8" t="s">
        <v>22</v>
      </c>
      <c r="B8">
        <v>2.5</v>
      </c>
      <c r="C8" s="1">
        <v>3</v>
      </c>
      <c r="H8">
        <f t="shared" si="0"/>
        <v>1959.8477366255145</v>
      </c>
      <c r="I8">
        <f t="shared" si="1"/>
        <v>1949.6172839506171</v>
      </c>
      <c r="J8">
        <f t="shared" si="2"/>
        <v>1954.7325102880659</v>
      </c>
    </row>
    <row r="9" spans="1:15" x14ac:dyDescent="0.3">
      <c r="A9" t="s">
        <v>22</v>
      </c>
      <c r="B9">
        <v>3</v>
      </c>
      <c r="C9" s="1">
        <v>3.5</v>
      </c>
      <c r="H9">
        <f t="shared" si="0"/>
        <v>1949.6172839506173</v>
      </c>
      <c r="I9">
        <f t="shared" si="1"/>
        <v>1939.3868312757199</v>
      </c>
      <c r="J9">
        <f t="shared" si="2"/>
        <v>1944.5020576131687</v>
      </c>
      <c r="N9" s="15" t="s">
        <v>29</v>
      </c>
      <c r="O9" s="15" t="s">
        <v>28</v>
      </c>
    </row>
    <row r="10" spans="1:15" x14ac:dyDescent="0.3">
      <c r="A10" t="s">
        <v>22</v>
      </c>
      <c r="B10">
        <v>3.5</v>
      </c>
      <c r="C10" s="1">
        <v>4</v>
      </c>
      <c r="H10">
        <f t="shared" si="0"/>
        <v>1939.3868312757202</v>
      </c>
      <c r="I10">
        <f t="shared" si="1"/>
        <v>1929.1563786008228</v>
      </c>
      <c r="J10">
        <f t="shared" si="2"/>
        <v>1934.2716049382716</v>
      </c>
      <c r="M10" s="15" t="s">
        <v>30</v>
      </c>
      <c r="N10">
        <f>(O3-O4)/N4</f>
        <v>20.460905349794238</v>
      </c>
      <c r="O10">
        <f>N4/(O3-O4)</f>
        <v>4.8873692679002413E-2</v>
      </c>
    </row>
    <row r="11" spans="1:15" x14ac:dyDescent="0.3">
      <c r="A11" t="s">
        <v>22</v>
      </c>
      <c r="B11">
        <v>4</v>
      </c>
      <c r="C11" s="1">
        <v>4.5</v>
      </c>
      <c r="H11">
        <f t="shared" si="0"/>
        <v>1929.156378600823</v>
      </c>
      <c r="I11">
        <f t="shared" si="1"/>
        <v>1918.9259259259256</v>
      </c>
      <c r="J11">
        <f t="shared" si="2"/>
        <v>1924.0411522633744</v>
      </c>
      <c r="M11" s="15" t="s">
        <v>31</v>
      </c>
      <c r="N11">
        <f>(O4-O5)/(N5-N4)</f>
        <v>61.382716049382715</v>
      </c>
      <c r="O11">
        <f>(N5-N4)/(O4-O5)</f>
        <v>1.6291230893000806E-2</v>
      </c>
    </row>
    <row r="12" spans="1:15" x14ac:dyDescent="0.3">
      <c r="A12" t="s">
        <v>22</v>
      </c>
      <c r="B12">
        <v>4.5</v>
      </c>
      <c r="C12" s="1">
        <v>5</v>
      </c>
      <c r="H12">
        <f t="shared" si="0"/>
        <v>1918.9259259259259</v>
      </c>
      <c r="I12">
        <f t="shared" si="1"/>
        <v>1908.6954732510285</v>
      </c>
      <c r="J12">
        <f t="shared" si="2"/>
        <v>1913.8106995884773</v>
      </c>
    </row>
    <row r="13" spans="1:15" x14ac:dyDescent="0.3">
      <c r="A13" t="s">
        <v>22</v>
      </c>
      <c r="B13">
        <v>5</v>
      </c>
      <c r="C13" s="1">
        <v>5.5</v>
      </c>
      <c r="H13">
        <f t="shared" si="0"/>
        <v>1908.6954732510287</v>
      </c>
      <c r="I13">
        <f t="shared" si="1"/>
        <v>1898.4650205761313</v>
      </c>
      <c r="J13">
        <f t="shared" si="2"/>
        <v>1903.5802469135801</v>
      </c>
    </row>
    <row r="14" spans="1:15" x14ac:dyDescent="0.3">
      <c r="A14" t="s">
        <v>22</v>
      </c>
      <c r="B14">
        <v>5.5</v>
      </c>
      <c r="C14" s="1">
        <v>6</v>
      </c>
      <c r="H14">
        <f t="shared" si="0"/>
        <v>1898.4650205761318</v>
      </c>
      <c r="I14">
        <f t="shared" si="1"/>
        <v>1888.2345679012342</v>
      </c>
      <c r="J14">
        <f t="shared" si="2"/>
        <v>1893.349794238683</v>
      </c>
    </row>
    <row r="15" spans="1:15" x14ac:dyDescent="0.3">
      <c r="A15" t="s">
        <v>22</v>
      </c>
      <c r="B15">
        <v>6</v>
      </c>
      <c r="C15" s="1">
        <v>6.5</v>
      </c>
      <c r="H15">
        <f t="shared" si="0"/>
        <v>1888.2345679012346</v>
      </c>
      <c r="I15">
        <f t="shared" si="1"/>
        <v>1878.004115226337</v>
      </c>
      <c r="J15">
        <f t="shared" si="2"/>
        <v>1883.1193415637858</v>
      </c>
    </row>
    <row r="16" spans="1:15" x14ac:dyDescent="0.3">
      <c r="A16" t="s">
        <v>22</v>
      </c>
      <c r="B16">
        <v>6.5</v>
      </c>
      <c r="C16" s="1">
        <v>7</v>
      </c>
      <c r="H16">
        <f t="shared" si="0"/>
        <v>1878.0041152263375</v>
      </c>
      <c r="I16">
        <f t="shared" si="1"/>
        <v>1867.7736625514399</v>
      </c>
      <c r="J16">
        <f t="shared" si="2"/>
        <v>1872.8888888888887</v>
      </c>
    </row>
    <row r="17" spans="1:10" x14ac:dyDescent="0.3">
      <c r="A17" t="s">
        <v>22</v>
      </c>
      <c r="B17">
        <v>7</v>
      </c>
      <c r="C17" s="1">
        <v>7.5</v>
      </c>
      <c r="H17">
        <f t="shared" si="0"/>
        <v>1867.7736625514403</v>
      </c>
      <c r="I17">
        <f t="shared" si="1"/>
        <v>1857.5432098765427</v>
      </c>
      <c r="J17">
        <f t="shared" si="2"/>
        <v>1862.6584362139915</v>
      </c>
    </row>
    <row r="18" spans="1:10" x14ac:dyDescent="0.3">
      <c r="A18" t="s">
        <v>22</v>
      </c>
      <c r="B18">
        <v>7.5</v>
      </c>
      <c r="C18" s="1">
        <v>8</v>
      </c>
      <c r="H18">
        <f t="shared" si="0"/>
        <v>1857.5432098765432</v>
      </c>
      <c r="I18">
        <f t="shared" si="1"/>
        <v>1847.3127572016456</v>
      </c>
      <c r="J18">
        <f t="shared" si="2"/>
        <v>1852.4279835390944</v>
      </c>
    </row>
    <row r="19" spans="1:10" x14ac:dyDescent="0.3">
      <c r="A19" t="s">
        <v>22</v>
      </c>
      <c r="B19">
        <v>8</v>
      </c>
      <c r="C19" s="1">
        <v>8.5</v>
      </c>
      <c r="H19">
        <f t="shared" si="0"/>
        <v>1847.312757201646</v>
      </c>
      <c r="I19">
        <f t="shared" si="1"/>
        <v>1837.0823045267484</v>
      </c>
      <c r="J19">
        <f t="shared" si="2"/>
        <v>1842.1975308641972</v>
      </c>
    </row>
    <row r="20" spans="1:10" x14ac:dyDescent="0.3">
      <c r="A20" t="s">
        <v>22</v>
      </c>
      <c r="B20">
        <v>8.5</v>
      </c>
      <c r="C20" s="1">
        <v>9</v>
      </c>
      <c r="H20">
        <f t="shared" si="0"/>
        <v>1837.0823045267489</v>
      </c>
      <c r="I20">
        <f t="shared" si="1"/>
        <v>1826.8518518518513</v>
      </c>
      <c r="J20">
        <f t="shared" si="2"/>
        <v>1831.9670781893001</v>
      </c>
    </row>
    <row r="21" spans="1:10" x14ac:dyDescent="0.3">
      <c r="A21" t="s">
        <v>22</v>
      </c>
      <c r="B21">
        <v>9</v>
      </c>
      <c r="C21" s="1">
        <v>9.5</v>
      </c>
      <c r="H21">
        <f t="shared" si="0"/>
        <v>1826.8518518518517</v>
      </c>
      <c r="I21">
        <f t="shared" si="1"/>
        <v>1816.6213991769541</v>
      </c>
      <c r="J21">
        <f t="shared" si="2"/>
        <v>1821.7366255144029</v>
      </c>
    </row>
    <row r="22" spans="1:10" x14ac:dyDescent="0.3">
      <c r="A22" t="s">
        <v>22</v>
      </c>
      <c r="B22">
        <v>9.5</v>
      </c>
      <c r="C22" s="1">
        <v>10</v>
      </c>
      <c r="H22">
        <f t="shared" si="0"/>
        <v>1816.6213991769548</v>
      </c>
      <c r="I22">
        <f t="shared" si="1"/>
        <v>1806.390946502057</v>
      </c>
      <c r="J22">
        <f t="shared" si="2"/>
        <v>1811.5061728395058</v>
      </c>
    </row>
    <row r="23" spans="1:10" x14ac:dyDescent="0.3">
      <c r="A23" t="s">
        <v>22</v>
      </c>
      <c r="B23">
        <v>10</v>
      </c>
      <c r="C23" s="1">
        <v>10.5</v>
      </c>
      <c r="H23">
        <f t="shared" si="0"/>
        <v>1806.3909465020577</v>
      </c>
      <c r="I23">
        <f t="shared" si="1"/>
        <v>1796.1604938271598</v>
      </c>
      <c r="J23">
        <f t="shared" si="2"/>
        <v>1801.2757201646086</v>
      </c>
    </row>
    <row r="24" spans="1:10" x14ac:dyDescent="0.3">
      <c r="A24" t="s">
        <v>22</v>
      </c>
      <c r="B24">
        <v>10.5</v>
      </c>
      <c r="C24" s="1">
        <v>11</v>
      </c>
      <c r="H24">
        <f t="shared" si="0"/>
        <v>1796.1604938271605</v>
      </c>
      <c r="I24">
        <f t="shared" si="1"/>
        <v>1785.9300411522627</v>
      </c>
      <c r="J24">
        <f t="shared" si="2"/>
        <v>1791.0452674897115</v>
      </c>
    </row>
    <row r="25" spans="1:10" x14ac:dyDescent="0.3">
      <c r="A25" t="s">
        <v>22</v>
      </c>
      <c r="B25">
        <v>11</v>
      </c>
      <c r="C25" s="1">
        <v>11.5</v>
      </c>
      <c r="H25">
        <f t="shared" si="0"/>
        <v>1785.9300411522634</v>
      </c>
      <c r="I25">
        <f t="shared" si="1"/>
        <v>1775.6995884773655</v>
      </c>
      <c r="J25">
        <f t="shared" si="2"/>
        <v>1780.8148148148143</v>
      </c>
    </row>
    <row r="26" spans="1:10" x14ac:dyDescent="0.3">
      <c r="A26" t="s">
        <v>22</v>
      </c>
      <c r="B26">
        <v>11.5</v>
      </c>
      <c r="C26" s="1">
        <v>12</v>
      </c>
      <c r="H26">
        <f t="shared" si="0"/>
        <v>1775.6995884773662</v>
      </c>
      <c r="I26">
        <f t="shared" si="1"/>
        <v>1765.4691358024684</v>
      </c>
      <c r="J26">
        <f t="shared" si="2"/>
        <v>1770.5843621399172</v>
      </c>
    </row>
    <row r="27" spans="1:10" x14ac:dyDescent="0.3">
      <c r="A27" t="s">
        <v>22</v>
      </c>
      <c r="B27">
        <v>12</v>
      </c>
      <c r="C27" s="1">
        <v>12.5</v>
      </c>
      <c r="H27">
        <f t="shared" si="0"/>
        <v>1765.4691358024691</v>
      </c>
      <c r="I27">
        <f t="shared" si="1"/>
        <v>1755.2386831275712</v>
      </c>
      <c r="J27">
        <f t="shared" si="2"/>
        <v>1760.35390946502</v>
      </c>
    </row>
    <row r="28" spans="1:10" x14ac:dyDescent="0.3">
      <c r="A28" t="s">
        <v>22</v>
      </c>
      <c r="B28">
        <v>12.5</v>
      </c>
      <c r="C28" s="1">
        <v>13</v>
      </c>
      <c r="H28">
        <f t="shared" si="0"/>
        <v>1755.2386831275721</v>
      </c>
      <c r="I28">
        <f t="shared" si="1"/>
        <v>1745.0082304526741</v>
      </c>
      <c r="J28">
        <f t="shared" si="2"/>
        <v>1750.1234567901231</v>
      </c>
    </row>
    <row r="29" spans="1:10" x14ac:dyDescent="0.3">
      <c r="A29" t="s">
        <v>22</v>
      </c>
      <c r="B29">
        <v>13</v>
      </c>
      <c r="C29" s="1">
        <v>13.5</v>
      </c>
      <c r="H29">
        <f t="shared" si="0"/>
        <v>1745.008230452675</v>
      </c>
      <c r="I29">
        <f t="shared" si="1"/>
        <v>1734.7777777777769</v>
      </c>
      <c r="J29">
        <f t="shared" si="2"/>
        <v>1739.8930041152259</v>
      </c>
    </row>
    <row r="30" spans="1:10" x14ac:dyDescent="0.3">
      <c r="A30" t="s">
        <v>22</v>
      </c>
      <c r="B30">
        <v>13.5</v>
      </c>
      <c r="C30" s="1">
        <v>14</v>
      </c>
      <c r="H30">
        <f t="shared" si="0"/>
        <v>1734.7777777777778</v>
      </c>
      <c r="I30">
        <f t="shared" si="1"/>
        <v>1724.5473251028798</v>
      </c>
      <c r="J30">
        <f t="shared" si="2"/>
        <v>1729.6625514403288</v>
      </c>
    </row>
    <row r="31" spans="1:10" x14ac:dyDescent="0.3">
      <c r="A31" t="s">
        <v>22</v>
      </c>
      <c r="B31">
        <v>14</v>
      </c>
      <c r="C31" s="1">
        <v>14.5</v>
      </c>
      <c r="H31">
        <f t="shared" si="0"/>
        <v>1724.5473251028807</v>
      </c>
      <c r="I31">
        <f t="shared" si="1"/>
        <v>1714.3168724279826</v>
      </c>
      <c r="J31">
        <f t="shared" si="2"/>
        <v>1719.4320987654316</v>
      </c>
    </row>
    <row r="32" spans="1:10" ht="15" thickBot="1" x14ac:dyDescent="0.35">
      <c r="A32" t="s">
        <v>22</v>
      </c>
      <c r="B32">
        <v>14.5</v>
      </c>
      <c r="C32" s="1">
        <v>15</v>
      </c>
      <c r="H32">
        <f t="shared" si="0"/>
        <v>1714.3168724279835</v>
      </c>
      <c r="I32">
        <f t="shared" si="1"/>
        <v>1704.0864197530855</v>
      </c>
      <c r="J32">
        <f t="shared" si="2"/>
        <v>1709.2016460905345</v>
      </c>
    </row>
    <row r="33" spans="1:10" ht="29.4" thickBot="1" x14ac:dyDescent="0.35">
      <c r="A33" t="s">
        <v>22</v>
      </c>
      <c r="B33">
        <v>15</v>
      </c>
      <c r="C33">
        <v>15.5</v>
      </c>
      <c r="D33" s="19" t="s">
        <v>205</v>
      </c>
      <c r="E33" s="22"/>
      <c r="F33" s="8" t="s">
        <v>23</v>
      </c>
      <c r="H33">
        <f t="shared" si="0"/>
        <v>1704.0864197530864</v>
      </c>
      <c r="I33">
        <f t="shared" si="1"/>
        <v>1693.8559670781883</v>
      </c>
      <c r="J33">
        <f t="shared" si="2"/>
        <v>1698.9711934156373</v>
      </c>
    </row>
    <row r="34" spans="1:10" x14ac:dyDescent="0.3">
      <c r="A34" t="s">
        <v>22</v>
      </c>
      <c r="B34">
        <v>15.5</v>
      </c>
      <c r="C34" s="1">
        <v>16</v>
      </c>
      <c r="H34">
        <f t="shared" si="0"/>
        <v>1693.8559670781892</v>
      </c>
      <c r="I34">
        <f t="shared" si="1"/>
        <v>1683.6255144032912</v>
      </c>
      <c r="J34">
        <f t="shared" si="2"/>
        <v>1688.7407407407402</v>
      </c>
    </row>
    <row r="35" spans="1:10" x14ac:dyDescent="0.3">
      <c r="A35" t="s">
        <v>22</v>
      </c>
      <c r="B35">
        <v>16</v>
      </c>
      <c r="C35" s="1">
        <v>16.5</v>
      </c>
      <c r="H35">
        <f t="shared" si="0"/>
        <v>1683.6255144032921</v>
      </c>
      <c r="I35">
        <f t="shared" si="1"/>
        <v>1673.395061728394</v>
      </c>
      <c r="J35">
        <f t="shared" si="2"/>
        <v>1678.510288065843</v>
      </c>
    </row>
    <row r="36" spans="1:10" x14ac:dyDescent="0.3">
      <c r="A36" t="s">
        <v>22</v>
      </c>
      <c r="B36">
        <v>16.5</v>
      </c>
      <c r="C36" s="1">
        <v>17</v>
      </c>
      <c r="H36">
        <f t="shared" ref="H36:H67" si="3">2011-(B36*$N$10)</f>
        <v>1673.3950617283951</v>
      </c>
      <c r="I36">
        <f t="shared" ref="I36:I67" si="4">I35-0.5*$N$10</f>
        <v>1663.1646090534969</v>
      </c>
      <c r="J36">
        <f t="shared" si="2"/>
        <v>1668.2798353909461</v>
      </c>
    </row>
    <row r="37" spans="1:10" x14ac:dyDescent="0.3">
      <c r="A37" t="s">
        <v>22</v>
      </c>
      <c r="B37">
        <v>17</v>
      </c>
      <c r="C37" s="1">
        <v>17.5</v>
      </c>
      <c r="H37">
        <f t="shared" si="3"/>
        <v>1663.164609053498</v>
      </c>
      <c r="I37">
        <f t="shared" si="4"/>
        <v>1652.9341563785997</v>
      </c>
      <c r="J37">
        <f t="shared" si="2"/>
        <v>1658.049382716049</v>
      </c>
    </row>
    <row r="38" spans="1:10" x14ac:dyDescent="0.3">
      <c r="A38" t="s">
        <v>22</v>
      </c>
      <c r="B38">
        <v>17.5</v>
      </c>
      <c r="C38" s="1">
        <v>18</v>
      </c>
      <c r="H38">
        <f t="shared" si="3"/>
        <v>1652.9341563786008</v>
      </c>
      <c r="I38">
        <f t="shared" si="4"/>
        <v>1642.7037037037026</v>
      </c>
      <c r="J38">
        <f t="shared" si="2"/>
        <v>1647.8189300411518</v>
      </c>
    </row>
    <row r="39" spans="1:10" x14ac:dyDescent="0.3">
      <c r="A39" t="s">
        <v>20</v>
      </c>
      <c r="B39">
        <v>18</v>
      </c>
      <c r="C39" s="1">
        <v>18.5</v>
      </c>
      <c r="H39">
        <f t="shared" si="3"/>
        <v>1642.7037037037037</v>
      </c>
      <c r="I39">
        <f t="shared" si="4"/>
        <v>1632.4732510288054</v>
      </c>
      <c r="J39">
        <f t="shared" si="2"/>
        <v>1637.5884773662547</v>
      </c>
    </row>
    <row r="40" spans="1:10" x14ac:dyDescent="0.3">
      <c r="A40" t="s">
        <v>20</v>
      </c>
      <c r="B40">
        <v>18.5</v>
      </c>
      <c r="C40" s="1">
        <v>19</v>
      </c>
      <c r="H40">
        <f t="shared" si="3"/>
        <v>1632.4732510288065</v>
      </c>
      <c r="I40">
        <f t="shared" si="4"/>
        <v>1622.2427983539083</v>
      </c>
      <c r="J40">
        <f t="shared" si="2"/>
        <v>1627.3580246913575</v>
      </c>
    </row>
    <row r="41" spans="1:10" x14ac:dyDescent="0.3">
      <c r="A41" t="s">
        <v>20</v>
      </c>
      <c r="B41">
        <v>19</v>
      </c>
      <c r="C41" s="1">
        <v>19.5</v>
      </c>
      <c r="H41">
        <f t="shared" si="3"/>
        <v>1622.2427983539094</v>
      </c>
      <c r="I41">
        <f t="shared" si="4"/>
        <v>1612.0123456790111</v>
      </c>
      <c r="J41">
        <f t="shared" si="2"/>
        <v>1617.1275720164604</v>
      </c>
    </row>
    <row r="42" spans="1:10" x14ac:dyDescent="0.3">
      <c r="A42" t="s">
        <v>20</v>
      </c>
      <c r="B42">
        <v>19.5</v>
      </c>
      <c r="C42" s="1">
        <v>20</v>
      </c>
      <c r="H42">
        <f t="shared" si="3"/>
        <v>1612.0123456790125</v>
      </c>
      <c r="I42">
        <f t="shared" si="4"/>
        <v>1601.781893004114</v>
      </c>
      <c r="J42">
        <f t="shared" si="2"/>
        <v>1606.8971193415632</v>
      </c>
    </row>
    <row r="43" spans="1:10" x14ac:dyDescent="0.3">
      <c r="A43" t="s">
        <v>20</v>
      </c>
      <c r="B43">
        <v>20</v>
      </c>
      <c r="C43" s="1">
        <v>20.5</v>
      </c>
      <c r="H43">
        <f t="shared" si="3"/>
        <v>1601.7818930041153</v>
      </c>
      <c r="I43">
        <f t="shared" si="4"/>
        <v>1591.5514403292168</v>
      </c>
      <c r="J43">
        <f t="shared" si="2"/>
        <v>1596.6666666666661</v>
      </c>
    </row>
    <row r="44" spans="1:10" x14ac:dyDescent="0.3">
      <c r="A44" t="s">
        <v>20</v>
      </c>
      <c r="B44">
        <v>20.5</v>
      </c>
      <c r="C44" s="1">
        <v>21</v>
      </c>
      <c r="H44">
        <f t="shared" si="3"/>
        <v>1591.5514403292182</v>
      </c>
      <c r="I44">
        <f t="shared" si="4"/>
        <v>1581.3209876543197</v>
      </c>
      <c r="J44">
        <f t="shared" si="2"/>
        <v>1586.4362139917689</v>
      </c>
    </row>
    <row r="45" spans="1:10" x14ac:dyDescent="0.3">
      <c r="A45" t="s">
        <v>20</v>
      </c>
      <c r="B45">
        <v>21</v>
      </c>
      <c r="C45" s="1">
        <v>21.5</v>
      </c>
      <c r="H45">
        <f t="shared" si="3"/>
        <v>1581.320987654321</v>
      </c>
      <c r="I45">
        <f t="shared" si="4"/>
        <v>1571.0905349794225</v>
      </c>
      <c r="J45">
        <f t="shared" si="2"/>
        <v>1576.2057613168718</v>
      </c>
    </row>
    <row r="46" spans="1:10" ht="15" thickBot="1" x14ac:dyDescent="0.35">
      <c r="A46" t="s">
        <v>20</v>
      </c>
      <c r="B46">
        <v>21.5</v>
      </c>
      <c r="C46" s="1">
        <v>22</v>
      </c>
      <c r="H46">
        <f t="shared" si="3"/>
        <v>1571.0905349794239</v>
      </c>
      <c r="I46">
        <f t="shared" si="4"/>
        <v>1560.8600823045253</v>
      </c>
      <c r="J46">
        <f t="shared" si="2"/>
        <v>1565.9753086419746</v>
      </c>
    </row>
    <row r="47" spans="1:10" x14ac:dyDescent="0.3">
      <c r="A47" t="s">
        <v>20</v>
      </c>
      <c r="B47">
        <v>22</v>
      </c>
      <c r="C47">
        <v>22.5</v>
      </c>
      <c r="D47" s="55" t="s">
        <v>209</v>
      </c>
      <c r="F47" s="46" t="s">
        <v>15</v>
      </c>
      <c r="H47">
        <f t="shared" si="3"/>
        <v>1560.8600823045267</v>
      </c>
      <c r="I47">
        <f t="shared" si="4"/>
        <v>1550.6296296296282</v>
      </c>
      <c r="J47">
        <f t="shared" si="2"/>
        <v>1555.7448559670775</v>
      </c>
    </row>
    <row r="48" spans="1:10" ht="15" thickBot="1" x14ac:dyDescent="0.35">
      <c r="A48" t="s">
        <v>20</v>
      </c>
      <c r="B48">
        <v>22.5</v>
      </c>
      <c r="C48">
        <v>23</v>
      </c>
      <c r="D48" s="51"/>
      <c r="F48" s="46"/>
      <c r="H48">
        <f t="shared" si="3"/>
        <v>1550.6296296296296</v>
      </c>
      <c r="I48">
        <f t="shared" si="4"/>
        <v>1540.399176954731</v>
      </c>
      <c r="J48">
        <f t="shared" si="2"/>
        <v>1545.5144032921803</v>
      </c>
    </row>
    <row r="49" spans="1:10" x14ac:dyDescent="0.3">
      <c r="A49" t="s">
        <v>20</v>
      </c>
      <c r="B49">
        <v>23</v>
      </c>
      <c r="C49" s="1">
        <v>23.5</v>
      </c>
      <c r="H49">
        <f t="shared" si="3"/>
        <v>1540.3991769547324</v>
      </c>
      <c r="I49">
        <f t="shared" si="4"/>
        <v>1530.1687242798339</v>
      </c>
      <c r="J49">
        <f t="shared" si="2"/>
        <v>1535.2839506172832</v>
      </c>
    </row>
    <row r="50" spans="1:10" x14ac:dyDescent="0.3">
      <c r="A50" t="s">
        <v>20</v>
      </c>
      <c r="B50">
        <v>23.5</v>
      </c>
      <c r="C50" s="1">
        <v>24</v>
      </c>
      <c r="H50">
        <f t="shared" si="3"/>
        <v>1530.1687242798353</v>
      </c>
      <c r="I50">
        <f t="shared" si="4"/>
        <v>1519.9382716049367</v>
      </c>
      <c r="J50">
        <f t="shared" si="2"/>
        <v>1525.053497942386</v>
      </c>
    </row>
    <row r="51" spans="1:10" x14ac:dyDescent="0.3">
      <c r="A51" t="s">
        <v>20</v>
      </c>
      <c r="B51">
        <v>24</v>
      </c>
      <c r="C51" s="1">
        <v>24.5</v>
      </c>
      <c r="H51">
        <f t="shared" si="3"/>
        <v>1519.9382716049383</v>
      </c>
      <c r="I51">
        <f t="shared" si="4"/>
        <v>1509.7078189300396</v>
      </c>
      <c r="J51">
        <f t="shared" si="2"/>
        <v>1514.8230452674889</v>
      </c>
    </row>
    <row r="52" spans="1:10" x14ac:dyDescent="0.3">
      <c r="A52" t="s">
        <v>20</v>
      </c>
      <c r="B52">
        <v>24.5</v>
      </c>
      <c r="C52" s="1">
        <v>25</v>
      </c>
      <c r="H52">
        <f t="shared" si="3"/>
        <v>1509.7078189300412</v>
      </c>
      <c r="I52">
        <f t="shared" si="4"/>
        <v>1499.4773662551424</v>
      </c>
      <c r="J52">
        <f t="shared" si="2"/>
        <v>1504.5925925925917</v>
      </c>
    </row>
    <row r="53" spans="1:10" x14ac:dyDescent="0.3">
      <c r="A53" t="s">
        <v>20</v>
      </c>
      <c r="B53">
        <v>25</v>
      </c>
      <c r="C53" s="1">
        <v>25.5</v>
      </c>
      <c r="H53">
        <f t="shared" si="3"/>
        <v>1499.477366255144</v>
      </c>
      <c r="I53">
        <f t="shared" si="4"/>
        <v>1489.2469135802453</v>
      </c>
      <c r="J53">
        <f t="shared" si="2"/>
        <v>1494.3621399176945</v>
      </c>
    </row>
    <row r="54" spans="1:10" x14ac:dyDescent="0.3">
      <c r="A54" t="s">
        <v>20</v>
      </c>
      <c r="B54">
        <v>25.5</v>
      </c>
      <c r="C54" s="1">
        <v>26</v>
      </c>
      <c r="H54">
        <f t="shared" si="3"/>
        <v>1489.2469135802469</v>
      </c>
      <c r="I54">
        <f t="shared" si="4"/>
        <v>1479.0164609053481</v>
      </c>
      <c r="J54">
        <f t="shared" si="2"/>
        <v>1484.1316872427974</v>
      </c>
    </row>
    <row r="55" spans="1:10" ht="15" thickBot="1" x14ac:dyDescent="0.35">
      <c r="A55" t="s">
        <v>20</v>
      </c>
      <c r="B55">
        <v>26</v>
      </c>
      <c r="C55" s="1">
        <v>26.5</v>
      </c>
      <c r="H55">
        <f t="shared" si="3"/>
        <v>1479.01646090535</v>
      </c>
      <c r="I55">
        <f t="shared" si="4"/>
        <v>1468.786008230451</v>
      </c>
      <c r="J55">
        <f t="shared" si="2"/>
        <v>1473.9012345679005</v>
      </c>
    </row>
    <row r="56" spans="1:10" x14ac:dyDescent="0.3">
      <c r="A56" t="s">
        <v>20</v>
      </c>
      <c r="B56">
        <v>26.5</v>
      </c>
      <c r="C56">
        <v>27</v>
      </c>
      <c r="D56" s="50" t="s">
        <v>210</v>
      </c>
      <c r="F56" s="46" t="s">
        <v>15</v>
      </c>
      <c r="H56">
        <f t="shared" si="3"/>
        <v>1468.7860082304528</v>
      </c>
      <c r="I56">
        <f t="shared" si="4"/>
        <v>1458.5555555555538</v>
      </c>
      <c r="J56">
        <f t="shared" si="2"/>
        <v>1463.6707818930033</v>
      </c>
    </row>
    <row r="57" spans="1:10" ht="15" thickBot="1" x14ac:dyDescent="0.35">
      <c r="A57" t="s">
        <v>20</v>
      </c>
      <c r="B57">
        <v>27</v>
      </c>
      <c r="C57">
        <v>27.5</v>
      </c>
      <c r="D57" s="51"/>
      <c r="F57" s="46"/>
      <c r="H57">
        <f t="shared" si="3"/>
        <v>1458.5555555555557</v>
      </c>
      <c r="I57">
        <f t="shared" si="4"/>
        <v>1448.3251028806567</v>
      </c>
      <c r="J57">
        <f t="shared" si="2"/>
        <v>1453.4403292181062</v>
      </c>
    </row>
    <row r="58" spans="1:10" x14ac:dyDescent="0.3">
      <c r="A58" t="s">
        <v>20</v>
      </c>
      <c r="B58">
        <v>27.5</v>
      </c>
      <c r="C58" s="1">
        <v>28</v>
      </c>
      <c r="H58">
        <f t="shared" si="3"/>
        <v>1448.3251028806585</v>
      </c>
      <c r="I58">
        <f t="shared" si="4"/>
        <v>1438.0946502057595</v>
      </c>
      <c r="J58">
        <f t="shared" si="2"/>
        <v>1443.209876543209</v>
      </c>
    </row>
    <row r="59" spans="1:10" x14ac:dyDescent="0.3">
      <c r="A59" t="s">
        <v>20</v>
      </c>
      <c r="B59">
        <v>28</v>
      </c>
      <c r="C59" s="1">
        <v>28.5</v>
      </c>
      <c r="H59">
        <f t="shared" si="3"/>
        <v>1438.0946502057614</v>
      </c>
      <c r="I59">
        <f t="shared" si="4"/>
        <v>1427.8641975308624</v>
      </c>
      <c r="J59">
        <f t="shared" si="2"/>
        <v>1432.9794238683119</v>
      </c>
    </row>
    <row r="60" spans="1:10" x14ac:dyDescent="0.3">
      <c r="A60" t="s">
        <v>20</v>
      </c>
      <c r="B60">
        <v>28.5</v>
      </c>
      <c r="C60" s="1">
        <v>29</v>
      </c>
      <c r="H60">
        <f t="shared" si="3"/>
        <v>1427.8641975308642</v>
      </c>
      <c r="I60">
        <f t="shared" si="4"/>
        <v>1417.6337448559652</v>
      </c>
      <c r="J60">
        <f t="shared" si="2"/>
        <v>1422.7489711934147</v>
      </c>
    </row>
    <row r="61" spans="1:10" x14ac:dyDescent="0.3">
      <c r="A61" t="s">
        <v>20</v>
      </c>
      <c r="B61">
        <v>29</v>
      </c>
      <c r="C61" s="1">
        <v>29.5</v>
      </c>
      <c r="H61">
        <f t="shared" si="3"/>
        <v>1417.6337448559671</v>
      </c>
      <c r="I61">
        <f t="shared" si="4"/>
        <v>1407.4032921810681</v>
      </c>
      <c r="J61">
        <f t="shared" si="2"/>
        <v>1412.5185185185176</v>
      </c>
    </row>
    <row r="62" spans="1:10" x14ac:dyDescent="0.3">
      <c r="A62" t="s">
        <v>20</v>
      </c>
      <c r="B62">
        <v>29.5</v>
      </c>
      <c r="C62" s="1">
        <v>30</v>
      </c>
      <c r="H62">
        <f t="shared" si="3"/>
        <v>1407.4032921810699</v>
      </c>
      <c r="I62">
        <f t="shared" si="4"/>
        <v>1397.1728395061709</v>
      </c>
      <c r="J62">
        <f t="shared" si="2"/>
        <v>1402.2880658436204</v>
      </c>
    </row>
    <row r="63" spans="1:10" ht="15" customHeight="1" thickBot="1" x14ac:dyDescent="0.35">
      <c r="A63" t="s">
        <v>20</v>
      </c>
      <c r="B63">
        <v>30</v>
      </c>
      <c r="C63">
        <v>30.5</v>
      </c>
      <c r="D63" s="18"/>
      <c r="F63" s="8"/>
      <c r="G63" s="13"/>
      <c r="H63">
        <f t="shared" si="3"/>
        <v>1397.1728395061727</v>
      </c>
      <c r="I63">
        <f t="shared" si="4"/>
        <v>1386.9423868312738</v>
      </c>
      <c r="J63">
        <f t="shared" si="2"/>
        <v>1392.0576131687233</v>
      </c>
    </row>
    <row r="64" spans="1:10" ht="15.6" customHeight="1" x14ac:dyDescent="0.3">
      <c r="A64" t="s">
        <v>20</v>
      </c>
      <c r="B64">
        <v>30.5</v>
      </c>
      <c r="C64">
        <v>31</v>
      </c>
      <c r="D64" s="50" t="s">
        <v>202</v>
      </c>
      <c r="E64" s="50" t="s">
        <v>208</v>
      </c>
      <c r="F64" s="53" t="s">
        <v>15</v>
      </c>
      <c r="G64" s="52">
        <v>-21.944800000000001</v>
      </c>
      <c r="H64">
        <f t="shared" si="3"/>
        <v>1386.9423868312756</v>
      </c>
      <c r="I64">
        <f t="shared" si="4"/>
        <v>1376.7119341563766</v>
      </c>
      <c r="J64">
        <f t="shared" si="2"/>
        <v>1381.8271604938261</v>
      </c>
    </row>
    <row r="65" spans="1:10" ht="15" thickBot="1" x14ac:dyDescent="0.35">
      <c r="A65" t="s">
        <v>20</v>
      </c>
      <c r="B65">
        <v>31</v>
      </c>
      <c r="C65">
        <v>31.5</v>
      </c>
      <c r="D65" s="51"/>
      <c r="E65" s="51"/>
      <c r="F65" s="53"/>
      <c r="G65" s="52"/>
      <c r="H65">
        <f t="shared" si="3"/>
        <v>1376.7119341563784</v>
      </c>
      <c r="I65">
        <f t="shared" si="4"/>
        <v>1366.4814814814795</v>
      </c>
      <c r="J65">
        <f t="shared" si="2"/>
        <v>1371.596707818929</v>
      </c>
    </row>
    <row r="66" spans="1:10" x14ac:dyDescent="0.3">
      <c r="A66" t="s">
        <v>20</v>
      </c>
      <c r="B66">
        <v>31.5</v>
      </c>
      <c r="C66" s="1">
        <v>32</v>
      </c>
      <c r="H66">
        <f t="shared" si="3"/>
        <v>1366.4814814814815</v>
      </c>
      <c r="I66">
        <f t="shared" si="4"/>
        <v>1356.2510288065823</v>
      </c>
      <c r="J66">
        <f t="shared" si="2"/>
        <v>1361.366255144032</v>
      </c>
    </row>
    <row r="67" spans="1:10" x14ac:dyDescent="0.3">
      <c r="A67" t="s">
        <v>20</v>
      </c>
      <c r="B67">
        <v>32</v>
      </c>
      <c r="C67" s="1">
        <v>32.5</v>
      </c>
      <c r="H67">
        <f t="shared" si="3"/>
        <v>1356.2510288065844</v>
      </c>
      <c r="I67">
        <f t="shared" si="4"/>
        <v>1346.0205761316852</v>
      </c>
      <c r="J67">
        <f t="shared" si="2"/>
        <v>1351.1358024691349</v>
      </c>
    </row>
    <row r="68" spans="1:10" x14ac:dyDescent="0.3">
      <c r="A68" t="s">
        <v>20</v>
      </c>
      <c r="B68">
        <v>32.5</v>
      </c>
      <c r="C68" s="1">
        <v>33</v>
      </c>
      <c r="H68">
        <f t="shared" ref="H68:H99" si="5">2011-(B68*$N$10)</f>
        <v>1346.0205761316872</v>
      </c>
      <c r="I68">
        <f t="shared" ref="I68:I99" si="6">I67-0.5*$N$10</f>
        <v>1335.790123456788</v>
      </c>
      <c r="J68">
        <f t="shared" ref="J68:J131" si="7">(H68+I68)/2</f>
        <v>1340.9053497942377</v>
      </c>
    </row>
    <row r="69" spans="1:10" x14ac:dyDescent="0.3">
      <c r="A69" t="s">
        <v>20</v>
      </c>
      <c r="B69">
        <v>33</v>
      </c>
      <c r="C69" s="1">
        <v>33.5</v>
      </c>
      <c r="H69">
        <f t="shared" si="5"/>
        <v>1335.7901234567903</v>
      </c>
      <c r="I69">
        <f t="shared" si="6"/>
        <v>1325.5596707818909</v>
      </c>
      <c r="J69">
        <f t="shared" si="7"/>
        <v>1330.6748971193406</v>
      </c>
    </row>
    <row r="70" spans="1:10" ht="15" thickBot="1" x14ac:dyDescent="0.35">
      <c r="A70" t="s">
        <v>20</v>
      </c>
      <c r="B70">
        <v>33.5</v>
      </c>
      <c r="C70" s="1">
        <v>34</v>
      </c>
      <c r="H70">
        <f t="shared" si="5"/>
        <v>1325.5596707818931</v>
      </c>
      <c r="I70">
        <f t="shared" si="6"/>
        <v>1315.3292181069937</v>
      </c>
      <c r="J70">
        <f t="shared" si="7"/>
        <v>1320.4444444444434</v>
      </c>
    </row>
    <row r="71" spans="1:10" x14ac:dyDescent="0.3">
      <c r="A71" t="s">
        <v>20</v>
      </c>
      <c r="B71">
        <v>34</v>
      </c>
      <c r="C71">
        <v>34.5</v>
      </c>
      <c r="D71" s="50" t="s">
        <v>214</v>
      </c>
      <c r="E71" s="24"/>
      <c r="F71" s="47" t="s">
        <v>15</v>
      </c>
      <c r="H71">
        <f t="shared" si="5"/>
        <v>1315.329218106996</v>
      </c>
      <c r="I71">
        <f t="shared" si="6"/>
        <v>1305.0987654320966</v>
      </c>
      <c r="J71">
        <f t="shared" si="7"/>
        <v>1310.2139917695463</v>
      </c>
    </row>
    <row r="72" spans="1:10" ht="15" thickBot="1" x14ac:dyDescent="0.35">
      <c r="A72" t="s">
        <v>20</v>
      </c>
      <c r="B72">
        <v>34.5</v>
      </c>
      <c r="C72">
        <v>35</v>
      </c>
      <c r="D72" s="51"/>
      <c r="E72" s="24"/>
      <c r="F72" s="47"/>
      <c r="H72">
        <f t="shared" si="5"/>
        <v>1305.0987654320988</v>
      </c>
      <c r="I72">
        <f t="shared" si="6"/>
        <v>1294.8683127571994</v>
      </c>
      <c r="J72">
        <f t="shared" si="7"/>
        <v>1299.9835390946491</v>
      </c>
    </row>
    <row r="73" spans="1:10" x14ac:dyDescent="0.3">
      <c r="A73" t="s">
        <v>20</v>
      </c>
      <c r="B73">
        <v>35</v>
      </c>
      <c r="C73" s="1">
        <v>35.5</v>
      </c>
      <c r="H73">
        <f t="shared" si="5"/>
        <v>1294.8683127572017</v>
      </c>
      <c r="I73">
        <f t="shared" si="6"/>
        <v>1284.6378600823023</v>
      </c>
      <c r="J73">
        <f t="shared" si="7"/>
        <v>1289.753086419752</v>
      </c>
    </row>
    <row r="74" spans="1:10" x14ac:dyDescent="0.3">
      <c r="A74" t="s">
        <v>20</v>
      </c>
      <c r="B74">
        <v>35.5</v>
      </c>
      <c r="C74" s="1">
        <v>36</v>
      </c>
      <c r="H74">
        <f t="shared" si="5"/>
        <v>1284.6378600823045</v>
      </c>
      <c r="I74">
        <f t="shared" si="6"/>
        <v>1274.4074074074051</v>
      </c>
      <c r="J74">
        <f t="shared" si="7"/>
        <v>1279.5226337448548</v>
      </c>
    </row>
    <row r="75" spans="1:10" x14ac:dyDescent="0.3">
      <c r="A75" t="s">
        <v>20</v>
      </c>
      <c r="B75">
        <v>36</v>
      </c>
      <c r="C75" s="1">
        <v>36.5</v>
      </c>
      <c r="H75">
        <f t="shared" si="5"/>
        <v>1274.4074074074074</v>
      </c>
      <c r="I75">
        <f t="shared" si="6"/>
        <v>1264.176954732508</v>
      </c>
      <c r="J75">
        <f t="shared" si="7"/>
        <v>1269.2921810699577</v>
      </c>
    </row>
    <row r="76" spans="1:10" x14ac:dyDescent="0.3">
      <c r="A76" t="s">
        <v>20</v>
      </c>
      <c r="B76">
        <v>36.5</v>
      </c>
      <c r="C76" s="1">
        <v>37</v>
      </c>
      <c r="H76">
        <f t="shared" si="5"/>
        <v>1264.1769547325102</v>
      </c>
      <c r="I76">
        <f t="shared" si="6"/>
        <v>1253.9465020576108</v>
      </c>
      <c r="J76">
        <f t="shared" si="7"/>
        <v>1259.0617283950605</v>
      </c>
    </row>
    <row r="77" spans="1:10" x14ac:dyDescent="0.3">
      <c r="A77" t="s">
        <v>20</v>
      </c>
      <c r="B77">
        <v>37</v>
      </c>
      <c r="C77" s="1">
        <v>37.5</v>
      </c>
      <c r="H77">
        <f t="shared" si="5"/>
        <v>1253.9465020576131</v>
      </c>
      <c r="I77">
        <f t="shared" si="6"/>
        <v>1243.7160493827137</v>
      </c>
      <c r="J77">
        <f t="shared" si="7"/>
        <v>1248.8312757201634</v>
      </c>
    </row>
    <row r="78" spans="1:10" x14ac:dyDescent="0.3">
      <c r="A78" t="s">
        <v>20</v>
      </c>
      <c r="B78">
        <v>37.5</v>
      </c>
      <c r="C78" s="1">
        <v>38</v>
      </c>
      <c r="H78">
        <f t="shared" si="5"/>
        <v>1243.7160493827159</v>
      </c>
      <c r="I78">
        <f t="shared" si="6"/>
        <v>1233.4855967078165</v>
      </c>
      <c r="J78">
        <f t="shared" si="7"/>
        <v>1238.6008230452662</v>
      </c>
    </row>
    <row r="79" spans="1:10" x14ac:dyDescent="0.3">
      <c r="A79" t="s">
        <v>20</v>
      </c>
      <c r="B79">
        <v>38</v>
      </c>
      <c r="C79" s="1">
        <v>38.5</v>
      </c>
      <c r="H79">
        <f t="shared" si="5"/>
        <v>1233.4855967078188</v>
      </c>
      <c r="I79">
        <f t="shared" si="6"/>
        <v>1223.2551440329194</v>
      </c>
      <c r="J79">
        <f t="shared" si="7"/>
        <v>1228.3703703703691</v>
      </c>
    </row>
    <row r="80" spans="1:10" x14ac:dyDescent="0.3">
      <c r="A80" t="s">
        <v>20</v>
      </c>
      <c r="B80">
        <v>38.5</v>
      </c>
      <c r="C80" s="1">
        <v>39</v>
      </c>
      <c r="H80">
        <f t="shared" si="5"/>
        <v>1223.2551440329219</v>
      </c>
      <c r="I80">
        <f t="shared" si="6"/>
        <v>1213.0246913580222</v>
      </c>
      <c r="J80">
        <f t="shared" si="7"/>
        <v>1218.1399176954719</v>
      </c>
    </row>
    <row r="81" spans="1:10" x14ac:dyDescent="0.3">
      <c r="A81" t="s">
        <v>20</v>
      </c>
      <c r="B81">
        <v>39</v>
      </c>
      <c r="C81" s="1">
        <v>39.5</v>
      </c>
      <c r="H81">
        <f t="shared" si="5"/>
        <v>1213.0246913580247</v>
      </c>
      <c r="I81">
        <f t="shared" si="6"/>
        <v>1202.7942386831251</v>
      </c>
      <c r="J81">
        <f t="shared" si="7"/>
        <v>1207.9094650205748</v>
      </c>
    </row>
    <row r="82" spans="1:10" x14ac:dyDescent="0.3">
      <c r="A82" t="s">
        <v>20</v>
      </c>
      <c r="B82">
        <v>39.5</v>
      </c>
      <c r="C82" s="1">
        <v>40</v>
      </c>
      <c r="H82">
        <f t="shared" si="5"/>
        <v>1202.7942386831276</v>
      </c>
      <c r="I82">
        <f t="shared" si="6"/>
        <v>1192.5637860082279</v>
      </c>
      <c r="J82">
        <f t="shared" si="7"/>
        <v>1197.6790123456776</v>
      </c>
    </row>
    <row r="83" spans="1:10" x14ac:dyDescent="0.3">
      <c r="A83" t="s">
        <v>20</v>
      </c>
      <c r="B83">
        <v>40</v>
      </c>
      <c r="C83" s="1">
        <v>40.5</v>
      </c>
      <c r="H83">
        <f t="shared" si="5"/>
        <v>1192.5637860082304</v>
      </c>
      <c r="I83">
        <f t="shared" si="6"/>
        <v>1182.3333333333308</v>
      </c>
      <c r="J83">
        <f t="shared" si="7"/>
        <v>1187.4485596707805</v>
      </c>
    </row>
    <row r="84" spans="1:10" x14ac:dyDescent="0.3">
      <c r="A84" t="s">
        <v>20</v>
      </c>
      <c r="B84">
        <v>40.5</v>
      </c>
      <c r="C84" s="1">
        <v>41</v>
      </c>
      <c r="H84">
        <f t="shared" si="5"/>
        <v>1182.3333333333335</v>
      </c>
      <c r="I84">
        <f t="shared" si="6"/>
        <v>1172.1028806584336</v>
      </c>
      <c r="J84">
        <f t="shared" si="7"/>
        <v>1177.2181069958835</v>
      </c>
    </row>
    <row r="85" spans="1:10" x14ac:dyDescent="0.3">
      <c r="A85" t="s">
        <v>20</v>
      </c>
      <c r="B85">
        <v>41</v>
      </c>
      <c r="C85" s="1">
        <v>41.5</v>
      </c>
      <c r="H85">
        <f t="shared" si="5"/>
        <v>1172.1028806584363</v>
      </c>
      <c r="I85">
        <f t="shared" si="6"/>
        <v>1161.8724279835365</v>
      </c>
      <c r="J85">
        <f t="shared" si="7"/>
        <v>1166.9876543209864</v>
      </c>
    </row>
    <row r="86" spans="1:10" x14ac:dyDescent="0.3">
      <c r="A86" t="s">
        <v>20</v>
      </c>
      <c r="B86">
        <v>41.5</v>
      </c>
      <c r="C86" s="1">
        <v>42</v>
      </c>
      <c r="H86">
        <f t="shared" si="5"/>
        <v>1161.8724279835392</v>
      </c>
      <c r="I86">
        <f t="shared" si="6"/>
        <v>1151.6419753086393</v>
      </c>
      <c r="J86">
        <f t="shared" si="7"/>
        <v>1156.7572016460892</v>
      </c>
    </row>
    <row r="87" spans="1:10" x14ac:dyDescent="0.3">
      <c r="A87" t="s">
        <v>20</v>
      </c>
      <c r="B87">
        <v>42</v>
      </c>
      <c r="C87" s="1">
        <v>42.5</v>
      </c>
      <c r="H87">
        <f t="shared" si="5"/>
        <v>1151.641975308642</v>
      </c>
      <c r="I87">
        <f t="shared" si="6"/>
        <v>1141.4115226337422</v>
      </c>
      <c r="J87">
        <f t="shared" si="7"/>
        <v>1146.5267489711921</v>
      </c>
    </row>
    <row r="88" spans="1:10" ht="15" thickBot="1" x14ac:dyDescent="0.35">
      <c r="A88" t="s">
        <v>20</v>
      </c>
      <c r="B88">
        <v>42.5</v>
      </c>
      <c r="C88" s="1">
        <v>43</v>
      </c>
      <c r="H88">
        <f t="shared" si="5"/>
        <v>1141.4115226337449</v>
      </c>
      <c r="I88">
        <f t="shared" si="6"/>
        <v>1131.181069958845</v>
      </c>
      <c r="J88">
        <f t="shared" si="7"/>
        <v>1136.2962962962949</v>
      </c>
    </row>
    <row r="89" spans="1:10" x14ac:dyDescent="0.3">
      <c r="A89" t="s">
        <v>20</v>
      </c>
      <c r="B89">
        <v>43</v>
      </c>
      <c r="C89">
        <v>43.5</v>
      </c>
      <c r="D89" s="50" t="s">
        <v>203</v>
      </c>
      <c r="E89" s="23"/>
      <c r="F89" s="47" t="s">
        <v>15</v>
      </c>
      <c r="G89" s="54"/>
      <c r="H89">
        <f t="shared" si="5"/>
        <v>1131.1810699588477</v>
      </c>
      <c r="I89">
        <f t="shared" si="6"/>
        <v>1120.9506172839478</v>
      </c>
      <c r="J89">
        <f t="shared" si="7"/>
        <v>1126.0658436213978</v>
      </c>
    </row>
    <row r="90" spans="1:10" ht="15" thickBot="1" x14ac:dyDescent="0.35">
      <c r="A90" t="s">
        <v>20</v>
      </c>
      <c r="B90">
        <v>43.5</v>
      </c>
      <c r="C90">
        <v>44</v>
      </c>
      <c r="D90" s="51"/>
      <c r="E90" s="23"/>
      <c r="F90" s="47"/>
      <c r="G90" s="54"/>
      <c r="H90">
        <f t="shared" si="5"/>
        <v>1120.9506172839506</v>
      </c>
      <c r="I90">
        <f t="shared" si="6"/>
        <v>1110.7201646090507</v>
      </c>
      <c r="J90">
        <f t="shared" si="7"/>
        <v>1115.8353909465006</v>
      </c>
    </row>
    <row r="91" spans="1:10" x14ac:dyDescent="0.3">
      <c r="A91" t="s">
        <v>20</v>
      </c>
      <c r="B91">
        <v>44</v>
      </c>
      <c r="C91" s="1">
        <v>44.5</v>
      </c>
      <c r="H91">
        <f t="shared" si="5"/>
        <v>1110.7201646090534</v>
      </c>
      <c r="I91">
        <f t="shared" si="6"/>
        <v>1100.4897119341535</v>
      </c>
      <c r="J91">
        <f t="shared" si="7"/>
        <v>1105.6049382716035</v>
      </c>
    </row>
    <row r="92" spans="1:10" x14ac:dyDescent="0.3">
      <c r="A92" t="s">
        <v>20</v>
      </c>
      <c r="B92">
        <v>44.5</v>
      </c>
      <c r="C92" s="1">
        <v>45</v>
      </c>
      <c r="H92">
        <f t="shared" si="5"/>
        <v>1100.4897119341563</v>
      </c>
      <c r="I92">
        <f t="shared" si="6"/>
        <v>1090.2592592592564</v>
      </c>
      <c r="J92">
        <f t="shared" si="7"/>
        <v>1095.3744855967063</v>
      </c>
    </row>
    <row r="93" spans="1:10" x14ac:dyDescent="0.3">
      <c r="A93" t="s">
        <v>20</v>
      </c>
      <c r="B93">
        <v>45</v>
      </c>
      <c r="C93" s="1">
        <v>45.5</v>
      </c>
      <c r="H93">
        <f t="shared" si="5"/>
        <v>1090.2592592592591</v>
      </c>
      <c r="I93">
        <f t="shared" si="6"/>
        <v>1080.0288065843592</v>
      </c>
      <c r="J93">
        <f t="shared" si="7"/>
        <v>1085.1440329218092</v>
      </c>
    </row>
    <row r="94" spans="1:10" ht="15" thickBot="1" x14ac:dyDescent="0.35">
      <c r="A94" t="s">
        <v>20</v>
      </c>
      <c r="B94">
        <v>45.5</v>
      </c>
      <c r="C94" s="1">
        <v>46</v>
      </c>
      <c r="H94">
        <f t="shared" si="5"/>
        <v>1080.0288065843622</v>
      </c>
      <c r="I94">
        <f t="shared" si="6"/>
        <v>1069.7983539094621</v>
      </c>
      <c r="J94">
        <f t="shared" si="7"/>
        <v>1074.9135802469123</v>
      </c>
    </row>
    <row r="95" spans="1:10" x14ac:dyDescent="0.3">
      <c r="A95" t="s">
        <v>20</v>
      </c>
      <c r="B95">
        <v>46</v>
      </c>
      <c r="C95">
        <v>46.5</v>
      </c>
      <c r="D95" s="55" t="s">
        <v>211</v>
      </c>
      <c r="E95" s="24"/>
      <c r="F95" s="46" t="s">
        <v>15</v>
      </c>
      <c r="H95">
        <f t="shared" si="5"/>
        <v>1069.798353909465</v>
      </c>
      <c r="I95">
        <f t="shared" si="6"/>
        <v>1059.5679012345649</v>
      </c>
      <c r="J95">
        <f t="shared" si="7"/>
        <v>1064.6831275720151</v>
      </c>
    </row>
    <row r="96" spans="1:10" ht="15" thickBot="1" x14ac:dyDescent="0.35">
      <c r="A96" t="s">
        <v>20</v>
      </c>
      <c r="B96">
        <v>46.5</v>
      </c>
      <c r="C96">
        <v>47</v>
      </c>
      <c r="D96" s="51"/>
      <c r="E96" s="24"/>
      <c r="F96" s="46"/>
      <c r="H96">
        <f t="shared" si="5"/>
        <v>1059.5679012345679</v>
      </c>
      <c r="I96">
        <f t="shared" si="6"/>
        <v>1049.3374485596678</v>
      </c>
      <c r="J96">
        <f t="shared" si="7"/>
        <v>1054.452674897118</v>
      </c>
    </row>
    <row r="97" spans="1:12" x14ac:dyDescent="0.3">
      <c r="A97" t="s">
        <v>20</v>
      </c>
      <c r="B97">
        <v>47</v>
      </c>
      <c r="C97" s="1">
        <v>47.5</v>
      </c>
      <c r="H97">
        <f t="shared" si="5"/>
        <v>1049.3374485596707</v>
      </c>
      <c r="I97">
        <f t="shared" si="6"/>
        <v>1039.1069958847706</v>
      </c>
      <c r="J97">
        <f t="shared" si="7"/>
        <v>1044.2222222222208</v>
      </c>
    </row>
    <row r="98" spans="1:12" x14ac:dyDescent="0.3">
      <c r="A98" t="s">
        <v>20</v>
      </c>
      <c r="B98">
        <v>47.5</v>
      </c>
      <c r="C98" s="1">
        <v>48</v>
      </c>
      <c r="H98">
        <f t="shared" si="5"/>
        <v>1039.1069958847738</v>
      </c>
      <c r="I98">
        <f t="shared" si="6"/>
        <v>1028.8765432098735</v>
      </c>
      <c r="J98">
        <f t="shared" si="7"/>
        <v>1033.9917695473237</v>
      </c>
      <c r="L98" s="7"/>
    </row>
    <row r="99" spans="1:12" x14ac:dyDescent="0.3">
      <c r="A99" t="s">
        <v>20</v>
      </c>
      <c r="B99">
        <v>48</v>
      </c>
      <c r="C99" s="1">
        <v>48.5</v>
      </c>
      <c r="H99">
        <f t="shared" si="5"/>
        <v>1028.8765432098767</v>
      </c>
      <c r="I99">
        <f t="shared" si="6"/>
        <v>1018.6460905349763</v>
      </c>
      <c r="J99">
        <f t="shared" si="7"/>
        <v>1023.7613168724265</v>
      </c>
    </row>
    <row r="100" spans="1:12" ht="15" thickBot="1" x14ac:dyDescent="0.35">
      <c r="A100" t="s">
        <v>20</v>
      </c>
      <c r="B100">
        <v>48.5</v>
      </c>
      <c r="C100" s="1">
        <v>49</v>
      </c>
      <c r="H100">
        <f t="shared" ref="H100:H124" si="8">2011-(B100*$N$10)</f>
        <v>1018.6460905349794</v>
      </c>
      <c r="I100">
        <f t="shared" ref="I100:I123" si="9">I99-0.5*$N$10</f>
        <v>1008.4156378600792</v>
      </c>
      <c r="J100">
        <f t="shared" si="7"/>
        <v>1013.5308641975294</v>
      </c>
    </row>
    <row r="101" spans="1:12" x14ac:dyDescent="0.3">
      <c r="A101" t="s">
        <v>20</v>
      </c>
      <c r="B101">
        <v>49</v>
      </c>
      <c r="C101">
        <v>49.5</v>
      </c>
      <c r="D101" s="50" t="s">
        <v>204</v>
      </c>
      <c r="E101" s="50" t="s">
        <v>212</v>
      </c>
      <c r="F101" s="53" t="s">
        <v>15</v>
      </c>
      <c r="G101" s="54"/>
      <c r="H101">
        <f t="shared" si="8"/>
        <v>1008.4156378600824</v>
      </c>
      <c r="I101">
        <f t="shared" si="9"/>
        <v>998.18518518518204</v>
      </c>
      <c r="J101">
        <f t="shared" si="7"/>
        <v>1003.3004115226322</v>
      </c>
    </row>
    <row r="102" spans="1:12" ht="15" thickBot="1" x14ac:dyDescent="0.35">
      <c r="A102" t="s">
        <v>20</v>
      </c>
      <c r="B102">
        <v>49.5</v>
      </c>
      <c r="C102">
        <v>50</v>
      </c>
      <c r="D102" s="51"/>
      <c r="E102" s="51"/>
      <c r="F102" s="53"/>
      <c r="G102" s="54"/>
      <c r="H102">
        <f t="shared" si="8"/>
        <v>998.18518518518522</v>
      </c>
      <c r="I102">
        <f t="shared" si="9"/>
        <v>987.95473251028488</v>
      </c>
      <c r="J102">
        <f t="shared" si="7"/>
        <v>993.06995884773505</v>
      </c>
    </row>
    <row r="103" spans="1:12" x14ac:dyDescent="0.3">
      <c r="A103" t="s">
        <v>20</v>
      </c>
      <c r="B103">
        <v>50</v>
      </c>
      <c r="C103" s="1">
        <v>50.5</v>
      </c>
      <c r="H103">
        <f t="shared" si="8"/>
        <v>987.95473251028807</v>
      </c>
      <c r="I103">
        <f t="shared" si="9"/>
        <v>977.72427983538773</v>
      </c>
      <c r="J103">
        <f t="shared" si="7"/>
        <v>982.8395061728379</v>
      </c>
    </row>
    <row r="104" spans="1:12" x14ac:dyDescent="0.3">
      <c r="A104" t="s">
        <v>20</v>
      </c>
      <c r="B104">
        <v>50.5</v>
      </c>
      <c r="C104" s="1">
        <v>51</v>
      </c>
      <c r="H104">
        <f t="shared" si="8"/>
        <v>977.72427983539092</v>
      </c>
      <c r="I104">
        <f t="shared" si="9"/>
        <v>967.49382716049058</v>
      </c>
      <c r="J104">
        <f t="shared" si="7"/>
        <v>972.60905349794075</v>
      </c>
    </row>
    <row r="105" spans="1:12" x14ac:dyDescent="0.3">
      <c r="A105" t="s">
        <v>20</v>
      </c>
      <c r="B105">
        <v>51</v>
      </c>
      <c r="C105" s="1">
        <v>51.5</v>
      </c>
      <c r="H105">
        <f t="shared" si="8"/>
        <v>967.49382716049377</v>
      </c>
      <c r="I105">
        <f t="shared" si="9"/>
        <v>957.26337448559343</v>
      </c>
      <c r="J105">
        <f t="shared" si="7"/>
        <v>962.3786008230436</v>
      </c>
    </row>
    <row r="106" spans="1:12" x14ac:dyDescent="0.3">
      <c r="A106" t="s">
        <v>20</v>
      </c>
      <c r="B106">
        <v>51.5</v>
      </c>
      <c r="C106" s="1">
        <v>52</v>
      </c>
      <c r="H106">
        <f t="shared" si="8"/>
        <v>957.26337448559661</v>
      </c>
      <c r="I106">
        <f t="shared" si="9"/>
        <v>947.03292181069628</v>
      </c>
      <c r="J106">
        <f t="shared" si="7"/>
        <v>952.14814814814645</v>
      </c>
    </row>
    <row r="107" spans="1:12" x14ac:dyDescent="0.3">
      <c r="A107" t="s">
        <v>20</v>
      </c>
      <c r="B107">
        <v>52</v>
      </c>
      <c r="C107" s="1">
        <v>52.5</v>
      </c>
      <c r="H107">
        <f t="shared" si="8"/>
        <v>947.03292181069969</v>
      </c>
      <c r="I107">
        <f t="shared" si="9"/>
        <v>936.80246913579913</v>
      </c>
      <c r="J107">
        <f t="shared" si="7"/>
        <v>941.91769547324941</v>
      </c>
    </row>
    <row r="108" spans="1:12" x14ac:dyDescent="0.3">
      <c r="A108" t="s">
        <v>20</v>
      </c>
      <c r="B108">
        <v>52.5</v>
      </c>
      <c r="C108" s="1">
        <v>53</v>
      </c>
      <c r="H108">
        <f t="shared" si="8"/>
        <v>936.80246913580254</v>
      </c>
      <c r="I108">
        <f t="shared" si="9"/>
        <v>926.57201646090198</v>
      </c>
      <c r="J108">
        <f t="shared" si="7"/>
        <v>931.68724279835226</v>
      </c>
    </row>
    <row r="109" spans="1:12" x14ac:dyDescent="0.3">
      <c r="A109" t="s">
        <v>20</v>
      </c>
      <c r="B109">
        <v>53</v>
      </c>
      <c r="C109" s="1">
        <v>53.5</v>
      </c>
      <c r="H109">
        <f t="shared" si="8"/>
        <v>926.57201646090539</v>
      </c>
      <c r="I109">
        <f t="shared" si="9"/>
        <v>916.34156378600483</v>
      </c>
      <c r="J109">
        <f t="shared" si="7"/>
        <v>921.45679012345511</v>
      </c>
    </row>
    <row r="110" spans="1:12" ht="15" thickBot="1" x14ac:dyDescent="0.35">
      <c r="A110" t="s">
        <v>20</v>
      </c>
      <c r="B110">
        <v>53.5</v>
      </c>
      <c r="C110" s="1">
        <v>54</v>
      </c>
      <c r="H110">
        <f t="shared" si="8"/>
        <v>916.34156378600824</v>
      </c>
      <c r="I110">
        <f t="shared" si="9"/>
        <v>906.11111111110768</v>
      </c>
      <c r="J110">
        <f t="shared" si="7"/>
        <v>911.22633744855796</v>
      </c>
    </row>
    <row r="111" spans="1:12" x14ac:dyDescent="0.3">
      <c r="A111" t="s">
        <v>20</v>
      </c>
      <c r="B111">
        <v>54</v>
      </c>
      <c r="C111">
        <v>54.5</v>
      </c>
      <c r="D111" s="50" t="s">
        <v>213</v>
      </c>
      <c r="E111" s="24"/>
      <c r="F111" s="46" t="s">
        <v>15</v>
      </c>
      <c r="H111">
        <f t="shared" si="8"/>
        <v>906.11111111111109</v>
      </c>
      <c r="I111">
        <f t="shared" si="9"/>
        <v>895.88065843621052</v>
      </c>
      <c r="J111">
        <f t="shared" si="7"/>
        <v>900.9958847736608</v>
      </c>
    </row>
    <row r="112" spans="1:12" ht="15" thickBot="1" x14ac:dyDescent="0.35">
      <c r="A112" t="s">
        <v>20</v>
      </c>
      <c r="B112">
        <v>54.5</v>
      </c>
      <c r="C112">
        <v>55</v>
      </c>
      <c r="D112" s="51"/>
      <c r="E112" s="24"/>
      <c r="F112" s="46"/>
      <c r="H112">
        <f t="shared" si="8"/>
        <v>895.88065843621393</v>
      </c>
      <c r="I112">
        <f t="shared" si="9"/>
        <v>885.65020576131337</v>
      </c>
      <c r="J112">
        <f t="shared" si="7"/>
        <v>890.76543209876365</v>
      </c>
    </row>
    <row r="113" spans="1:10" x14ac:dyDescent="0.3">
      <c r="A113" t="s">
        <v>20</v>
      </c>
      <c r="B113">
        <v>55</v>
      </c>
      <c r="C113" s="1">
        <v>55.5</v>
      </c>
      <c r="H113">
        <f t="shared" si="8"/>
        <v>885.65020576131678</v>
      </c>
      <c r="I113">
        <f t="shared" si="9"/>
        <v>875.41975308641622</v>
      </c>
      <c r="J113">
        <f t="shared" si="7"/>
        <v>880.5349794238665</v>
      </c>
    </row>
    <row r="114" spans="1:10" x14ac:dyDescent="0.3">
      <c r="A114" t="s">
        <v>20</v>
      </c>
      <c r="B114">
        <v>55.5</v>
      </c>
      <c r="C114" s="1">
        <v>56</v>
      </c>
      <c r="H114">
        <f t="shared" si="8"/>
        <v>875.41975308641986</v>
      </c>
      <c r="I114">
        <f t="shared" si="9"/>
        <v>865.18930041151907</v>
      </c>
      <c r="J114">
        <f t="shared" si="7"/>
        <v>870.30452674896947</v>
      </c>
    </row>
    <row r="115" spans="1:10" x14ac:dyDescent="0.3">
      <c r="A115" t="s">
        <v>20</v>
      </c>
      <c r="B115">
        <v>56</v>
      </c>
      <c r="C115" s="1">
        <v>56.5</v>
      </c>
      <c r="H115">
        <f t="shared" si="8"/>
        <v>865.18930041152271</v>
      </c>
      <c r="I115">
        <f t="shared" si="9"/>
        <v>854.95884773662192</v>
      </c>
      <c r="J115">
        <f t="shared" si="7"/>
        <v>860.07407407407231</v>
      </c>
    </row>
    <row r="116" spans="1:10" x14ac:dyDescent="0.3">
      <c r="A116" t="s">
        <v>20</v>
      </c>
      <c r="B116">
        <v>56.5</v>
      </c>
      <c r="C116" s="1">
        <v>57</v>
      </c>
      <c r="H116">
        <f t="shared" si="8"/>
        <v>854.95884773662556</v>
      </c>
      <c r="I116">
        <f t="shared" si="9"/>
        <v>844.72839506172477</v>
      </c>
      <c r="J116">
        <f t="shared" si="7"/>
        <v>849.84362139917516</v>
      </c>
    </row>
    <row r="117" spans="1:10" x14ac:dyDescent="0.3">
      <c r="A117" t="s">
        <v>20</v>
      </c>
      <c r="B117">
        <v>57</v>
      </c>
      <c r="C117" s="1">
        <v>57.5</v>
      </c>
      <c r="H117">
        <f t="shared" si="8"/>
        <v>844.72839506172841</v>
      </c>
      <c r="I117">
        <f t="shared" si="9"/>
        <v>834.49794238682762</v>
      </c>
      <c r="J117">
        <f t="shared" si="7"/>
        <v>839.61316872427801</v>
      </c>
    </row>
    <row r="118" spans="1:10" x14ac:dyDescent="0.3">
      <c r="A118" t="s">
        <v>20</v>
      </c>
      <c r="B118">
        <v>57.5</v>
      </c>
      <c r="C118" s="1">
        <v>58</v>
      </c>
      <c r="H118">
        <f t="shared" si="8"/>
        <v>834.49794238683126</v>
      </c>
      <c r="I118">
        <f t="shared" si="9"/>
        <v>824.26748971193047</v>
      </c>
      <c r="J118">
        <f t="shared" si="7"/>
        <v>829.38271604938086</v>
      </c>
    </row>
    <row r="119" spans="1:10" x14ac:dyDescent="0.3">
      <c r="A119" t="s">
        <v>20</v>
      </c>
      <c r="B119">
        <v>58</v>
      </c>
      <c r="C119" s="1">
        <v>58.5</v>
      </c>
      <c r="H119">
        <f t="shared" si="8"/>
        <v>824.2674897119341</v>
      </c>
      <c r="I119">
        <f t="shared" si="9"/>
        <v>814.03703703703331</v>
      </c>
      <c r="J119">
        <f t="shared" si="7"/>
        <v>819.15226337448371</v>
      </c>
    </row>
    <row r="120" spans="1:10" x14ac:dyDescent="0.3">
      <c r="A120" t="s">
        <v>20</v>
      </c>
      <c r="B120">
        <v>58.5</v>
      </c>
      <c r="C120" s="1">
        <v>59</v>
      </c>
      <c r="H120">
        <f t="shared" si="8"/>
        <v>814.03703703703695</v>
      </c>
      <c r="I120">
        <f t="shared" si="9"/>
        <v>803.80658436213616</v>
      </c>
      <c r="J120">
        <f t="shared" si="7"/>
        <v>808.92181069958656</v>
      </c>
    </row>
    <row r="121" spans="1:10" x14ac:dyDescent="0.3">
      <c r="A121" t="s">
        <v>20</v>
      </c>
      <c r="B121">
        <v>59</v>
      </c>
      <c r="C121" s="1">
        <v>59.5</v>
      </c>
      <c r="H121">
        <f t="shared" si="8"/>
        <v>803.80658436214003</v>
      </c>
      <c r="I121">
        <f t="shared" si="9"/>
        <v>793.57613168723901</v>
      </c>
      <c r="J121">
        <f t="shared" si="7"/>
        <v>798.69135802468952</v>
      </c>
    </row>
    <row r="122" spans="1:10" x14ac:dyDescent="0.3">
      <c r="A122" t="s">
        <v>20</v>
      </c>
      <c r="B122">
        <v>59.5</v>
      </c>
      <c r="C122" s="1">
        <v>60</v>
      </c>
      <c r="H122">
        <f t="shared" si="8"/>
        <v>793.57613168724288</v>
      </c>
      <c r="I122">
        <f t="shared" si="9"/>
        <v>783.34567901234186</v>
      </c>
      <c r="J122">
        <f t="shared" si="7"/>
        <v>788.46090534979237</v>
      </c>
    </row>
    <row r="123" spans="1:10" ht="15" thickBot="1" x14ac:dyDescent="0.35">
      <c r="A123" t="s">
        <v>20</v>
      </c>
      <c r="B123">
        <v>60</v>
      </c>
      <c r="C123" s="1">
        <v>60.5</v>
      </c>
      <c r="H123">
        <f t="shared" si="8"/>
        <v>783.34567901234573</v>
      </c>
      <c r="I123">
        <f t="shared" si="9"/>
        <v>773.11522633744471</v>
      </c>
      <c r="J123">
        <f t="shared" si="7"/>
        <v>778.23045267489522</v>
      </c>
    </row>
    <row r="124" spans="1:10" ht="30" customHeight="1" thickBot="1" x14ac:dyDescent="0.35">
      <c r="A124" t="s">
        <v>20</v>
      </c>
      <c r="B124">
        <v>60.5</v>
      </c>
      <c r="C124">
        <v>61</v>
      </c>
      <c r="D124" s="9" t="s">
        <v>24</v>
      </c>
      <c r="E124" s="23"/>
      <c r="F124" s="8" t="s">
        <v>23</v>
      </c>
      <c r="G124" s="7">
        <v>-20.399999999999999</v>
      </c>
      <c r="H124">
        <f t="shared" si="8"/>
        <v>773.11522633744858</v>
      </c>
      <c r="I124">
        <f>I123-0.5*N11</f>
        <v>742.42386831275337</v>
      </c>
      <c r="J124">
        <f t="shared" si="7"/>
        <v>757.76954732510103</v>
      </c>
    </row>
    <row r="125" spans="1:10" x14ac:dyDescent="0.3">
      <c r="A125" t="s">
        <v>20</v>
      </c>
      <c r="B125">
        <v>61</v>
      </c>
      <c r="C125" s="1">
        <v>61.5</v>
      </c>
      <c r="F125" s="8"/>
      <c r="H125">
        <f>H124-0.5*$N$11</f>
        <v>742.42386831275724</v>
      </c>
      <c r="I125">
        <f>I124-0.5*$N$11</f>
        <v>711.73251028806203</v>
      </c>
      <c r="J125">
        <f t="shared" si="7"/>
        <v>727.07818930040958</v>
      </c>
    </row>
    <row r="126" spans="1:10" x14ac:dyDescent="0.3">
      <c r="A126" t="s">
        <v>20</v>
      </c>
      <c r="B126">
        <v>61.5</v>
      </c>
      <c r="C126" s="1">
        <v>62</v>
      </c>
      <c r="H126">
        <f>H125-0.5*$N$11</f>
        <v>711.7325102880659</v>
      </c>
      <c r="I126">
        <f>I125-0.5*$N$11</f>
        <v>681.04115226337069</v>
      </c>
      <c r="J126">
        <f t="shared" si="7"/>
        <v>696.38683127571835</v>
      </c>
    </row>
    <row r="127" spans="1:10" x14ac:dyDescent="0.3">
      <c r="A127" t="s">
        <v>21</v>
      </c>
      <c r="B127">
        <v>42</v>
      </c>
      <c r="C127" s="1">
        <v>42.5</v>
      </c>
      <c r="H127">
        <f t="shared" ref="H127:H164" si="10">2011-(B127*$N$10)</f>
        <v>1151.641975308642</v>
      </c>
      <c r="I127">
        <f t="shared" ref="I127:I163" si="11">2011-C127*$N$10</f>
        <v>1141.4115226337449</v>
      </c>
      <c r="J127">
        <f t="shared" si="7"/>
        <v>1146.5267489711935</v>
      </c>
    </row>
    <row r="128" spans="1:10" x14ac:dyDescent="0.3">
      <c r="A128" t="s">
        <v>21</v>
      </c>
      <c r="B128">
        <v>42.5</v>
      </c>
      <c r="C128" s="1">
        <v>4.3</v>
      </c>
      <c r="H128">
        <f t="shared" si="10"/>
        <v>1141.4115226337449</v>
      </c>
      <c r="I128">
        <f t="shared" si="11"/>
        <v>1923.0181069958849</v>
      </c>
      <c r="J128">
        <f t="shared" si="7"/>
        <v>1532.2148148148149</v>
      </c>
    </row>
    <row r="129" spans="1:10" x14ac:dyDescent="0.3">
      <c r="A129" t="s">
        <v>21</v>
      </c>
      <c r="B129">
        <v>43</v>
      </c>
      <c r="C129" s="1">
        <v>43.5</v>
      </c>
      <c r="H129">
        <f t="shared" si="10"/>
        <v>1131.1810699588477</v>
      </c>
      <c r="I129">
        <f t="shared" si="11"/>
        <v>1120.9506172839506</v>
      </c>
      <c r="J129">
        <f t="shared" si="7"/>
        <v>1126.0658436213992</v>
      </c>
    </row>
    <row r="130" spans="1:10" x14ac:dyDescent="0.3">
      <c r="A130" t="s">
        <v>21</v>
      </c>
      <c r="B130">
        <v>43.5</v>
      </c>
      <c r="C130" s="1">
        <v>44</v>
      </c>
      <c r="H130">
        <f t="shared" si="10"/>
        <v>1120.9506172839506</v>
      </c>
      <c r="I130">
        <f t="shared" si="11"/>
        <v>1110.7201646090534</v>
      </c>
      <c r="J130">
        <f t="shared" si="7"/>
        <v>1115.835390946502</v>
      </c>
    </row>
    <row r="131" spans="1:10" x14ac:dyDescent="0.3">
      <c r="A131" t="s">
        <v>21</v>
      </c>
      <c r="B131">
        <v>44</v>
      </c>
      <c r="C131" s="1">
        <v>44.5</v>
      </c>
      <c r="H131">
        <f t="shared" si="10"/>
        <v>1110.7201646090534</v>
      </c>
      <c r="I131">
        <f t="shared" si="11"/>
        <v>1100.4897119341563</v>
      </c>
      <c r="J131">
        <f t="shared" si="7"/>
        <v>1105.6049382716049</v>
      </c>
    </row>
    <row r="132" spans="1:10" x14ac:dyDescent="0.3">
      <c r="A132" t="s">
        <v>21</v>
      </c>
      <c r="B132">
        <v>44.5</v>
      </c>
      <c r="C132" s="1">
        <v>45</v>
      </c>
      <c r="H132">
        <f t="shared" si="10"/>
        <v>1100.4897119341563</v>
      </c>
      <c r="I132">
        <f t="shared" si="11"/>
        <v>1090.2592592592591</v>
      </c>
      <c r="J132">
        <f t="shared" ref="J132:J195" si="12">(H132+I132)/2</f>
        <v>1095.3744855967077</v>
      </c>
    </row>
    <row r="133" spans="1:10" x14ac:dyDescent="0.3">
      <c r="A133" t="s">
        <v>21</v>
      </c>
      <c r="B133">
        <v>45</v>
      </c>
      <c r="C133" s="1">
        <v>45.5</v>
      </c>
      <c r="H133">
        <f t="shared" si="10"/>
        <v>1090.2592592592591</v>
      </c>
      <c r="I133">
        <f t="shared" si="11"/>
        <v>1080.0288065843622</v>
      </c>
      <c r="J133">
        <f t="shared" si="12"/>
        <v>1085.1440329218108</v>
      </c>
    </row>
    <row r="134" spans="1:10" x14ac:dyDescent="0.3">
      <c r="A134" t="s">
        <v>21</v>
      </c>
      <c r="B134">
        <v>45.5</v>
      </c>
      <c r="C134" s="1">
        <v>46</v>
      </c>
      <c r="H134">
        <f t="shared" si="10"/>
        <v>1080.0288065843622</v>
      </c>
      <c r="I134">
        <f t="shared" si="11"/>
        <v>1069.798353909465</v>
      </c>
      <c r="J134">
        <f t="shared" si="12"/>
        <v>1074.9135802469136</v>
      </c>
    </row>
    <row r="135" spans="1:10" x14ac:dyDescent="0.3">
      <c r="A135" t="s">
        <v>21</v>
      </c>
      <c r="B135">
        <v>46</v>
      </c>
      <c r="C135" s="1">
        <v>46.5</v>
      </c>
      <c r="H135">
        <f t="shared" si="10"/>
        <v>1069.798353909465</v>
      </c>
      <c r="I135">
        <f t="shared" si="11"/>
        <v>1059.5679012345679</v>
      </c>
      <c r="J135">
        <f t="shared" si="12"/>
        <v>1064.6831275720165</v>
      </c>
    </row>
    <row r="136" spans="1:10" x14ac:dyDescent="0.3">
      <c r="A136" t="s">
        <v>21</v>
      </c>
      <c r="B136">
        <v>46.5</v>
      </c>
      <c r="C136" s="1">
        <v>47</v>
      </c>
      <c r="H136">
        <f t="shared" si="10"/>
        <v>1059.5679012345679</v>
      </c>
      <c r="I136">
        <f t="shared" si="11"/>
        <v>1049.3374485596707</v>
      </c>
      <c r="J136">
        <f t="shared" si="12"/>
        <v>1054.4526748971193</v>
      </c>
    </row>
    <row r="137" spans="1:10" x14ac:dyDescent="0.3">
      <c r="A137" t="s">
        <v>21</v>
      </c>
      <c r="B137">
        <v>47</v>
      </c>
      <c r="C137" s="1">
        <v>47.5</v>
      </c>
      <c r="H137">
        <f t="shared" si="10"/>
        <v>1049.3374485596707</v>
      </c>
      <c r="I137">
        <f t="shared" si="11"/>
        <v>1039.1069958847738</v>
      </c>
      <c r="J137">
        <f t="shared" si="12"/>
        <v>1044.2222222222222</v>
      </c>
    </row>
    <row r="138" spans="1:10" x14ac:dyDescent="0.3">
      <c r="A138" t="s">
        <v>21</v>
      </c>
      <c r="B138">
        <v>47.5</v>
      </c>
      <c r="C138" s="1">
        <v>48</v>
      </c>
      <c r="H138">
        <f t="shared" si="10"/>
        <v>1039.1069958847738</v>
      </c>
      <c r="I138">
        <f t="shared" si="11"/>
        <v>1028.8765432098767</v>
      </c>
      <c r="J138">
        <f t="shared" si="12"/>
        <v>1033.9917695473252</v>
      </c>
    </row>
    <row r="139" spans="1:10" x14ac:dyDescent="0.3">
      <c r="A139" t="s">
        <v>21</v>
      </c>
      <c r="B139">
        <v>48</v>
      </c>
      <c r="C139" s="1">
        <v>48.5</v>
      </c>
      <c r="H139">
        <f t="shared" si="10"/>
        <v>1028.8765432098767</v>
      </c>
      <c r="I139">
        <f t="shared" si="11"/>
        <v>1018.6460905349794</v>
      </c>
      <c r="J139">
        <f t="shared" si="12"/>
        <v>1023.7613168724281</v>
      </c>
    </row>
    <row r="140" spans="1:10" x14ac:dyDescent="0.3">
      <c r="A140" t="s">
        <v>21</v>
      </c>
      <c r="B140">
        <v>48.5</v>
      </c>
      <c r="C140" s="1">
        <v>49</v>
      </c>
      <c r="H140">
        <f t="shared" si="10"/>
        <v>1018.6460905349794</v>
      </c>
      <c r="I140">
        <f t="shared" si="11"/>
        <v>1008.4156378600824</v>
      </c>
      <c r="J140">
        <f t="shared" si="12"/>
        <v>1013.5308641975309</v>
      </c>
    </row>
    <row r="141" spans="1:10" x14ac:dyDescent="0.3">
      <c r="A141" t="s">
        <v>21</v>
      </c>
      <c r="B141">
        <v>49</v>
      </c>
      <c r="C141" s="1">
        <v>49.5</v>
      </c>
      <c r="H141">
        <f t="shared" si="10"/>
        <v>1008.4156378600824</v>
      </c>
      <c r="I141">
        <f t="shared" si="11"/>
        <v>998.18518518518522</v>
      </c>
      <c r="J141">
        <f t="shared" si="12"/>
        <v>1003.3004115226338</v>
      </c>
    </row>
    <row r="142" spans="1:10" x14ac:dyDescent="0.3">
      <c r="A142" t="s">
        <v>21</v>
      </c>
      <c r="B142">
        <v>49.5</v>
      </c>
      <c r="C142" s="1">
        <v>50</v>
      </c>
      <c r="H142">
        <f t="shared" si="10"/>
        <v>998.18518518518522</v>
      </c>
      <c r="I142">
        <f t="shared" si="11"/>
        <v>987.95473251028807</v>
      </c>
      <c r="J142">
        <f t="shared" si="12"/>
        <v>993.06995884773664</v>
      </c>
    </row>
    <row r="143" spans="1:10" x14ac:dyDescent="0.3">
      <c r="A143" t="s">
        <v>21</v>
      </c>
      <c r="B143">
        <v>50</v>
      </c>
      <c r="C143" s="1">
        <v>50.5</v>
      </c>
      <c r="H143">
        <f t="shared" si="10"/>
        <v>987.95473251028807</v>
      </c>
      <c r="I143">
        <f t="shared" si="11"/>
        <v>977.72427983539092</v>
      </c>
      <c r="J143">
        <f t="shared" si="12"/>
        <v>982.83950617283949</v>
      </c>
    </row>
    <row r="144" spans="1:10" x14ac:dyDescent="0.3">
      <c r="A144" t="s">
        <v>21</v>
      </c>
      <c r="B144">
        <v>50.5</v>
      </c>
      <c r="C144" s="1">
        <v>51</v>
      </c>
      <c r="H144">
        <f t="shared" si="10"/>
        <v>977.72427983539092</v>
      </c>
      <c r="I144">
        <f t="shared" si="11"/>
        <v>967.49382716049377</v>
      </c>
      <c r="J144">
        <f t="shared" si="12"/>
        <v>972.60905349794234</v>
      </c>
    </row>
    <row r="145" spans="1:10" x14ac:dyDescent="0.3">
      <c r="A145" t="s">
        <v>21</v>
      </c>
      <c r="B145">
        <v>51</v>
      </c>
      <c r="C145" s="1">
        <v>51.5</v>
      </c>
      <c r="H145">
        <f t="shared" si="10"/>
        <v>967.49382716049377</v>
      </c>
      <c r="I145">
        <f t="shared" si="11"/>
        <v>957.26337448559661</v>
      </c>
      <c r="J145">
        <f t="shared" si="12"/>
        <v>962.37860082304519</v>
      </c>
    </row>
    <row r="146" spans="1:10" x14ac:dyDescent="0.3">
      <c r="A146" t="s">
        <v>21</v>
      </c>
      <c r="B146">
        <v>51.5</v>
      </c>
      <c r="C146" s="1">
        <v>52</v>
      </c>
      <c r="H146">
        <f t="shared" si="10"/>
        <v>957.26337448559661</v>
      </c>
      <c r="I146">
        <f t="shared" si="11"/>
        <v>947.03292181069969</v>
      </c>
      <c r="J146">
        <f t="shared" si="12"/>
        <v>952.14814814814815</v>
      </c>
    </row>
    <row r="147" spans="1:10" x14ac:dyDescent="0.3">
      <c r="A147" t="s">
        <v>21</v>
      </c>
      <c r="B147">
        <v>52</v>
      </c>
      <c r="C147" s="1">
        <v>52.5</v>
      </c>
      <c r="H147">
        <f t="shared" si="10"/>
        <v>947.03292181069969</v>
      </c>
      <c r="I147">
        <f t="shared" si="11"/>
        <v>936.80246913580254</v>
      </c>
      <c r="J147">
        <f t="shared" si="12"/>
        <v>941.91769547325111</v>
      </c>
    </row>
    <row r="148" spans="1:10" x14ac:dyDescent="0.3">
      <c r="A148" t="s">
        <v>21</v>
      </c>
      <c r="B148">
        <v>52.5</v>
      </c>
      <c r="C148" s="1">
        <v>53</v>
      </c>
      <c r="H148">
        <f t="shared" si="10"/>
        <v>936.80246913580254</v>
      </c>
      <c r="I148">
        <f t="shared" si="11"/>
        <v>926.57201646090539</v>
      </c>
      <c r="J148">
        <f t="shared" si="12"/>
        <v>931.68724279835396</v>
      </c>
    </row>
    <row r="149" spans="1:10" x14ac:dyDescent="0.3">
      <c r="A149" t="s">
        <v>21</v>
      </c>
      <c r="B149">
        <v>53</v>
      </c>
      <c r="C149" s="1">
        <v>53.5</v>
      </c>
      <c r="H149">
        <f t="shared" si="10"/>
        <v>926.57201646090539</v>
      </c>
      <c r="I149">
        <f t="shared" si="11"/>
        <v>916.34156378600824</v>
      </c>
      <c r="J149">
        <f t="shared" si="12"/>
        <v>921.45679012345681</v>
      </c>
    </row>
    <row r="150" spans="1:10" x14ac:dyDescent="0.3">
      <c r="A150" t="s">
        <v>21</v>
      </c>
      <c r="B150">
        <v>53.5</v>
      </c>
      <c r="C150" s="1">
        <v>54</v>
      </c>
      <c r="H150">
        <f t="shared" si="10"/>
        <v>916.34156378600824</v>
      </c>
      <c r="I150">
        <f t="shared" si="11"/>
        <v>906.11111111111109</v>
      </c>
      <c r="J150">
        <f t="shared" si="12"/>
        <v>911.22633744855966</v>
      </c>
    </row>
    <row r="151" spans="1:10" x14ac:dyDescent="0.3">
      <c r="A151" t="s">
        <v>21</v>
      </c>
      <c r="B151">
        <v>54</v>
      </c>
      <c r="C151" s="1">
        <v>54.5</v>
      </c>
      <c r="H151">
        <f t="shared" si="10"/>
        <v>906.11111111111109</v>
      </c>
      <c r="I151">
        <f t="shared" si="11"/>
        <v>895.88065843621393</v>
      </c>
      <c r="J151">
        <f t="shared" si="12"/>
        <v>900.99588477366251</v>
      </c>
    </row>
    <row r="152" spans="1:10" x14ac:dyDescent="0.3">
      <c r="A152" t="s">
        <v>21</v>
      </c>
      <c r="B152">
        <v>54.5</v>
      </c>
      <c r="C152" s="1">
        <v>55</v>
      </c>
      <c r="H152">
        <f t="shared" si="10"/>
        <v>895.88065843621393</v>
      </c>
      <c r="I152">
        <f t="shared" si="11"/>
        <v>885.65020576131678</v>
      </c>
      <c r="J152">
        <f t="shared" si="12"/>
        <v>890.76543209876536</v>
      </c>
    </row>
    <row r="153" spans="1:10" x14ac:dyDescent="0.3">
      <c r="A153" t="s">
        <v>21</v>
      </c>
      <c r="B153">
        <v>55</v>
      </c>
      <c r="C153" s="1">
        <v>55.5</v>
      </c>
      <c r="H153">
        <f t="shared" si="10"/>
        <v>885.65020576131678</v>
      </c>
      <c r="I153">
        <f t="shared" si="11"/>
        <v>875.41975308641986</v>
      </c>
      <c r="J153">
        <f t="shared" si="12"/>
        <v>880.53497942386832</v>
      </c>
    </row>
    <row r="154" spans="1:10" x14ac:dyDescent="0.3">
      <c r="A154" t="s">
        <v>21</v>
      </c>
      <c r="B154">
        <v>55.5</v>
      </c>
      <c r="C154" s="1">
        <v>56</v>
      </c>
      <c r="H154">
        <f t="shared" si="10"/>
        <v>875.41975308641986</v>
      </c>
      <c r="I154">
        <f t="shared" si="11"/>
        <v>865.18930041152271</v>
      </c>
      <c r="J154">
        <f t="shared" si="12"/>
        <v>870.30452674897128</v>
      </c>
    </row>
    <row r="155" spans="1:10" x14ac:dyDescent="0.3">
      <c r="A155" t="s">
        <v>21</v>
      </c>
      <c r="B155">
        <v>56</v>
      </c>
      <c r="C155" s="1">
        <v>56.5</v>
      </c>
      <c r="H155">
        <f t="shared" si="10"/>
        <v>865.18930041152271</v>
      </c>
      <c r="I155">
        <f t="shared" si="11"/>
        <v>854.95884773662556</v>
      </c>
      <c r="J155">
        <f t="shared" si="12"/>
        <v>860.07407407407413</v>
      </c>
    </row>
    <row r="156" spans="1:10" x14ac:dyDescent="0.3">
      <c r="A156" t="s">
        <v>21</v>
      </c>
      <c r="B156">
        <v>56.5</v>
      </c>
      <c r="C156" s="1">
        <v>57</v>
      </c>
      <c r="H156">
        <f t="shared" si="10"/>
        <v>854.95884773662556</v>
      </c>
      <c r="I156">
        <f t="shared" si="11"/>
        <v>844.72839506172841</v>
      </c>
      <c r="J156">
        <f t="shared" si="12"/>
        <v>849.84362139917698</v>
      </c>
    </row>
    <row r="157" spans="1:10" x14ac:dyDescent="0.3">
      <c r="A157" t="s">
        <v>21</v>
      </c>
      <c r="B157">
        <v>57</v>
      </c>
      <c r="C157" s="1">
        <v>57.5</v>
      </c>
      <c r="H157">
        <f t="shared" si="10"/>
        <v>844.72839506172841</v>
      </c>
      <c r="I157">
        <f t="shared" si="11"/>
        <v>834.49794238683126</v>
      </c>
      <c r="J157">
        <f t="shared" si="12"/>
        <v>839.61316872427983</v>
      </c>
    </row>
    <row r="158" spans="1:10" x14ac:dyDescent="0.3">
      <c r="A158" t="s">
        <v>21</v>
      </c>
      <c r="B158">
        <v>57.5</v>
      </c>
      <c r="C158" s="1">
        <v>58</v>
      </c>
      <c r="H158">
        <f t="shared" si="10"/>
        <v>834.49794238683126</v>
      </c>
      <c r="I158">
        <f t="shared" si="11"/>
        <v>824.2674897119341</v>
      </c>
      <c r="J158">
        <f t="shared" si="12"/>
        <v>829.38271604938268</v>
      </c>
    </row>
    <row r="159" spans="1:10" x14ac:dyDescent="0.3">
      <c r="A159" t="s">
        <v>21</v>
      </c>
      <c r="B159">
        <v>58</v>
      </c>
      <c r="C159" s="1">
        <v>58.5</v>
      </c>
      <c r="H159">
        <f t="shared" si="10"/>
        <v>824.2674897119341</v>
      </c>
      <c r="I159">
        <f t="shared" si="11"/>
        <v>814.03703703703695</v>
      </c>
      <c r="J159">
        <f t="shared" si="12"/>
        <v>819.15226337448553</v>
      </c>
    </row>
    <row r="160" spans="1:10" x14ac:dyDescent="0.3">
      <c r="A160" t="s">
        <v>21</v>
      </c>
      <c r="B160">
        <v>58.5</v>
      </c>
      <c r="C160" s="1">
        <v>59</v>
      </c>
      <c r="H160">
        <f t="shared" si="10"/>
        <v>814.03703703703695</v>
      </c>
      <c r="I160">
        <f t="shared" si="11"/>
        <v>803.80658436214003</v>
      </c>
      <c r="J160">
        <f t="shared" si="12"/>
        <v>808.92181069958849</v>
      </c>
    </row>
    <row r="161" spans="1:10" x14ac:dyDescent="0.3">
      <c r="A161" t="s">
        <v>21</v>
      </c>
      <c r="B161">
        <v>59</v>
      </c>
      <c r="C161" s="1">
        <v>59.5</v>
      </c>
      <c r="H161">
        <f t="shared" si="10"/>
        <v>803.80658436214003</v>
      </c>
      <c r="I161">
        <f t="shared" si="11"/>
        <v>793.57613168724288</v>
      </c>
      <c r="J161">
        <f t="shared" si="12"/>
        <v>798.69135802469145</v>
      </c>
    </row>
    <row r="162" spans="1:10" x14ac:dyDescent="0.3">
      <c r="A162" t="s">
        <v>21</v>
      </c>
      <c r="B162">
        <v>59.5</v>
      </c>
      <c r="C162" s="1">
        <v>60</v>
      </c>
      <c r="H162">
        <f t="shared" si="10"/>
        <v>793.57613168724288</v>
      </c>
      <c r="I162">
        <f t="shared" si="11"/>
        <v>783.34567901234573</v>
      </c>
      <c r="J162">
        <f t="shared" si="12"/>
        <v>788.4609053497943</v>
      </c>
    </row>
    <row r="163" spans="1:10" x14ac:dyDescent="0.3">
      <c r="A163" t="s">
        <v>21</v>
      </c>
      <c r="B163">
        <v>60</v>
      </c>
      <c r="C163" s="1">
        <v>60.5</v>
      </c>
      <c r="D163" s="13"/>
      <c r="E163" s="13"/>
      <c r="H163">
        <f t="shared" si="10"/>
        <v>783.34567901234573</v>
      </c>
      <c r="I163">
        <f t="shared" si="11"/>
        <v>773.11522633744858</v>
      </c>
      <c r="J163">
        <f t="shared" si="12"/>
        <v>778.23045267489715</v>
      </c>
    </row>
    <row r="164" spans="1:10" x14ac:dyDescent="0.3">
      <c r="A164" t="s">
        <v>21</v>
      </c>
      <c r="B164">
        <v>60.5</v>
      </c>
      <c r="C164" s="1">
        <v>61</v>
      </c>
      <c r="D164" s="13"/>
      <c r="E164" s="13"/>
      <c r="H164">
        <f t="shared" si="10"/>
        <v>773.11522633744858</v>
      </c>
      <c r="I164">
        <f t="shared" ref="I164:I207" si="13">I163-0.5*$N$11</f>
        <v>742.42386831275724</v>
      </c>
      <c r="J164">
        <f t="shared" si="12"/>
        <v>757.76954732510285</v>
      </c>
    </row>
    <row r="165" spans="1:10" x14ac:dyDescent="0.3">
      <c r="A165" t="s">
        <v>21</v>
      </c>
      <c r="B165">
        <v>61</v>
      </c>
      <c r="C165" s="1">
        <v>61.5</v>
      </c>
      <c r="H165">
        <f>H164-0.5*N11</f>
        <v>742.42386831275724</v>
      </c>
      <c r="I165">
        <f t="shared" si="13"/>
        <v>711.7325102880659</v>
      </c>
      <c r="J165">
        <f t="shared" si="12"/>
        <v>727.07818930041162</v>
      </c>
    </row>
    <row r="166" spans="1:10" x14ac:dyDescent="0.3">
      <c r="A166" t="s">
        <v>21</v>
      </c>
      <c r="B166">
        <v>61.5</v>
      </c>
      <c r="C166" s="1">
        <v>62</v>
      </c>
      <c r="H166">
        <f t="shared" ref="H166:H207" si="14">H165-0.5*$N$11</f>
        <v>711.7325102880659</v>
      </c>
      <c r="I166">
        <f t="shared" si="13"/>
        <v>681.04115226337456</v>
      </c>
      <c r="J166">
        <f t="shared" si="12"/>
        <v>696.38683127572017</v>
      </c>
    </row>
    <row r="167" spans="1:10" x14ac:dyDescent="0.3">
      <c r="A167" t="s">
        <v>21</v>
      </c>
      <c r="B167">
        <v>62</v>
      </c>
      <c r="C167" s="1">
        <v>62.5</v>
      </c>
      <c r="H167">
        <f t="shared" si="14"/>
        <v>681.04115226337456</v>
      </c>
      <c r="I167">
        <f t="shared" si="13"/>
        <v>650.34979423868322</v>
      </c>
      <c r="J167">
        <f t="shared" si="12"/>
        <v>665.69547325102894</v>
      </c>
    </row>
    <row r="168" spans="1:10" x14ac:dyDescent="0.3">
      <c r="A168" t="s">
        <v>21</v>
      </c>
      <c r="B168">
        <v>62.5</v>
      </c>
      <c r="C168" s="1">
        <v>63</v>
      </c>
      <c r="H168">
        <f t="shared" si="14"/>
        <v>650.34979423868322</v>
      </c>
      <c r="I168">
        <f t="shared" si="13"/>
        <v>619.65843621399188</v>
      </c>
      <c r="J168">
        <f t="shared" si="12"/>
        <v>635.00411522633749</v>
      </c>
    </row>
    <row r="169" spans="1:10" x14ac:dyDescent="0.3">
      <c r="A169" t="s">
        <v>21</v>
      </c>
      <c r="B169">
        <v>63</v>
      </c>
      <c r="C169" s="1">
        <v>63.5</v>
      </c>
      <c r="H169">
        <f t="shared" si="14"/>
        <v>619.65843621399188</v>
      </c>
      <c r="I169">
        <f t="shared" si="13"/>
        <v>588.96707818930054</v>
      </c>
      <c r="J169">
        <f t="shared" si="12"/>
        <v>604.31275720164626</v>
      </c>
    </row>
    <row r="170" spans="1:10" x14ac:dyDescent="0.3">
      <c r="A170" t="s">
        <v>21</v>
      </c>
      <c r="B170">
        <v>63.5</v>
      </c>
      <c r="C170" s="1">
        <v>64</v>
      </c>
      <c r="H170">
        <f t="shared" si="14"/>
        <v>588.96707818930054</v>
      </c>
      <c r="I170">
        <f t="shared" si="13"/>
        <v>558.2757201646092</v>
      </c>
      <c r="J170">
        <f t="shared" si="12"/>
        <v>573.62139917695481</v>
      </c>
    </row>
    <row r="171" spans="1:10" x14ac:dyDescent="0.3">
      <c r="A171" t="s">
        <v>21</v>
      </c>
      <c r="B171">
        <v>64</v>
      </c>
      <c r="C171" s="1">
        <v>64.5</v>
      </c>
      <c r="H171">
        <f t="shared" si="14"/>
        <v>558.2757201646092</v>
      </c>
      <c r="I171">
        <f t="shared" si="13"/>
        <v>527.58436213991786</v>
      </c>
      <c r="J171">
        <f t="shared" si="12"/>
        <v>542.93004115226358</v>
      </c>
    </row>
    <row r="172" spans="1:10" x14ac:dyDescent="0.3">
      <c r="A172" t="s">
        <v>21</v>
      </c>
      <c r="B172">
        <v>64.5</v>
      </c>
      <c r="C172" s="1">
        <v>65</v>
      </c>
      <c r="H172">
        <f t="shared" si="14"/>
        <v>527.58436213991786</v>
      </c>
      <c r="I172">
        <f t="shared" si="13"/>
        <v>496.89300411522652</v>
      </c>
      <c r="J172">
        <f t="shared" si="12"/>
        <v>512.23868312757213</v>
      </c>
    </row>
    <row r="173" spans="1:10" x14ac:dyDescent="0.3">
      <c r="A173" t="s">
        <v>21</v>
      </c>
      <c r="B173">
        <v>65</v>
      </c>
      <c r="C173" s="1">
        <v>65.5</v>
      </c>
      <c r="H173">
        <f t="shared" si="14"/>
        <v>496.89300411522652</v>
      </c>
      <c r="I173">
        <f t="shared" si="13"/>
        <v>466.20164609053518</v>
      </c>
      <c r="J173">
        <f t="shared" si="12"/>
        <v>481.54732510288085</v>
      </c>
    </row>
    <row r="174" spans="1:10" x14ac:dyDescent="0.3">
      <c r="A174" t="s">
        <v>21</v>
      </c>
      <c r="B174">
        <v>65.5</v>
      </c>
      <c r="C174" s="1">
        <v>66</v>
      </c>
      <c r="H174">
        <f t="shared" si="14"/>
        <v>466.20164609053518</v>
      </c>
      <c r="I174">
        <f t="shared" si="13"/>
        <v>435.51028806584384</v>
      </c>
      <c r="J174">
        <f t="shared" si="12"/>
        <v>450.85596707818951</v>
      </c>
    </row>
    <row r="175" spans="1:10" x14ac:dyDescent="0.3">
      <c r="A175" t="s">
        <v>21</v>
      </c>
      <c r="B175">
        <v>66</v>
      </c>
      <c r="C175" s="1">
        <v>66.5</v>
      </c>
      <c r="H175">
        <f t="shared" si="14"/>
        <v>435.51028806584384</v>
      </c>
      <c r="I175">
        <f t="shared" si="13"/>
        <v>404.8189300411525</v>
      </c>
      <c r="J175">
        <f t="shared" si="12"/>
        <v>420.16460905349817</v>
      </c>
    </row>
    <row r="176" spans="1:10" x14ac:dyDescent="0.3">
      <c r="A176" t="s">
        <v>21</v>
      </c>
      <c r="B176">
        <v>66.5</v>
      </c>
      <c r="C176" s="1">
        <v>67</v>
      </c>
      <c r="H176">
        <f t="shared" si="14"/>
        <v>404.8189300411525</v>
      </c>
      <c r="I176">
        <f t="shared" si="13"/>
        <v>374.12757201646116</v>
      </c>
      <c r="J176">
        <f t="shared" si="12"/>
        <v>389.47325102880683</v>
      </c>
    </row>
    <row r="177" spans="1:10" x14ac:dyDescent="0.3">
      <c r="A177" t="s">
        <v>21</v>
      </c>
      <c r="B177">
        <v>67</v>
      </c>
      <c r="C177" s="1">
        <v>67.5</v>
      </c>
      <c r="H177">
        <f t="shared" si="14"/>
        <v>374.12757201646116</v>
      </c>
      <c r="I177">
        <f t="shared" si="13"/>
        <v>343.43621399176982</v>
      </c>
      <c r="J177">
        <f t="shared" si="12"/>
        <v>358.78189300411549</v>
      </c>
    </row>
    <row r="178" spans="1:10" x14ac:dyDescent="0.3">
      <c r="A178" t="s">
        <v>21</v>
      </c>
      <c r="B178">
        <v>67.5</v>
      </c>
      <c r="C178" s="1">
        <v>68</v>
      </c>
      <c r="H178">
        <f t="shared" si="14"/>
        <v>343.43621399176982</v>
      </c>
      <c r="I178">
        <f t="shared" si="13"/>
        <v>312.74485596707848</v>
      </c>
      <c r="J178">
        <f t="shared" si="12"/>
        <v>328.09053497942415</v>
      </c>
    </row>
    <row r="179" spans="1:10" x14ac:dyDescent="0.3">
      <c r="A179" t="s">
        <v>21</v>
      </c>
      <c r="B179">
        <v>68</v>
      </c>
      <c r="C179" s="1">
        <v>68.5</v>
      </c>
      <c r="H179">
        <f t="shared" si="14"/>
        <v>312.74485596707848</v>
      </c>
      <c r="I179">
        <f t="shared" si="13"/>
        <v>282.05349794238714</v>
      </c>
      <c r="J179">
        <f t="shared" si="12"/>
        <v>297.39917695473281</v>
      </c>
    </row>
    <row r="180" spans="1:10" ht="15" thickBot="1" x14ac:dyDescent="0.35">
      <c r="A180" t="s">
        <v>21</v>
      </c>
      <c r="B180">
        <v>68.5</v>
      </c>
      <c r="C180" s="1">
        <v>69</v>
      </c>
      <c r="H180">
        <f t="shared" si="14"/>
        <v>282.05349794238714</v>
      </c>
      <c r="I180">
        <f t="shared" si="13"/>
        <v>251.36213991769577</v>
      </c>
      <c r="J180">
        <f t="shared" si="12"/>
        <v>266.70781893004147</v>
      </c>
    </row>
    <row r="181" spans="1:10" x14ac:dyDescent="0.3">
      <c r="A181" t="s">
        <v>21</v>
      </c>
      <c r="B181">
        <v>69</v>
      </c>
      <c r="C181" s="1">
        <v>69.5</v>
      </c>
      <c r="D181" s="48" t="s">
        <v>206</v>
      </c>
      <c r="E181" s="7"/>
      <c r="F181" s="47" t="s">
        <v>15</v>
      </c>
      <c r="G181" s="52">
        <v>-18.6465</v>
      </c>
      <c r="H181">
        <f t="shared" si="14"/>
        <v>251.36213991769577</v>
      </c>
      <c r="I181">
        <f t="shared" si="13"/>
        <v>220.6707818930044</v>
      </c>
      <c r="J181">
        <f t="shared" si="12"/>
        <v>236.01646090535007</v>
      </c>
    </row>
    <row r="182" spans="1:10" ht="15" thickBot="1" x14ac:dyDescent="0.35">
      <c r="A182" t="s">
        <v>21</v>
      </c>
      <c r="B182">
        <v>69.5</v>
      </c>
      <c r="C182" s="1">
        <v>70</v>
      </c>
      <c r="D182" s="49"/>
      <c r="E182" s="7"/>
      <c r="F182" s="47"/>
      <c r="G182" s="52"/>
      <c r="H182">
        <f t="shared" si="14"/>
        <v>220.6707818930044</v>
      </c>
      <c r="I182">
        <f t="shared" si="13"/>
        <v>189.97942386831303</v>
      </c>
      <c r="J182">
        <f t="shared" si="12"/>
        <v>205.32510288065873</v>
      </c>
    </row>
    <row r="183" spans="1:10" x14ac:dyDescent="0.3">
      <c r="A183" t="s">
        <v>21</v>
      </c>
      <c r="B183">
        <v>70</v>
      </c>
      <c r="C183" s="1">
        <v>70.5</v>
      </c>
      <c r="H183">
        <f t="shared" si="14"/>
        <v>189.97942386831303</v>
      </c>
      <c r="I183">
        <f t="shared" si="13"/>
        <v>159.28806584362167</v>
      </c>
      <c r="J183">
        <f t="shared" si="12"/>
        <v>174.63374485596734</v>
      </c>
    </row>
    <row r="184" spans="1:10" x14ac:dyDescent="0.3">
      <c r="A184" t="s">
        <v>21</v>
      </c>
      <c r="B184">
        <v>70.5</v>
      </c>
      <c r="C184" s="1">
        <v>71</v>
      </c>
      <c r="H184">
        <f t="shared" si="14"/>
        <v>159.28806584362167</v>
      </c>
      <c r="I184">
        <f t="shared" si="13"/>
        <v>128.5967078189303</v>
      </c>
      <c r="J184">
        <f t="shared" si="12"/>
        <v>143.942386831276</v>
      </c>
    </row>
    <row r="185" spans="1:10" x14ac:dyDescent="0.3">
      <c r="A185" t="s">
        <v>21</v>
      </c>
      <c r="B185">
        <v>71</v>
      </c>
      <c r="C185" s="1">
        <v>71.5</v>
      </c>
      <c r="H185">
        <f t="shared" si="14"/>
        <v>128.5967078189303</v>
      </c>
      <c r="I185">
        <f t="shared" si="13"/>
        <v>97.905349794238944</v>
      </c>
      <c r="J185">
        <f t="shared" si="12"/>
        <v>113.25102880658463</v>
      </c>
    </row>
    <row r="186" spans="1:10" x14ac:dyDescent="0.3">
      <c r="A186" t="s">
        <v>21</v>
      </c>
      <c r="B186">
        <v>71.5</v>
      </c>
      <c r="C186" s="1">
        <v>72</v>
      </c>
      <c r="H186">
        <f t="shared" si="14"/>
        <v>97.905349794238944</v>
      </c>
      <c r="I186">
        <f t="shared" si="13"/>
        <v>67.21399176954759</v>
      </c>
      <c r="J186">
        <f t="shared" si="12"/>
        <v>82.55967078189326</v>
      </c>
    </row>
    <row r="187" spans="1:10" x14ac:dyDescent="0.3">
      <c r="A187" t="s">
        <v>21</v>
      </c>
      <c r="B187">
        <v>72</v>
      </c>
      <c r="C187" s="1">
        <v>72.5</v>
      </c>
      <c r="H187">
        <f t="shared" si="14"/>
        <v>67.21399176954759</v>
      </c>
      <c r="I187">
        <f t="shared" si="13"/>
        <v>36.522633744856236</v>
      </c>
      <c r="J187">
        <f t="shared" si="12"/>
        <v>51.868312757201913</v>
      </c>
    </row>
    <row r="188" spans="1:10" x14ac:dyDescent="0.3">
      <c r="A188" t="s">
        <v>21</v>
      </c>
      <c r="B188">
        <v>72.5</v>
      </c>
      <c r="C188" s="1">
        <v>73</v>
      </c>
      <c r="H188">
        <f t="shared" si="14"/>
        <v>36.522633744856236</v>
      </c>
      <c r="I188">
        <f t="shared" si="13"/>
        <v>5.8312757201648786</v>
      </c>
      <c r="J188">
        <f t="shared" si="12"/>
        <v>21.176954732510559</v>
      </c>
    </row>
    <row r="189" spans="1:10" x14ac:dyDescent="0.3">
      <c r="A189" t="s">
        <v>21</v>
      </c>
      <c r="B189">
        <v>73</v>
      </c>
      <c r="C189" s="1">
        <v>73.5</v>
      </c>
      <c r="H189">
        <f t="shared" si="14"/>
        <v>5.8312757201648786</v>
      </c>
      <c r="I189">
        <f t="shared" si="13"/>
        <v>-24.860082304526479</v>
      </c>
      <c r="J189">
        <f t="shared" si="12"/>
        <v>-9.5144032921808002</v>
      </c>
    </row>
    <row r="190" spans="1:10" x14ac:dyDescent="0.3">
      <c r="A190" t="s">
        <v>21</v>
      </c>
      <c r="B190">
        <v>73.5</v>
      </c>
      <c r="C190" s="1">
        <v>74</v>
      </c>
      <c r="H190">
        <f t="shared" si="14"/>
        <v>-24.860082304526479</v>
      </c>
      <c r="I190">
        <f t="shared" si="13"/>
        <v>-55.55144032921784</v>
      </c>
      <c r="J190">
        <f t="shared" si="12"/>
        <v>-40.205761316872156</v>
      </c>
    </row>
    <row r="191" spans="1:10" x14ac:dyDescent="0.3">
      <c r="A191" t="s">
        <v>21</v>
      </c>
      <c r="B191">
        <v>74</v>
      </c>
      <c r="C191" s="1">
        <v>74.5</v>
      </c>
      <c r="H191">
        <f t="shared" si="14"/>
        <v>-55.55144032921784</v>
      </c>
      <c r="I191">
        <f t="shared" si="13"/>
        <v>-86.242798353909194</v>
      </c>
      <c r="J191">
        <f t="shared" si="12"/>
        <v>-70.897119341563524</v>
      </c>
    </row>
    <row r="192" spans="1:10" x14ac:dyDescent="0.3">
      <c r="A192" t="s">
        <v>21</v>
      </c>
      <c r="B192">
        <v>74.5</v>
      </c>
      <c r="C192" s="1">
        <v>75</v>
      </c>
      <c r="H192">
        <f t="shared" si="14"/>
        <v>-86.242798353909194</v>
      </c>
      <c r="I192">
        <f t="shared" si="13"/>
        <v>-116.93415637860055</v>
      </c>
      <c r="J192">
        <f t="shared" si="12"/>
        <v>-101.58847736625486</v>
      </c>
    </row>
    <row r="193" spans="1:10" x14ac:dyDescent="0.3">
      <c r="A193" t="s">
        <v>21</v>
      </c>
      <c r="B193">
        <v>75</v>
      </c>
      <c r="C193" s="1">
        <v>75.5</v>
      </c>
      <c r="H193">
        <f t="shared" si="14"/>
        <v>-116.93415637860055</v>
      </c>
      <c r="I193">
        <f t="shared" si="13"/>
        <v>-147.6255144032919</v>
      </c>
      <c r="J193">
        <f t="shared" si="12"/>
        <v>-132.27983539094623</v>
      </c>
    </row>
    <row r="194" spans="1:10" x14ac:dyDescent="0.3">
      <c r="A194" t="s">
        <v>21</v>
      </c>
      <c r="B194">
        <v>75.5</v>
      </c>
      <c r="C194" s="1">
        <v>76</v>
      </c>
      <c r="H194">
        <f t="shared" si="14"/>
        <v>-147.6255144032919</v>
      </c>
      <c r="I194">
        <f t="shared" si="13"/>
        <v>-178.31687242798327</v>
      </c>
      <c r="J194">
        <f t="shared" si="12"/>
        <v>-162.97119341563757</v>
      </c>
    </row>
    <row r="195" spans="1:10" x14ac:dyDescent="0.3">
      <c r="A195" t="s">
        <v>21</v>
      </c>
      <c r="B195">
        <v>76</v>
      </c>
      <c r="C195" s="1">
        <v>76.5</v>
      </c>
      <c r="H195">
        <f t="shared" si="14"/>
        <v>-178.31687242798327</v>
      </c>
      <c r="I195">
        <f t="shared" si="13"/>
        <v>-209.00823045267464</v>
      </c>
      <c r="J195">
        <f t="shared" si="12"/>
        <v>-193.66255144032897</v>
      </c>
    </row>
    <row r="196" spans="1:10" x14ac:dyDescent="0.3">
      <c r="A196" t="s">
        <v>21</v>
      </c>
      <c r="B196">
        <v>76.5</v>
      </c>
      <c r="C196" s="1">
        <v>77</v>
      </c>
      <c r="H196">
        <f t="shared" si="14"/>
        <v>-209.00823045267464</v>
      </c>
      <c r="I196">
        <f t="shared" si="13"/>
        <v>-239.69958847736601</v>
      </c>
      <c r="J196">
        <f t="shared" ref="J196:J207" si="15">(H196+I196)/2</f>
        <v>-224.35390946502031</v>
      </c>
    </row>
    <row r="197" spans="1:10" x14ac:dyDescent="0.3">
      <c r="A197" t="s">
        <v>21</v>
      </c>
      <c r="B197">
        <v>77</v>
      </c>
      <c r="C197" s="1">
        <v>77.5</v>
      </c>
      <c r="H197">
        <f t="shared" si="14"/>
        <v>-239.69958847736601</v>
      </c>
      <c r="I197">
        <f t="shared" si="13"/>
        <v>-270.39094650205737</v>
      </c>
      <c r="J197">
        <f t="shared" si="15"/>
        <v>-255.0452674897117</v>
      </c>
    </row>
    <row r="198" spans="1:10" x14ac:dyDescent="0.3">
      <c r="A198" t="s">
        <v>21</v>
      </c>
      <c r="B198">
        <v>77.5</v>
      </c>
      <c r="C198" s="1">
        <v>78</v>
      </c>
      <c r="H198">
        <f t="shared" si="14"/>
        <v>-270.39094650205737</v>
      </c>
      <c r="I198">
        <f t="shared" si="13"/>
        <v>-301.08230452674871</v>
      </c>
      <c r="J198">
        <f t="shared" si="15"/>
        <v>-285.73662551440304</v>
      </c>
    </row>
    <row r="199" spans="1:10" x14ac:dyDescent="0.3">
      <c r="A199" t="s">
        <v>21</v>
      </c>
      <c r="B199">
        <v>78</v>
      </c>
      <c r="C199" s="1">
        <v>78.5</v>
      </c>
      <c r="H199">
        <f t="shared" si="14"/>
        <v>-301.08230452674871</v>
      </c>
      <c r="I199">
        <f t="shared" si="13"/>
        <v>-331.77366255144005</v>
      </c>
      <c r="J199">
        <f t="shared" si="15"/>
        <v>-316.42798353909438</v>
      </c>
    </row>
    <row r="200" spans="1:10" x14ac:dyDescent="0.3">
      <c r="A200" t="s">
        <v>21</v>
      </c>
      <c r="B200">
        <v>78.5</v>
      </c>
      <c r="C200" s="1">
        <v>79</v>
      </c>
      <c r="H200">
        <f t="shared" si="14"/>
        <v>-331.77366255144005</v>
      </c>
      <c r="I200">
        <f t="shared" si="13"/>
        <v>-362.46502057613139</v>
      </c>
      <c r="J200">
        <f t="shared" si="15"/>
        <v>-347.11934156378572</v>
      </c>
    </row>
    <row r="201" spans="1:10" x14ac:dyDescent="0.3">
      <c r="A201" t="s">
        <v>21</v>
      </c>
      <c r="B201">
        <v>79</v>
      </c>
      <c r="C201" s="1">
        <v>79.5</v>
      </c>
      <c r="H201">
        <f t="shared" si="14"/>
        <v>-362.46502057613139</v>
      </c>
      <c r="I201">
        <f t="shared" si="13"/>
        <v>-393.15637860082273</v>
      </c>
      <c r="J201">
        <f t="shared" si="15"/>
        <v>-377.81069958847706</v>
      </c>
    </row>
    <row r="202" spans="1:10" x14ac:dyDescent="0.3">
      <c r="A202" t="s">
        <v>21</v>
      </c>
      <c r="B202">
        <v>79.5</v>
      </c>
      <c r="C202" s="1">
        <v>80</v>
      </c>
      <c r="H202">
        <f t="shared" si="14"/>
        <v>-393.15637860082273</v>
      </c>
      <c r="I202">
        <f t="shared" si="13"/>
        <v>-423.84773662551407</v>
      </c>
      <c r="J202">
        <f t="shared" si="15"/>
        <v>-408.5020576131684</v>
      </c>
    </row>
    <row r="203" spans="1:10" ht="15" thickBot="1" x14ac:dyDescent="0.35">
      <c r="A203" t="s">
        <v>21</v>
      </c>
      <c r="B203">
        <v>80</v>
      </c>
      <c r="C203" s="1">
        <v>80.5</v>
      </c>
      <c r="H203">
        <f t="shared" si="14"/>
        <v>-423.84773662551407</v>
      </c>
      <c r="I203">
        <f t="shared" si="13"/>
        <v>-454.53909465020541</v>
      </c>
      <c r="J203">
        <f t="shared" si="15"/>
        <v>-439.19341563785974</v>
      </c>
    </row>
    <row r="204" spans="1:10" x14ac:dyDescent="0.3">
      <c r="A204" t="s">
        <v>21</v>
      </c>
      <c r="B204">
        <v>80.5</v>
      </c>
      <c r="C204" s="1">
        <v>81</v>
      </c>
      <c r="D204" s="48" t="s">
        <v>17</v>
      </c>
      <c r="E204" s="7"/>
      <c r="F204" s="47" t="s">
        <v>15</v>
      </c>
      <c r="G204" s="52">
        <v>-18.399999999999999</v>
      </c>
      <c r="H204">
        <f t="shared" si="14"/>
        <v>-454.53909465020541</v>
      </c>
      <c r="I204">
        <f t="shared" si="13"/>
        <v>-485.23045267489675</v>
      </c>
      <c r="J204">
        <f t="shared" si="15"/>
        <v>-469.88477366255108</v>
      </c>
    </row>
    <row r="205" spans="1:10" ht="15" thickBot="1" x14ac:dyDescent="0.35">
      <c r="A205" t="s">
        <v>21</v>
      </c>
      <c r="B205">
        <v>81</v>
      </c>
      <c r="C205" s="1">
        <v>81.5</v>
      </c>
      <c r="D205" s="49"/>
      <c r="E205" s="7"/>
      <c r="F205" s="47"/>
      <c r="G205" s="52"/>
      <c r="H205">
        <f t="shared" si="14"/>
        <v>-485.23045267489675</v>
      </c>
      <c r="I205">
        <f t="shared" si="13"/>
        <v>-515.92181069958815</v>
      </c>
      <c r="J205">
        <f t="shared" si="15"/>
        <v>-500.57613168724242</v>
      </c>
    </row>
    <row r="206" spans="1:10" x14ac:dyDescent="0.3">
      <c r="A206" t="s">
        <v>21</v>
      </c>
      <c r="B206">
        <v>81.5</v>
      </c>
      <c r="C206" s="1">
        <v>82</v>
      </c>
      <c r="H206">
        <f t="shared" si="14"/>
        <v>-515.92181069958815</v>
      </c>
      <c r="I206">
        <f t="shared" si="13"/>
        <v>-546.61316872427949</v>
      </c>
      <c r="J206">
        <f t="shared" si="15"/>
        <v>-531.26748971193388</v>
      </c>
    </row>
    <row r="207" spans="1:10" x14ac:dyDescent="0.3">
      <c r="A207" t="s">
        <v>21</v>
      </c>
      <c r="B207">
        <v>82</v>
      </c>
      <c r="C207" s="1">
        <v>82.5</v>
      </c>
      <c r="H207">
        <f t="shared" si="14"/>
        <v>-546.61316872427949</v>
      </c>
      <c r="I207">
        <f t="shared" si="13"/>
        <v>-577.30452674897083</v>
      </c>
      <c r="J207">
        <f t="shared" si="15"/>
        <v>-561.9588477366251</v>
      </c>
    </row>
  </sheetData>
  <mergeCells count="27">
    <mergeCell ref="D95:D96"/>
    <mergeCell ref="D111:D112"/>
    <mergeCell ref="D56:D57"/>
    <mergeCell ref="F56:F57"/>
    <mergeCell ref="D47:D48"/>
    <mergeCell ref="F47:F48"/>
    <mergeCell ref="F95:F96"/>
    <mergeCell ref="D71:D72"/>
    <mergeCell ref="F71:F72"/>
    <mergeCell ref="E64:E65"/>
    <mergeCell ref="D64:D65"/>
    <mergeCell ref="F64:F65"/>
    <mergeCell ref="G64:G65"/>
    <mergeCell ref="D89:D90"/>
    <mergeCell ref="F89:F90"/>
    <mergeCell ref="G89:G90"/>
    <mergeCell ref="F111:F112"/>
    <mergeCell ref="F204:F205"/>
    <mergeCell ref="D204:D205"/>
    <mergeCell ref="E101:E102"/>
    <mergeCell ref="G204:G205"/>
    <mergeCell ref="D101:D102"/>
    <mergeCell ref="F101:F102"/>
    <mergeCell ref="G101:G102"/>
    <mergeCell ref="D181:D182"/>
    <mergeCell ref="F181:F182"/>
    <mergeCell ref="G181:G182"/>
  </mergeCell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DAC8-C52D-4AF6-8732-6C786F5A0D47}">
  <dimension ref="A1:BE225"/>
  <sheetViews>
    <sheetView workbookViewId="0">
      <selection activeCell="C10" sqref="C10"/>
    </sheetView>
  </sheetViews>
  <sheetFormatPr defaultRowHeight="14.4" x14ac:dyDescent="0.3"/>
  <sheetData>
    <row r="1" spans="1:57" s="15" customFormat="1" x14ac:dyDescent="0.3">
      <c r="A1" s="15" t="s">
        <v>237</v>
      </c>
    </row>
    <row r="2" spans="1:57" s="15" customFormat="1" x14ac:dyDescent="0.3">
      <c r="A2" s="15" t="s">
        <v>238</v>
      </c>
    </row>
    <row r="3" spans="1:57" s="15" customFormat="1" x14ac:dyDescent="0.3">
      <c r="A3" s="15" t="s">
        <v>239</v>
      </c>
      <c r="B3" s="15" t="s">
        <v>240</v>
      </c>
      <c r="C3" s="15" t="s">
        <v>241</v>
      </c>
      <c r="D3" s="15" t="s">
        <v>242</v>
      </c>
      <c r="E3" s="15" t="s">
        <v>243</v>
      </c>
      <c r="F3" s="15" t="s">
        <v>244</v>
      </c>
      <c r="G3" s="15" t="s">
        <v>245</v>
      </c>
      <c r="H3" s="15" t="s">
        <v>246</v>
      </c>
      <c r="I3" s="15" t="s">
        <v>247</v>
      </c>
      <c r="J3" s="15" t="s">
        <v>248</v>
      </c>
      <c r="K3" s="15" t="s">
        <v>249</v>
      </c>
      <c r="L3" s="15" t="s">
        <v>250</v>
      </c>
      <c r="M3" s="15" t="s">
        <v>251</v>
      </c>
      <c r="N3" s="15" t="s">
        <v>252</v>
      </c>
      <c r="O3" s="15" t="s">
        <v>253</v>
      </c>
      <c r="P3" s="15" t="s">
        <v>254</v>
      </c>
      <c r="Q3" s="15" t="s">
        <v>255</v>
      </c>
      <c r="R3" s="15" t="s">
        <v>256</v>
      </c>
      <c r="S3" s="15" t="s">
        <v>257</v>
      </c>
      <c r="T3" s="15" t="s">
        <v>258</v>
      </c>
      <c r="U3" s="15" t="s">
        <v>259</v>
      </c>
      <c r="V3" s="15" t="s">
        <v>260</v>
      </c>
      <c r="W3" s="15" t="s">
        <v>261</v>
      </c>
      <c r="X3" s="15" t="s">
        <v>262</v>
      </c>
      <c r="Y3" s="15" t="s">
        <v>263</v>
      </c>
      <c r="Z3" s="15" t="s">
        <v>264</v>
      </c>
      <c r="AA3" s="15" t="s">
        <v>265</v>
      </c>
      <c r="AB3" s="15" t="s">
        <v>266</v>
      </c>
      <c r="AC3" s="15" t="s">
        <v>267</v>
      </c>
      <c r="AD3" s="15" t="s">
        <v>268</v>
      </c>
      <c r="AE3" s="15" t="s">
        <v>269</v>
      </c>
      <c r="AF3" s="15" t="s">
        <v>270</v>
      </c>
      <c r="AG3" s="15" t="s">
        <v>271</v>
      </c>
      <c r="AH3" s="15" t="s">
        <v>272</v>
      </c>
      <c r="AI3" s="15" t="s">
        <v>273</v>
      </c>
      <c r="AJ3" s="15" t="s">
        <v>274</v>
      </c>
      <c r="AK3" s="15" t="s">
        <v>275</v>
      </c>
      <c r="AL3" s="15" t="s">
        <v>276</v>
      </c>
      <c r="AM3" s="15" t="s">
        <v>277</v>
      </c>
      <c r="AN3" s="15" t="s">
        <v>278</v>
      </c>
      <c r="AO3" s="15" t="s">
        <v>279</v>
      </c>
      <c r="AP3" s="15" t="s">
        <v>280</v>
      </c>
      <c r="AQ3" s="15" t="s">
        <v>281</v>
      </c>
      <c r="AR3" s="15" t="s">
        <v>282</v>
      </c>
      <c r="AS3" s="15" t="s">
        <v>283</v>
      </c>
      <c r="AT3" s="15" t="s">
        <v>284</v>
      </c>
      <c r="AU3" s="15" t="s">
        <v>285</v>
      </c>
      <c r="AV3" s="15" t="s">
        <v>286</v>
      </c>
      <c r="AW3" s="15" t="s">
        <v>287</v>
      </c>
      <c r="AX3" s="15" t="s">
        <v>288</v>
      </c>
      <c r="AY3" s="15" t="s">
        <v>289</v>
      </c>
      <c r="AZ3" s="15" t="s">
        <v>290</v>
      </c>
      <c r="BA3" s="15" t="s">
        <v>291</v>
      </c>
      <c r="BB3" s="15" t="s">
        <v>292</v>
      </c>
      <c r="BC3" s="15" t="s">
        <v>293</v>
      </c>
      <c r="BD3" s="15" t="s">
        <v>294</v>
      </c>
      <c r="BE3" s="15" t="s">
        <v>295</v>
      </c>
    </row>
    <row r="4" spans="1:57" x14ac:dyDescent="0.3">
      <c r="A4" t="s">
        <v>296</v>
      </c>
      <c r="B4">
        <v>53.56</v>
      </c>
      <c r="C4">
        <v>6.92</v>
      </c>
      <c r="D4">
        <v>1</v>
      </c>
      <c r="E4">
        <v>1.0265E-2</v>
      </c>
      <c r="F4">
        <v>-8.8030000000000001E-3</v>
      </c>
      <c r="G4">
        <v>1.0128E-2</v>
      </c>
      <c r="H4">
        <v>7.5074000000000002E-2</v>
      </c>
      <c r="I4">
        <v>95910</v>
      </c>
      <c r="J4">
        <v>1.67</v>
      </c>
      <c r="K4">
        <v>146</v>
      </c>
      <c r="L4">
        <v>981</v>
      </c>
      <c r="M4">
        <v>4</v>
      </c>
      <c r="N4">
        <v>67</v>
      </c>
      <c r="O4">
        <v>9</v>
      </c>
      <c r="P4">
        <v>987</v>
      </c>
      <c r="Q4">
        <v>9118</v>
      </c>
      <c r="R4">
        <v>1175</v>
      </c>
      <c r="S4">
        <v>0</v>
      </c>
      <c r="T4">
        <v>10156</v>
      </c>
      <c r="U4">
        <v>227</v>
      </c>
      <c r="V4">
        <v>730</v>
      </c>
      <c r="W4">
        <v>906</v>
      </c>
      <c r="X4">
        <v>248450</v>
      </c>
      <c r="Y4">
        <v>811</v>
      </c>
      <c r="Z4">
        <v>493</v>
      </c>
      <c r="AA4">
        <v>733</v>
      </c>
      <c r="AB4">
        <v>426</v>
      </c>
      <c r="AC4">
        <v>0</v>
      </c>
      <c r="AD4">
        <v>124</v>
      </c>
      <c r="AE4">
        <v>0</v>
      </c>
      <c r="AF4">
        <v>34</v>
      </c>
      <c r="AG4">
        <v>2857</v>
      </c>
      <c r="AH4">
        <v>1996</v>
      </c>
      <c r="AI4">
        <v>594</v>
      </c>
      <c r="AJ4">
        <v>1548</v>
      </c>
      <c r="AK4">
        <v>10</v>
      </c>
      <c r="AL4">
        <v>8</v>
      </c>
      <c r="AM4">
        <v>29</v>
      </c>
      <c r="AN4">
        <v>0</v>
      </c>
      <c r="AO4">
        <v>271</v>
      </c>
      <c r="AP4">
        <v>21</v>
      </c>
      <c r="AQ4">
        <v>197</v>
      </c>
      <c r="AR4">
        <v>180</v>
      </c>
      <c r="AS4">
        <v>235</v>
      </c>
      <c r="AT4">
        <v>1127</v>
      </c>
      <c r="AU4">
        <v>2358</v>
      </c>
      <c r="AV4">
        <v>178</v>
      </c>
      <c r="AW4">
        <v>263</v>
      </c>
      <c r="AX4">
        <v>837</v>
      </c>
      <c r="AY4">
        <v>0</v>
      </c>
      <c r="AZ4">
        <v>1551</v>
      </c>
      <c r="BA4">
        <v>1012</v>
      </c>
      <c r="BB4">
        <v>2299</v>
      </c>
      <c r="BC4">
        <v>94686</v>
      </c>
      <c r="BD4">
        <v>22065</v>
      </c>
      <c r="BE4">
        <v>0.17299999999999999</v>
      </c>
    </row>
    <row r="5" spans="1:57" x14ac:dyDescent="0.3">
      <c r="A5" t="s">
        <v>297</v>
      </c>
      <c r="B5">
        <v>55.56</v>
      </c>
      <c r="C5">
        <v>6.93</v>
      </c>
      <c r="D5">
        <v>1</v>
      </c>
      <c r="E5">
        <v>1.0265E-2</v>
      </c>
      <c r="F5">
        <v>-8.8030000000000001E-3</v>
      </c>
      <c r="G5">
        <v>1.0128E-2</v>
      </c>
      <c r="H5">
        <v>7.5074000000000002E-2</v>
      </c>
      <c r="I5">
        <v>96310</v>
      </c>
      <c r="J5">
        <v>1.62</v>
      </c>
      <c r="K5">
        <v>84</v>
      </c>
      <c r="L5">
        <v>1055</v>
      </c>
      <c r="M5">
        <v>16</v>
      </c>
      <c r="N5">
        <v>99</v>
      </c>
      <c r="O5">
        <v>40</v>
      </c>
      <c r="P5">
        <v>1020</v>
      </c>
      <c r="Q5">
        <v>9319</v>
      </c>
      <c r="R5">
        <v>1189</v>
      </c>
      <c r="S5">
        <v>29</v>
      </c>
      <c r="T5">
        <v>10300</v>
      </c>
      <c r="U5">
        <v>252</v>
      </c>
      <c r="V5">
        <v>694</v>
      </c>
      <c r="W5">
        <v>983</v>
      </c>
      <c r="X5">
        <v>248612</v>
      </c>
      <c r="Y5">
        <v>731</v>
      </c>
      <c r="Z5">
        <v>514</v>
      </c>
      <c r="AA5">
        <v>890</v>
      </c>
      <c r="AB5">
        <v>307</v>
      </c>
      <c r="AC5">
        <v>0</v>
      </c>
      <c r="AD5">
        <v>0</v>
      </c>
      <c r="AE5">
        <v>0</v>
      </c>
      <c r="AF5">
        <v>24</v>
      </c>
      <c r="AG5">
        <v>2940</v>
      </c>
      <c r="AH5">
        <v>2081</v>
      </c>
      <c r="AI5">
        <v>571</v>
      </c>
      <c r="AJ5">
        <v>1703</v>
      </c>
      <c r="AK5">
        <v>21</v>
      </c>
      <c r="AL5">
        <v>38</v>
      </c>
      <c r="AM5">
        <v>61</v>
      </c>
      <c r="AN5">
        <v>0</v>
      </c>
      <c r="AO5">
        <v>249</v>
      </c>
      <c r="AP5">
        <v>7</v>
      </c>
      <c r="AQ5">
        <v>258</v>
      </c>
      <c r="AR5">
        <v>249</v>
      </c>
      <c r="AS5">
        <v>176</v>
      </c>
      <c r="AT5">
        <v>1377</v>
      </c>
      <c r="AU5">
        <v>2179</v>
      </c>
      <c r="AV5">
        <v>607</v>
      </c>
      <c r="AW5">
        <v>286</v>
      </c>
      <c r="AX5">
        <v>471</v>
      </c>
      <c r="AY5">
        <v>0</v>
      </c>
      <c r="AZ5">
        <v>1655</v>
      </c>
      <c r="BA5">
        <v>998</v>
      </c>
      <c r="BB5">
        <v>1980</v>
      </c>
      <c r="BC5">
        <v>94366</v>
      </c>
      <c r="BD5">
        <v>21870</v>
      </c>
      <c r="BE5">
        <v>0.17399999999999999</v>
      </c>
    </row>
    <row r="6" spans="1:57" x14ac:dyDescent="0.3">
      <c r="A6" t="s">
        <v>298</v>
      </c>
      <c r="B6">
        <v>57.56</v>
      </c>
      <c r="C6">
        <v>6.94</v>
      </c>
      <c r="D6">
        <v>1</v>
      </c>
      <c r="E6">
        <v>1.0265E-2</v>
      </c>
      <c r="F6">
        <v>-8.8030000000000001E-3</v>
      </c>
      <c r="G6">
        <v>1.0128E-2</v>
      </c>
      <c r="H6">
        <v>7.5074000000000002E-2</v>
      </c>
      <c r="I6">
        <v>96089</v>
      </c>
      <c r="J6">
        <v>1.59</v>
      </c>
      <c r="K6">
        <v>137</v>
      </c>
      <c r="L6">
        <v>997</v>
      </c>
      <c r="M6">
        <v>50</v>
      </c>
      <c r="N6">
        <v>95</v>
      </c>
      <c r="O6">
        <v>54</v>
      </c>
      <c r="P6">
        <v>1043</v>
      </c>
      <c r="Q6">
        <v>8910</v>
      </c>
      <c r="R6">
        <v>1301</v>
      </c>
      <c r="S6">
        <v>12</v>
      </c>
      <c r="T6">
        <v>10300</v>
      </c>
      <c r="U6">
        <v>190</v>
      </c>
      <c r="V6">
        <v>699</v>
      </c>
      <c r="W6">
        <v>951</v>
      </c>
      <c r="X6">
        <v>245401</v>
      </c>
      <c r="Y6">
        <v>686</v>
      </c>
      <c r="Z6">
        <v>476</v>
      </c>
      <c r="AA6">
        <v>691</v>
      </c>
      <c r="AB6">
        <v>372</v>
      </c>
      <c r="AC6">
        <v>0</v>
      </c>
      <c r="AD6">
        <v>0</v>
      </c>
      <c r="AE6">
        <v>173</v>
      </c>
      <c r="AF6">
        <v>179</v>
      </c>
      <c r="AG6">
        <v>2962</v>
      </c>
      <c r="AH6">
        <v>2405</v>
      </c>
      <c r="AI6">
        <v>766</v>
      </c>
      <c r="AJ6">
        <v>1439</v>
      </c>
      <c r="AK6">
        <v>18</v>
      </c>
      <c r="AL6">
        <v>34</v>
      </c>
      <c r="AM6">
        <v>47</v>
      </c>
      <c r="AN6">
        <v>0</v>
      </c>
      <c r="AO6">
        <v>379</v>
      </c>
      <c r="AP6">
        <v>0</v>
      </c>
      <c r="AQ6">
        <v>160</v>
      </c>
      <c r="AR6">
        <v>223</v>
      </c>
      <c r="AS6">
        <v>216</v>
      </c>
      <c r="AT6">
        <v>1381</v>
      </c>
      <c r="AU6">
        <v>2263</v>
      </c>
      <c r="AV6">
        <v>400</v>
      </c>
      <c r="AW6">
        <v>315</v>
      </c>
      <c r="AX6">
        <v>657</v>
      </c>
      <c r="AY6">
        <v>0</v>
      </c>
      <c r="AZ6">
        <v>1744</v>
      </c>
      <c r="BA6">
        <v>939</v>
      </c>
      <c r="BB6">
        <v>1990</v>
      </c>
      <c r="BC6">
        <v>95550</v>
      </c>
      <c r="BD6">
        <v>22072</v>
      </c>
      <c r="BE6">
        <v>0.17499999999999999</v>
      </c>
    </row>
    <row r="7" spans="1:57" x14ac:dyDescent="0.3">
      <c r="A7" t="s">
        <v>299</v>
      </c>
      <c r="B7">
        <v>59.56</v>
      </c>
      <c r="C7">
        <v>6.93</v>
      </c>
      <c r="D7">
        <v>1</v>
      </c>
      <c r="E7">
        <v>1.0265E-2</v>
      </c>
      <c r="F7">
        <v>-8.8030000000000001E-3</v>
      </c>
      <c r="G7">
        <v>1.0128E-2</v>
      </c>
      <c r="H7">
        <v>7.5074000000000002E-2</v>
      </c>
      <c r="I7">
        <v>95866</v>
      </c>
      <c r="J7">
        <v>1.62</v>
      </c>
      <c r="K7">
        <v>151</v>
      </c>
      <c r="L7">
        <v>973</v>
      </c>
      <c r="M7">
        <v>22</v>
      </c>
      <c r="N7">
        <v>73</v>
      </c>
      <c r="O7">
        <v>34</v>
      </c>
      <c r="P7">
        <v>1092</v>
      </c>
      <c r="Q7">
        <v>9339</v>
      </c>
      <c r="R7">
        <v>1245</v>
      </c>
      <c r="S7">
        <v>6</v>
      </c>
      <c r="T7">
        <v>10454</v>
      </c>
      <c r="U7">
        <v>166</v>
      </c>
      <c r="V7">
        <v>637</v>
      </c>
      <c r="W7">
        <v>924</v>
      </c>
      <c r="X7">
        <v>245924</v>
      </c>
      <c r="Y7">
        <v>728</v>
      </c>
      <c r="Z7">
        <v>516</v>
      </c>
      <c r="AA7">
        <v>789</v>
      </c>
      <c r="AB7">
        <v>529</v>
      </c>
      <c r="AC7">
        <v>0</v>
      </c>
      <c r="AD7">
        <v>0</v>
      </c>
      <c r="AE7">
        <v>0</v>
      </c>
      <c r="AF7">
        <v>182</v>
      </c>
      <c r="AG7">
        <v>3205</v>
      </c>
      <c r="AH7">
        <v>2330</v>
      </c>
      <c r="AI7">
        <v>764</v>
      </c>
      <c r="AJ7">
        <v>1640</v>
      </c>
      <c r="AK7">
        <v>13</v>
      </c>
      <c r="AL7">
        <v>0</v>
      </c>
      <c r="AM7">
        <v>115</v>
      </c>
      <c r="AN7">
        <v>0</v>
      </c>
      <c r="AO7">
        <v>148</v>
      </c>
      <c r="AP7">
        <v>36</v>
      </c>
      <c r="AQ7">
        <v>286</v>
      </c>
      <c r="AR7">
        <v>251</v>
      </c>
      <c r="AS7">
        <v>174</v>
      </c>
      <c r="AT7">
        <v>1194</v>
      </c>
      <c r="AU7">
        <v>2131</v>
      </c>
      <c r="AV7">
        <v>426</v>
      </c>
      <c r="AW7">
        <v>307</v>
      </c>
      <c r="AX7">
        <v>771</v>
      </c>
      <c r="AY7">
        <v>0</v>
      </c>
      <c r="AZ7">
        <v>1570</v>
      </c>
      <c r="BA7">
        <v>999</v>
      </c>
      <c r="BB7">
        <v>1867</v>
      </c>
      <c r="BC7">
        <v>95459</v>
      </c>
      <c r="BD7">
        <v>22497</v>
      </c>
      <c r="BE7">
        <v>0.17399999999999999</v>
      </c>
    </row>
    <row r="8" spans="1:57" x14ac:dyDescent="0.3">
      <c r="A8" t="s">
        <v>300</v>
      </c>
      <c r="B8">
        <v>61.56</v>
      </c>
      <c r="C8">
        <v>6.94</v>
      </c>
      <c r="D8">
        <v>1</v>
      </c>
      <c r="E8">
        <v>1.0265E-2</v>
      </c>
      <c r="F8">
        <v>-8.8030000000000001E-3</v>
      </c>
      <c r="G8">
        <v>1.0128E-2</v>
      </c>
      <c r="H8">
        <v>7.5074000000000002E-2</v>
      </c>
      <c r="I8">
        <v>96940</v>
      </c>
      <c r="J8">
        <v>1.68</v>
      </c>
      <c r="K8">
        <v>149</v>
      </c>
      <c r="L8">
        <v>1052</v>
      </c>
      <c r="M8">
        <v>51</v>
      </c>
      <c r="N8">
        <v>52</v>
      </c>
      <c r="O8">
        <v>48</v>
      </c>
      <c r="P8">
        <v>1052</v>
      </c>
      <c r="Q8">
        <v>9550</v>
      </c>
      <c r="R8">
        <v>1257</v>
      </c>
      <c r="S8">
        <v>13</v>
      </c>
      <c r="T8">
        <v>10560</v>
      </c>
      <c r="U8">
        <v>240</v>
      </c>
      <c r="V8">
        <v>659</v>
      </c>
      <c r="W8">
        <v>907</v>
      </c>
      <c r="X8">
        <v>249607</v>
      </c>
      <c r="Y8">
        <v>792</v>
      </c>
      <c r="Z8">
        <v>463</v>
      </c>
      <c r="AA8">
        <v>779</v>
      </c>
      <c r="AB8">
        <v>343</v>
      </c>
      <c r="AC8">
        <v>64</v>
      </c>
      <c r="AD8">
        <v>89</v>
      </c>
      <c r="AE8">
        <v>0</v>
      </c>
      <c r="AF8">
        <v>0</v>
      </c>
      <c r="AG8">
        <v>3157</v>
      </c>
      <c r="AH8">
        <v>2275</v>
      </c>
      <c r="AI8">
        <v>770</v>
      </c>
      <c r="AJ8">
        <v>1316</v>
      </c>
      <c r="AK8">
        <v>20</v>
      </c>
      <c r="AL8">
        <v>10</v>
      </c>
      <c r="AM8">
        <v>85</v>
      </c>
      <c r="AN8">
        <v>20</v>
      </c>
      <c r="AO8">
        <v>292</v>
      </c>
      <c r="AP8">
        <v>28</v>
      </c>
      <c r="AQ8">
        <v>219</v>
      </c>
      <c r="AR8">
        <v>277</v>
      </c>
      <c r="AS8">
        <v>164</v>
      </c>
      <c r="AT8">
        <v>1326</v>
      </c>
      <c r="AU8">
        <v>2294</v>
      </c>
      <c r="AV8">
        <v>245</v>
      </c>
      <c r="AW8">
        <v>141</v>
      </c>
      <c r="AX8">
        <v>704</v>
      </c>
      <c r="AY8">
        <v>0</v>
      </c>
      <c r="AZ8">
        <v>1584</v>
      </c>
      <c r="BA8">
        <v>977</v>
      </c>
      <c r="BB8">
        <v>2117</v>
      </c>
      <c r="BC8">
        <v>95508</v>
      </c>
      <c r="BD8">
        <v>22330</v>
      </c>
      <c r="BE8">
        <v>0.17399999999999999</v>
      </c>
    </row>
    <row r="9" spans="1:57" x14ac:dyDescent="0.3">
      <c r="A9" t="s">
        <v>301</v>
      </c>
      <c r="B9">
        <v>63.56</v>
      </c>
      <c r="C9">
        <v>6.94</v>
      </c>
      <c r="D9">
        <v>1</v>
      </c>
      <c r="E9">
        <v>1.0265E-2</v>
      </c>
      <c r="F9">
        <v>-8.8030000000000001E-3</v>
      </c>
      <c r="G9">
        <v>1.0128E-2</v>
      </c>
      <c r="H9">
        <v>7.5074000000000002E-2</v>
      </c>
      <c r="I9">
        <v>95291</v>
      </c>
      <c r="J9">
        <v>1.64</v>
      </c>
      <c r="K9">
        <v>132</v>
      </c>
      <c r="L9">
        <v>960</v>
      </c>
      <c r="M9">
        <v>10</v>
      </c>
      <c r="N9">
        <v>56</v>
      </c>
      <c r="O9">
        <v>16</v>
      </c>
      <c r="P9">
        <v>1089</v>
      </c>
      <c r="Q9">
        <v>8967</v>
      </c>
      <c r="R9">
        <v>1182</v>
      </c>
      <c r="S9">
        <v>0</v>
      </c>
      <c r="T9">
        <v>10137</v>
      </c>
      <c r="U9">
        <v>131</v>
      </c>
      <c r="V9">
        <v>673</v>
      </c>
      <c r="W9">
        <v>937</v>
      </c>
      <c r="X9">
        <v>242233</v>
      </c>
      <c r="Y9">
        <v>667</v>
      </c>
      <c r="Z9">
        <v>551</v>
      </c>
      <c r="AA9">
        <v>863</v>
      </c>
      <c r="AB9">
        <v>398</v>
      </c>
      <c r="AC9">
        <v>23</v>
      </c>
      <c r="AD9">
        <v>0</v>
      </c>
      <c r="AE9">
        <v>107</v>
      </c>
      <c r="AF9">
        <v>112</v>
      </c>
      <c r="AG9">
        <v>3133</v>
      </c>
      <c r="AH9">
        <v>2134</v>
      </c>
      <c r="AI9">
        <v>692</v>
      </c>
      <c r="AJ9">
        <v>1657</v>
      </c>
      <c r="AK9">
        <v>0</v>
      </c>
      <c r="AL9">
        <v>53</v>
      </c>
      <c r="AM9">
        <v>24</v>
      </c>
      <c r="AN9">
        <v>0</v>
      </c>
      <c r="AO9">
        <v>219</v>
      </c>
      <c r="AP9">
        <v>16</v>
      </c>
      <c r="AQ9">
        <v>226</v>
      </c>
      <c r="AR9">
        <v>151</v>
      </c>
      <c r="AS9">
        <v>174</v>
      </c>
      <c r="AT9">
        <v>1314</v>
      </c>
      <c r="AU9">
        <v>2270</v>
      </c>
      <c r="AV9">
        <v>365</v>
      </c>
      <c r="AW9">
        <v>308</v>
      </c>
      <c r="AX9">
        <v>645</v>
      </c>
      <c r="AY9">
        <v>104</v>
      </c>
      <c r="AZ9">
        <v>1355</v>
      </c>
      <c r="BA9">
        <v>1137</v>
      </c>
      <c r="BB9">
        <v>2393</v>
      </c>
      <c r="BC9">
        <v>96987</v>
      </c>
      <c r="BD9">
        <v>22264</v>
      </c>
      <c r="BE9">
        <v>0.17399999999999999</v>
      </c>
    </row>
    <row r="10" spans="1:57" x14ac:dyDescent="0.3">
      <c r="A10" t="s">
        <v>302</v>
      </c>
      <c r="B10">
        <v>65.56</v>
      </c>
      <c r="C10">
        <v>6.93</v>
      </c>
      <c r="D10">
        <v>1</v>
      </c>
      <c r="E10">
        <v>1.0265E-2</v>
      </c>
      <c r="F10">
        <v>-8.8030000000000001E-3</v>
      </c>
      <c r="G10">
        <v>1.0128E-2</v>
      </c>
      <c r="H10">
        <v>7.5074000000000002E-2</v>
      </c>
      <c r="I10">
        <v>95479</v>
      </c>
      <c r="J10">
        <v>1.64</v>
      </c>
      <c r="K10">
        <v>136</v>
      </c>
      <c r="L10">
        <v>1018</v>
      </c>
      <c r="M10">
        <v>22</v>
      </c>
      <c r="N10">
        <v>40</v>
      </c>
      <c r="O10">
        <v>62</v>
      </c>
      <c r="P10">
        <v>1085</v>
      </c>
      <c r="Q10">
        <v>9145</v>
      </c>
      <c r="R10">
        <v>1229</v>
      </c>
      <c r="S10">
        <v>21</v>
      </c>
      <c r="T10">
        <v>10252</v>
      </c>
      <c r="U10">
        <v>253</v>
      </c>
      <c r="V10">
        <v>603</v>
      </c>
      <c r="W10">
        <v>890</v>
      </c>
      <c r="X10">
        <v>244688</v>
      </c>
      <c r="Y10">
        <v>623</v>
      </c>
      <c r="Z10">
        <v>436</v>
      </c>
      <c r="AA10">
        <v>801</v>
      </c>
      <c r="AB10">
        <v>386</v>
      </c>
      <c r="AC10">
        <v>0</v>
      </c>
      <c r="AD10">
        <v>65</v>
      </c>
      <c r="AE10">
        <v>0</v>
      </c>
      <c r="AF10">
        <v>90</v>
      </c>
      <c r="AG10">
        <v>2912</v>
      </c>
      <c r="AH10">
        <v>2229</v>
      </c>
      <c r="AI10">
        <v>788</v>
      </c>
      <c r="AJ10">
        <v>1276</v>
      </c>
      <c r="AK10">
        <v>14</v>
      </c>
      <c r="AL10">
        <v>119</v>
      </c>
      <c r="AM10">
        <v>6</v>
      </c>
      <c r="AN10">
        <v>0</v>
      </c>
      <c r="AO10">
        <v>194</v>
      </c>
      <c r="AP10">
        <v>38</v>
      </c>
      <c r="AQ10">
        <v>214</v>
      </c>
      <c r="AR10">
        <v>238</v>
      </c>
      <c r="AS10">
        <v>180</v>
      </c>
      <c r="AT10">
        <v>1205</v>
      </c>
      <c r="AU10">
        <v>2225</v>
      </c>
      <c r="AV10">
        <v>205</v>
      </c>
      <c r="AW10">
        <v>236</v>
      </c>
      <c r="AX10">
        <v>860</v>
      </c>
      <c r="AY10">
        <v>205</v>
      </c>
      <c r="AZ10">
        <v>1628</v>
      </c>
      <c r="BA10">
        <v>1054</v>
      </c>
      <c r="BB10">
        <v>2062</v>
      </c>
      <c r="BC10">
        <v>95743</v>
      </c>
      <c r="BD10">
        <v>22071</v>
      </c>
      <c r="BE10">
        <v>0.17399999999999999</v>
      </c>
    </row>
    <row r="11" spans="1:57" x14ac:dyDescent="0.3">
      <c r="A11" t="s">
        <v>303</v>
      </c>
      <c r="B11">
        <v>67.56</v>
      </c>
      <c r="C11">
        <v>6.94</v>
      </c>
      <c r="D11">
        <v>1</v>
      </c>
      <c r="E11">
        <v>1.0265E-2</v>
      </c>
      <c r="F11">
        <v>-8.8030000000000001E-3</v>
      </c>
      <c r="G11">
        <v>1.0128E-2</v>
      </c>
      <c r="H11">
        <v>7.5074000000000002E-2</v>
      </c>
      <c r="I11">
        <v>97108</v>
      </c>
      <c r="J11">
        <v>1.74</v>
      </c>
      <c r="K11">
        <v>153</v>
      </c>
      <c r="L11">
        <v>1011</v>
      </c>
      <c r="M11">
        <v>21</v>
      </c>
      <c r="N11">
        <v>74</v>
      </c>
      <c r="O11">
        <v>0</v>
      </c>
      <c r="P11">
        <v>1116</v>
      </c>
      <c r="Q11">
        <v>9035</v>
      </c>
      <c r="R11">
        <v>1216</v>
      </c>
      <c r="S11">
        <v>42</v>
      </c>
      <c r="T11">
        <v>10338</v>
      </c>
      <c r="U11">
        <v>177</v>
      </c>
      <c r="V11">
        <v>673</v>
      </c>
      <c r="W11">
        <v>941</v>
      </c>
      <c r="X11">
        <v>254482</v>
      </c>
      <c r="Y11">
        <v>689</v>
      </c>
      <c r="Z11">
        <v>492</v>
      </c>
      <c r="AA11">
        <v>820</v>
      </c>
      <c r="AB11">
        <v>454</v>
      </c>
      <c r="AC11">
        <v>20</v>
      </c>
      <c r="AD11">
        <v>0</v>
      </c>
      <c r="AE11">
        <v>26</v>
      </c>
      <c r="AF11">
        <v>189</v>
      </c>
      <c r="AG11">
        <v>3112</v>
      </c>
      <c r="AH11">
        <v>2236</v>
      </c>
      <c r="AI11">
        <v>895</v>
      </c>
      <c r="AJ11">
        <v>1255</v>
      </c>
      <c r="AK11">
        <v>23</v>
      </c>
      <c r="AL11">
        <v>132</v>
      </c>
      <c r="AM11">
        <v>0</v>
      </c>
      <c r="AN11">
        <v>8</v>
      </c>
      <c r="AO11">
        <v>250</v>
      </c>
      <c r="AP11">
        <v>20</v>
      </c>
      <c r="AQ11">
        <v>189</v>
      </c>
      <c r="AR11">
        <v>250</v>
      </c>
      <c r="AS11">
        <v>194</v>
      </c>
      <c r="AT11">
        <v>1222</v>
      </c>
      <c r="AU11">
        <v>2131</v>
      </c>
      <c r="AV11">
        <v>425</v>
      </c>
      <c r="AW11">
        <v>248</v>
      </c>
      <c r="AX11">
        <v>524</v>
      </c>
      <c r="AY11">
        <v>0</v>
      </c>
      <c r="AZ11">
        <v>1686</v>
      </c>
      <c r="BA11">
        <v>1093</v>
      </c>
      <c r="BB11">
        <v>1923</v>
      </c>
      <c r="BC11">
        <v>96536</v>
      </c>
      <c r="BD11">
        <v>22234</v>
      </c>
      <c r="BE11">
        <v>0.17399999999999999</v>
      </c>
    </row>
    <row r="12" spans="1:57" x14ac:dyDescent="0.3">
      <c r="A12" t="s">
        <v>304</v>
      </c>
      <c r="B12">
        <v>69.56</v>
      </c>
      <c r="C12">
        <v>6.94</v>
      </c>
      <c r="D12">
        <v>1</v>
      </c>
      <c r="E12">
        <v>1.0265E-2</v>
      </c>
      <c r="F12">
        <v>-8.8030000000000001E-3</v>
      </c>
      <c r="G12">
        <v>1.0128E-2</v>
      </c>
      <c r="H12">
        <v>7.5074000000000002E-2</v>
      </c>
      <c r="I12">
        <v>98368</v>
      </c>
      <c r="J12">
        <v>1.74</v>
      </c>
      <c r="K12">
        <v>148</v>
      </c>
      <c r="L12">
        <v>967</v>
      </c>
      <c r="M12">
        <v>64</v>
      </c>
      <c r="N12">
        <v>59</v>
      </c>
      <c r="O12">
        <v>30</v>
      </c>
      <c r="P12">
        <v>1131</v>
      </c>
      <c r="Q12">
        <v>9104</v>
      </c>
      <c r="R12">
        <v>1166</v>
      </c>
      <c r="S12">
        <v>0</v>
      </c>
      <c r="T12">
        <v>10052</v>
      </c>
      <c r="U12">
        <v>135</v>
      </c>
      <c r="V12">
        <v>728</v>
      </c>
      <c r="W12">
        <v>876</v>
      </c>
      <c r="X12">
        <v>261329</v>
      </c>
      <c r="Y12">
        <v>779</v>
      </c>
      <c r="Z12">
        <v>500</v>
      </c>
      <c r="AA12">
        <v>868</v>
      </c>
      <c r="AB12">
        <v>380</v>
      </c>
      <c r="AC12">
        <v>0</v>
      </c>
      <c r="AD12">
        <v>0</v>
      </c>
      <c r="AE12">
        <v>10</v>
      </c>
      <c r="AF12">
        <v>173</v>
      </c>
      <c r="AG12">
        <v>3028</v>
      </c>
      <c r="AH12">
        <v>2122</v>
      </c>
      <c r="AI12">
        <v>806</v>
      </c>
      <c r="AJ12">
        <v>1236</v>
      </c>
      <c r="AK12">
        <v>25</v>
      </c>
      <c r="AL12">
        <v>19</v>
      </c>
      <c r="AM12">
        <v>66</v>
      </c>
      <c r="AN12">
        <v>7</v>
      </c>
      <c r="AO12">
        <v>236</v>
      </c>
      <c r="AP12">
        <v>63</v>
      </c>
      <c r="AQ12">
        <v>261</v>
      </c>
      <c r="AR12">
        <v>222</v>
      </c>
      <c r="AS12">
        <v>162</v>
      </c>
      <c r="AT12">
        <v>1271</v>
      </c>
      <c r="AU12">
        <v>2164</v>
      </c>
      <c r="AV12">
        <v>430</v>
      </c>
      <c r="AW12">
        <v>266</v>
      </c>
      <c r="AX12">
        <v>688</v>
      </c>
      <c r="AY12">
        <v>0</v>
      </c>
      <c r="AZ12">
        <v>1689</v>
      </c>
      <c r="BA12">
        <v>1051</v>
      </c>
      <c r="BB12">
        <v>2543</v>
      </c>
      <c r="BC12">
        <v>97164</v>
      </c>
      <c r="BD12">
        <v>22407</v>
      </c>
      <c r="BE12">
        <v>0.17499999999999999</v>
      </c>
    </row>
    <row r="13" spans="1:57" x14ac:dyDescent="0.3">
      <c r="A13" t="s">
        <v>305</v>
      </c>
      <c r="B13">
        <v>71.56</v>
      </c>
      <c r="C13">
        <v>6.93</v>
      </c>
      <c r="D13">
        <v>1</v>
      </c>
      <c r="E13">
        <v>1.0265E-2</v>
      </c>
      <c r="F13">
        <v>-8.8030000000000001E-3</v>
      </c>
      <c r="G13">
        <v>1.0128E-2</v>
      </c>
      <c r="H13">
        <v>7.5074000000000002E-2</v>
      </c>
      <c r="I13">
        <v>95397</v>
      </c>
      <c r="J13">
        <v>1.7</v>
      </c>
      <c r="K13">
        <v>113</v>
      </c>
      <c r="L13">
        <v>909</v>
      </c>
      <c r="M13">
        <v>25</v>
      </c>
      <c r="N13">
        <v>86</v>
      </c>
      <c r="O13">
        <v>19</v>
      </c>
      <c r="P13">
        <v>1171</v>
      </c>
      <c r="Q13">
        <v>8596</v>
      </c>
      <c r="R13">
        <v>1198</v>
      </c>
      <c r="S13">
        <v>6</v>
      </c>
      <c r="T13">
        <v>9733</v>
      </c>
      <c r="U13">
        <v>175</v>
      </c>
      <c r="V13">
        <v>569</v>
      </c>
      <c r="W13">
        <v>853</v>
      </c>
      <c r="X13">
        <v>247401</v>
      </c>
      <c r="Y13">
        <v>642</v>
      </c>
      <c r="Z13">
        <v>542</v>
      </c>
      <c r="AA13">
        <v>692</v>
      </c>
      <c r="AB13">
        <v>284</v>
      </c>
      <c r="AC13">
        <v>36</v>
      </c>
      <c r="AD13">
        <v>0</v>
      </c>
      <c r="AE13">
        <v>132</v>
      </c>
      <c r="AF13">
        <v>19</v>
      </c>
      <c r="AG13">
        <v>2764</v>
      </c>
      <c r="AH13">
        <v>2012</v>
      </c>
      <c r="AI13">
        <v>447</v>
      </c>
      <c r="AJ13">
        <v>1596</v>
      </c>
      <c r="AK13">
        <v>30</v>
      </c>
      <c r="AL13">
        <v>6</v>
      </c>
      <c r="AM13">
        <v>95</v>
      </c>
      <c r="AN13">
        <v>0</v>
      </c>
      <c r="AO13">
        <v>227</v>
      </c>
      <c r="AP13">
        <v>95</v>
      </c>
      <c r="AQ13">
        <v>251</v>
      </c>
      <c r="AR13">
        <v>217</v>
      </c>
      <c r="AS13">
        <v>159</v>
      </c>
      <c r="AT13">
        <v>1234</v>
      </c>
      <c r="AU13">
        <v>1972</v>
      </c>
      <c r="AV13">
        <v>358</v>
      </c>
      <c r="AW13">
        <v>278</v>
      </c>
      <c r="AX13">
        <v>525</v>
      </c>
      <c r="AY13">
        <v>332</v>
      </c>
      <c r="AZ13">
        <v>1493</v>
      </c>
      <c r="BA13">
        <v>939</v>
      </c>
      <c r="BB13">
        <v>2136</v>
      </c>
      <c r="BC13">
        <v>94623</v>
      </c>
      <c r="BD13">
        <v>21582</v>
      </c>
      <c r="BE13">
        <v>0.17399999999999999</v>
      </c>
    </row>
    <row r="14" spans="1:57" x14ac:dyDescent="0.3">
      <c r="A14" t="s">
        <v>306</v>
      </c>
      <c r="B14">
        <v>73.56</v>
      </c>
      <c r="C14">
        <v>6.92</v>
      </c>
      <c r="D14">
        <v>1</v>
      </c>
      <c r="E14">
        <v>1.0265E-2</v>
      </c>
      <c r="F14">
        <v>-8.8030000000000001E-3</v>
      </c>
      <c r="G14">
        <v>1.0128E-2</v>
      </c>
      <c r="H14">
        <v>7.5074000000000002E-2</v>
      </c>
      <c r="I14">
        <v>93747</v>
      </c>
      <c r="J14">
        <v>1.59</v>
      </c>
      <c r="K14">
        <v>99</v>
      </c>
      <c r="L14">
        <v>897</v>
      </c>
      <c r="M14">
        <v>23</v>
      </c>
      <c r="N14">
        <v>41</v>
      </c>
      <c r="O14">
        <v>32</v>
      </c>
      <c r="P14">
        <v>1103</v>
      </c>
      <c r="Q14">
        <v>8525</v>
      </c>
      <c r="R14">
        <v>1157</v>
      </c>
      <c r="S14">
        <v>0</v>
      </c>
      <c r="T14">
        <v>9567</v>
      </c>
      <c r="U14">
        <v>258</v>
      </c>
      <c r="V14">
        <v>656</v>
      </c>
      <c r="W14">
        <v>849</v>
      </c>
      <c r="X14">
        <v>238582</v>
      </c>
      <c r="Y14">
        <v>729</v>
      </c>
      <c r="Z14">
        <v>502</v>
      </c>
      <c r="AA14">
        <v>855</v>
      </c>
      <c r="AB14">
        <v>424</v>
      </c>
      <c r="AC14">
        <v>102</v>
      </c>
      <c r="AD14">
        <v>292</v>
      </c>
      <c r="AE14">
        <v>98</v>
      </c>
      <c r="AF14">
        <v>8</v>
      </c>
      <c r="AG14">
        <v>2913</v>
      </c>
      <c r="AH14">
        <v>1925</v>
      </c>
      <c r="AI14">
        <v>677</v>
      </c>
      <c r="AJ14">
        <v>1123</v>
      </c>
      <c r="AK14">
        <v>0</v>
      </c>
      <c r="AL14">
        <v>28</v>
      </c>
      <c r="AM14">
        <v>30</v>
      </c>
      <c r="AN14">
        <v>0</v>
      </c>
      <c r="AO14">
        <v>278</v>
      </c>
      <c r="AP14">
        <v>51</v>
      </c>
      <c r="AQ14">
        <v>204</v>
      </c>
      <c r="AR14">
        <v>193</v>
      </c>
      <c r="AS14">
        <v>160</v>
      </c>
      <c r="AT14">
        <v>1264</v>
      </c>
      <c r="AU14">
        <v>2248</v>
      </c>
      <c r="AV14">
        <v>39</v>
      </c>
      <c r="AW14">
        <v>378</v>
      </c>
      <c r="AX14">
        <v>657</v>
      </c>
      <c r="AY14">
        <v>0</v>
      </c>
      <c r="AZ14">
        <v>1659</v>
      </c>
      <c r="BA14">
        <v>963</v>
      </c>
      <c r="BB14">
        <v>1580</v>
      </c>
      <c r="BC14">
        <v>95387</v>
      </c>
      <c r="BD14">
        <v>22455</v>
      </c>
      <c r="BE14">
        <v>0.17299999999999999</v>
      </c>
    </row>
    <row r="15" spans="1:57" x14ac:dyDescent="0.3">
      <c r="A15" t="s">
        <v>307</v>
      </c>
      <c r="B15">
        <v>75.56</v>
      </c>
      <c r="C15">
        <v>6.92</v>
      </c>
      <c r="D15">
        <v>1</v>
      </c>
      <c r="E15">
        <v>1.0265E-2</v>
      </c>
      <c r="F15">
        <v>-8.8030000000000001E-3</v>
      </c>
      <c r="G15">
        <v>1.0128E-2</v>
      </c>
      <c r="H15">
        <v>7.5074000000000002E-2</v>
      </c>
      <c r="I15">
        <v>94051</v>
      </c>
      <c r="J15">
        <v>1.6</v>
      </c>
      <c r="K15">
        <v>87</v>
      </c>
      <c r="L15">
        <v>948</v>
      </c>
      <c r="M15">
        <v>34</v>
      </c>
      <c r="N15">
        <v>51</v>
      </c>
      <c r="O15">
        <v>46</v>
      </c>
      <c r="P15">
        <v>1038</v>
      </c>
      <c r="Q15">
        <v>8701</v>
      </c>
      <c r="R15">
        <v>1178</v>
      </c>
      <c r="S15">
        <v>0</v>
      </c>
      <c r="T15">
        <v>9651</v>
      </c>
      <c r="U15">
        <v>191</v>
      </c>
      <c r="V15">
        <v>594</v>
      </c>
      <c r="W15">
        <v>915</v>
      </c>
      <c r="X15">
        <v>239734</v>
      </c>
      <c r="Y15">
        <v>702</v>
      </c>
      <c r="Z15">
        <v>512</v>
      </c>
      <c r="AA15">
        <v>755</v>
      </c>
      <c r="AB15">
        <v>382</v>
      </c>
      <c r="AC15">
        <v>0</v>
      </c>
      <c r="AD15">
        <v>0</v>
      </c>
      <c r="AE15">
        <v>46</v>
      </c>
      <c r="AF15">
        <v>61</v>
      </c>
      <c r="AG15">
        <v>3123</v>
      </c>
      <c r="AH15">
        <v>2141</v>
      </c>
      <c r="AI15">
        <v>753</v>
      </c>
      <c r="AJ15">
        <v>1247</v>
      </c>
      <c r="AK15">
        <v>25</v>
      </c>
      <c r="AL15">
        <v>40</v>
      </c>
      <c r="AM15">
        <v>38</v>
      </c>
      <c r="AN15">
        <v>22</v>
      </c>
      <c r="AO15">
        <v>298</v>
      </c>
      <c r="AP15">
        <v>19</v>
      </c>
      <c r="AQ15">
        <v>216</v>
      </c>
      <c r="AR15">
        <v>194</v>
      </c>
      <c r="AS15">
        <v>172</v>
      </c>
      <c r="AT15">
        <v>1172</v>
      </c>
      <c r="AU15">
        <v>2181</v>
      </c>
      <c r="AV15">
        <v>459</v>
      </c>
      <c r="AW15">
        <v>304</v>
      </c>
      <c r="AX15">
        <v>603</v>
      </c>
      <c r="AY15">
        <v>0</v>
      </c>
      <c r="AZ15">
        <v>1535</v>
      </c>
      <c r="BA15">
        <v>903</v>
      </c>
      <c r="BB15">
        <v>1834</v>
      </c>
      <c r="BC15">
        <v>94497</v>
      </c>
      <c r="BD15">
        <v>21707</v>
      </c>
      <c r="BE15">
        <v>0.17299999999999999</v>
      </c>
    </row>
    <row r="16" spans="1:57" x14ac:dyDescent="0.3">
      <c r="A16" t="s">
        <v>308</v>
      </c>
      <c r="B16">
        <v>77.56</v>
      </c>
      <c r="C16">
        <v>6.93</v>
      </c>
      <c r="D16">
        <v>1</v>
      </c>
      <c r="E16">
        <v>1.0265E-2</v>
      </c>
      <c r="F16">
        <v>-8.8030000000000001E-3</v>
      </c>
      <c r="G16">
        <v>1.0128E-2</v>
      </c>
      <c r="H16">
        <v>7.5074000000000002E-2</v>
      </c>
      <c r="I16">
        <v>90392</v>
      </c>
      <c r="J16">
        <v>1.57</v>
      </c>
      <c r="K16">
        <v>91</v>
      </c>
      <c r="L16">
        <v>939</v>
      </c>
      <c r="M16">
        <v>34</v>
      </c>
      <c r="N16">
        <v>63</v>
      </c>
      <c r="O16">
        <v>21</v>
      </c>
      <c r="P16">
        <v>1101</v>
      </c>
      <c r="Q16">
        <v>8760</v>
      </c>
      <c r="R16">
        <v>1240</v>
      </c>
      <c r="S16">
        <v>0</v>
      </c>
      <c r="T16">
        <v>9617</v>
      </c>
      <c r="U16">
        <v>167</v>
      </c>
      <c r="V16">
        <v>633</v>
      </c>
      <c r="W16">
        <v>867</v>
      </c>
      <c r="X16">
        <v>221017</v>
      </c>
      <c r="Y16">
        <v>760</v>
      </c>
      <c r="Z16">
        <v>524</v>
      </c>
      <c r="AA16">
        <v>843</v>
      </c>
      <c r="AB16">
        <v>406</v>
      </c>
      <c r="AC16">
        <v>0</v>
      </c>
      <c r="AD16">
        <v>0</v>
      </c>
      <c r="AE16">
        <v>0</v>
      </c>
      <c r="AF16">
        <v>0</v>
      </c>
      <c r="AG16">
        <v>3090</v>
      </c>
      <c r="AH16">
        <v>2237</v>
      </c>
      <c r="AI16">
        <v>777</v>
      </c>
      <c r="AJ16">
        <v>1454</v>
      </c>
      <c r="AK16">
        <v>0</v>
      </c>
      <c r="AL16">
        <v>52</v>
      </c>
      <c r="AM16">
        <v>8</v>
      </c>
      <c r="AN16">
        <v>36</v>
      </c>
      <c r="AO16">
        <v>319</v>
      </c>
      <c r="AP16">
        <v>59</v>
      </c>
      <c r="AQ16">
        <v>185</v>
      </c>
      <c r="AR16">
        <v>205</v>
      </c>
      <c r="AS16">
        <v>170</v>
      </c>
      <c r="AT16">
        <v>1078</v>
      </c>
      <c r="AU16">
        <v>2087</v>
      </c>
      <c r="AV16">
        <v>270</v>
      </c>
      <c r="AW16">
        <v>245</v>
      </c>
      <c r="AX16">
        <v>500</v>
      </c>
      <c r="AY16">
        <v>0</v>
      </c>
      <c r="AZ16">
        <v>1174</v>
      </c>
      <c r="BA16">
        <v>1030</v>
      </c>
      <c r="BB16">
        <v>2515</v>
      </c>
      <c r="BC16">
        <v>93979</v>
      </c>
      <c r="BD16">
        <v>21388</v>
      </c>
      <c r="BE16">
        <v>0.17199999999999999</v>
      </c>
    </row>
    <row r="17" spans="1:57" x14ac:dyDescent="0.3">
      <c r="A17" t="s">
        <v>309</v>
      </c>
      <c r="B17">
        <v>79.56</v>
      </c>
      <c r="C17">
        <v>6.93</v>
      </c>
      <c r="D17">
        <v>1</v>
      </c>
      <c r="E17">
        <v>1.0265E-2</v>
      </c>
      <c r="F17">
        <v>-8.8030000000000001E-3</v>
      </c>
      <c r="G17">
        <v>1.0128E-2</v>
      </c>
      <c r="H17">
        <v>7.5074000000000002E-2</v>
      </c>
      <c r="I17">
        <v>90995</v>
      </c>
      <c r="J17">
        <v>1.62</v>
      </c>
      <c r="K17">
        <v>145</v>
      </c>
      <c r="L17">
        <v>901</v>
      </c>
      <c r="M17">
        <v>26</v>
      </c>
      <c r="N17">
        <v>87</v>
      </c>
      <c r="O17">
        <v>24</v>
      </c>
      <c r="P17">
        <v>1120</v>
      </c>
      <c r="Q17">
        <v>8976</v>
      </c>
      <c r="R17">
        <v>1267</v>
      </c>
      <c r="S17">
        <v>16</v>
      </c>
      <c r="T17">
        <v>9712</v>
      </c>
      <c r="U17">
        <v>197</v>
      </c>
      <c r="V17">
        <v>650</v>
      </c>
      <c r="W17">
        <v>874</v>
      </c>
      <c r="X17">
        <v>221444</v>
      </c>
      <c r="Y17">
        <v>736</v>
      </c>
      <c r="Z17">
        <v>521</v>
      </c>
      <c r="AA17">
        <v>794</v>
      </c>
      <c r="AB17">
        <v>244</v>
      </c>
      <c r="AC17">
        <v>53</v>
      </c>
      <c r="AD17">
        <v>0</v>
      </c>
      <c r="AE17">
        <v>87</v>
      </c>
      <c r="AF17">
        <v>5</v>
      </c>
      <c r="AG17">
        <v>2839</v>
      </c>
      <c r="AH17">
        <v>2040</v>
      </c>
      <c r="AI17">
        <v>678</v>
      </c>
      <c r="AJ17">
        <v>1139</v>
      </c>
      <c r="AK17">
        <v>28</v>
      </c>
      <c r="AL17">
        <v>38</v>
      </c>
      <c r="AM17">
        <v>37</v>
      </c>
      <c r="AN17">
        <v>0</v>
      </c>
      <c r="AO17">
        <v>380</v>
      </c>
      <c r="AP17">
        <v>47</v>
      </c>
      <c r="AQ17">
        <v>107</v>
      </c>
      <c r="AR17">
        <v>203</v>
      </c>
      <c r="AS17">
        <v>208</v>
      </c>
      <c r="AT17">
        <v>1215</v>
      </c>
      <c r="AU17">
        <v>2055</v>
      </c>
      <c r="AV17">
        <v>228</v>
      </c>
      <c r="AW17">
        <v>185</v>
      </c>
      <c r="AX17">
        <v>587</v>
      </c>
      <c r="AY17">
        <v>166</v>
      </c>
      <c r="AZ17">
        <v>1383</v>
      </c>
      <c r="BA17">
        <v>945</v>
      </c>
      <c r="BB17">
        <v>2026</v>
      </c>
      <c r="BC17">
        <v>95729</v>
      </c>
      <c r="BD17">
        <v>21925</v>
      </c>
      <c r="BE17">
        <v>0.17199999999999999</v>
      </c>
    </row>
    <row r="18" spans="1:57" x14ac:dyDescent="0.3">
      <c r="A18" t="s">
        <v>310</v>
      </c>
      <c r="B18">
        <v>81.56</v>
      </c>
      <c r="C18">
        <v>6.93</v>
      </c>
      <c r="D18">
        <v>1</v>
      </c>
      <c r="E18">
        <v>1.0265E-2</v>
      </c>
      <c r="F18">
        <v>-8.8030000000000001E-3</v>
      </c>
      <c r="G18">
        <v>1.0128E-2</v>
      </c>
      <c r="H18">
        <v>7.5074000000000002E-2</v>
      </c>
      <c r="I18">
        <v>92400</v>
      </c>
      <c r="J18">
        <v>1.69</v>
      </c>
      <c r="K18">
        <v>133</v>
      </c>
      <c r="L18">
        <v>956</v>
      </c>
      <c r="M18">
        <v>0</v>
      </c>
      <c r="N18">
        <v>54</v>
      </c>
      <c r="O18">
        <v>58</v>
      </c>
      <c r="P18">
        <v>1150</v>
      </c>
      <c r="Q18">
        <v>8633</v>
      </c>
      <c r="R18">
        <v>1140</v>
      </c>
      <c r="S18">
        <v>0</v>
      </c>
      <c r="T18">
        <v>9425</v>
      </c>
      <c r="U18">
        <v>173</v>
      </c>
      <c r="V18">
        <v>741</v>
      </c>
      <c r="W18">
        <v>935</v>
      </c>
      <c r="X18">
        <v>234930</v>
      </c>
      <c r="Y18">
        <v>747</v>
      </c>
      <c r="Z18">
        <v>456</v>
      </c>
      <c r="AA18">
        <v>769</v>
      </c>
      <c r="AB18">
        <v>302</v>
      </c>
      <c r="AC18">
        <v>0</v>
      </c>
      <c r="AD18">
        <v>19</v>
      </c>
      <c r="AE18">
        <v>0</v>
      </c>
      <c r="AF18">
        <v>75</v>
      </c>
      <c r="AG18">
        <v>2917</v>
      </c>
      <c r="AH18">
        <v>2421</v>
      </c>
      <c r="AI18">
        <v>740</v>
      </c>
      <c r="AJ18">
        <v>1098</v>
      </c>
      <c r="AK18">
        <v>13</v>
      </c>
      <c r="AL18">
        <v>76</v>
      </c>
      <c r="AM18">
        <v>34</v>
      </c>
      <c r="AN18">
        <v>36</v>
      </c>
      <c r="AO18">
        <v>314</v>
      </c>
      <c r="AP18">
        <v>24</v>
      </c>
      <c r="AQ18">
        <v>220</v>
      </c>
      <c r="AR18">
        <v>182</v>
      </c>
      <c r="AS18">
        <v>157</v>
      </c>
      <c r="AT18">
        <v>1204</v>
      </c>
      <c r="AU18">
        <v>2136</v>
      </c>
      <c r="AV18">
        <v>285</v>
      </c>
      <c r="AW18">
        <v>397</v>
      </c>
      <c r="AX18">
        <v>535</v>
      </c>
      <c r="AY18">
        <v>0</v>
      </c>
      <c r="AZ18">
        <v>1567</v>
      </c>
      <c r="BA18">
        <v>1001</v>
      </c>
      <c r="BB18">
        <v>2007</v>
      </c>
      <c r="BC18">
        <v>93150</v>
      </c>
      <c r="BD18">
        <v>21909</v>
      </c>
      <c r="BE18">
        <v>0.17199999999999999</v>
      </c>
    </row>
    <row r="19" spans="1:57" x14ac:dyDescent="0.3">
      <c r="A19" t="s">
        <v>311</v>
      </c>
      <c r="B19">
        <v>83.56</v>
      </c>
      <c r="C19">
        <v>6.93</v>
      </c>
      <c r="D19">
        <v>1</v>
      </c>
      <c r="E19">
        <v>1.0265E-2</v>
      </c>
      <c r="F19">
        <v>-8.8030000000000001E-3</v>
      </c>
      <c r="G19">
        <v>1.0128E-2</v>
      </c>
      <c r="H19">
        <v>7.5074000000000002E-2</v>
      </c>
      <c r="I19">
        <v>98380</v>
      </c>
      <c r="J19">
        <v>1.83</v>
      </c>
      <c r="K19">
        <v>131</v>
      </c>
      <c r="L19">
        <v>858</v>
      </c>
      <c r="M19">
        <v>21</v>
      </c>
      <c r="N19">
        <v>82</v>
      </c>
      <c r="O19">
        <v>26</v>
      </c>
      <c r="P19">
        <v>1156</v>
      </c>
      <c r="Q19">
        <v>8434</v>
      </c>
      <c r="R19">
        <v>1126</v>
      </c>
      <c r="S19">
        <v>0</v>
      </c>
      <c r="T19">
        <v>9791</v>
      </c>
      <c r="U19">
        <v>262</v>
      </c>
      <c r="V19">
        <v>732</v>
      </c>
      <c r="W19">
        <v>972</v>
      </c>
      <c r="X19">
        <v>281505</v>
      </c>
      <c r="Y19">
        <v>651</v>
      </c>
      <c r="Z19">
        <v>486</v>
      </c>
      <c r="AA19">
        <v>571</v>
      </c>
      <c r="AB19">
        <v>270</v>
      </c>
      <c r="AC19">
        <v>0</v>
      </c>
      <c r="AD19">
        <v>160</v>
      </c>
      <c r="AE19">
        <v>117</v>
      </c>
      <c r="AF19">
        <v>0</v>
      </c>
      <c r="AG19">
        <v>2888</v>
      </c>
      <c r="AH19">
        <v>2097</v>
      </c>
      <c r="AI19">
        <v>788</v>
      </c>
      <c r="AJ19">
        <v>1353</v>
      </c>
      <c r="AK19">
        <v>24</v>
      </c>
      <c r="AL19">
        <v>67</v>
      </c>
      <c r="AM19">
        <v>76</v>
      </c>
      <c r="AN19">
        <v>33</v>
      </c>
      <c r="AO19">
        <v>318</v>
      </c>
      <c r="AP19">
        <v>0</v>
      </c>
      <c r="AQ19">
        <v>140</v>
      </c>
      <c r="AR19">
        <v>250</v>
      </c>
      <c r="AS19">
        <v>246</v>
      </c>
      <c r="AT19">
        <v>1223</v>
      </c>
      <c r="AU19">
        <v>2135</v>
      </c>
      <c r="AV19">
        <v>111</v>
      </c>
      <c r="AW19">
        <v>340</v>
      </c>
      <c r="AX19">
        <v>1032</v>
      </c>
      <c r="AY19">
        <v>50</v>
      </c>
      <c r="AZ19">
        <v>1854</v>
      </c>
      <c r="BA19">
        <v>1051</v>
      </c>
      <c r="BB19">
        <v>2153</v>
      </c>
      <c r="BC19">
        <v>91543</v>
      </c>
      <c r="BD19">
        <v>21196</v>
      </c>
      <c r="BE19">
        <v>0.17199999999999999</v>
      </c>
    </row>
    <row r="20" spans="1:57" x14ac:dyDescent="0.3">
      <c r="A20" t="s">
        <v>312</v>
      </c>
      <c r="B20">
        <v>85.56</v>
      </c>
      <c r="C20">
        <v>6.93</v>
      </c>
      <c r="D20">
        <v>1</v>
      </c>
      <c r="E20">
        <v>1.0265E-2</v>
      </c>
      <c r="F20">
        <v>-8.8030000000000001E-3</v>
      </c>
      <c r="G20">
        <v>1.0128E-2</v>
      </c>
      <c r="H20">
        <v>7.5074000000000002E-2</v>
      </c>
      <c r="I20">
        <v>97489</v>
      </c>
      <c r="J20">
        <v>1.76</v>
      </c>
      <c r="K20">
        <v>103</v>
      </c>
      <c r="L20">
        <v>867</v>
      </c>
      <c r="M20">
        <v>0</v>
      </c>
      <c r="N20">
        <v>41</v>
      </c>
      <c r="O20">
        <v>6</v>
      </c>
      <c r="P20">
        <v>1140</v>
      </c>
      <c r="Q20">
        <v>8502</v>
      </c>
      <c r="R20">
        <v>1145</v>
      </c>
      <c r="S20">
        <v>0</v>
      </c>
      <c r="T20">
        <v>9657</v>
      </c>
      <c r="U20">
        <v>204</v>
      </c>
      <c r="V20">
        <v>582</v>
      </c>
      <c r="W20">
        <v>958</v>
      </c>
      <c r="X20">
        <v>281457</v>
      </c>
      <c r="Y20">
        <v>641</v>
      </c>
      <c r="Z20">
        <v>447</v>
      </c>
      <c r="AA20">
        <v>767</v>
      </c>
      <c r="AB20">
        <v>289</v>
      </c>
      <c r="AC20">
        <v>0</v>
      </c>
      <c r="AD20">
        <v>246</v>
      </c>
      <c r="AE20">
        <v>133</v>
      </c>
      <c r="AF20">
        <v>93</v>
      </c>
      <c r="AG20">
        <v>3182</v>
      </c>
      <c r="AH20">
        <v>2064</v>
      </c>
      <c r="AI20">
        <v>552</v>
      </c>
      <c r="AJ20">
        <v>1292</v>
      </c>
      <c r="AK20">
        <v>0</v>
      </c>
      <c r="AL20">
        <v>0</v>
      </c>
      <c r="AM20">
        <v>93</v>
      </c>
      <c r="AN20">
        <v>0</v>
      </c>
      <c r="AO20">
        <v>194</v>
      </c>
      <c r="AP20">
        <v>0</v>
      </c>
      <c r="AQ20">
        <v>220</v>
      </c>
      <c r="AR20">
        <v>263</v>
      </c>
      <c r="AS20">
        <v>233</v>
      </c>
      <c r="AT20">
        <v>1138</v>
      </c>
      <c r="AU20">
        <v>2078</v>
      </c>
      <c r="AV20">
        <v>180</v>
      </c>
      <c r="AW20">
        <v>145</v>
      </c>
      <c r="AX20">
        <v>876</v>
      </c>
      <c r="AY20">
        <v>0</v>
      </c>
      <c r="AZ20">
        <v>1702</v>
      </c>
      <c r="BA20">
        <v>1236</v>
      </c>
      <c r="BB20">
        <v>2170</v>
      </c>
      <c r="BC20">
        <v>90009</v>
      </c>
      <c r="BD20">
        <v>21288</v>
      </c>
      <c r="BE20">
        <v>0.17</v>
      </c>
    </row>
    <row r="21" spans="1:57" x14ac:dyDescent="0.3">
      <c r="A21" t="s">
        <v>313</v>
      </c>
      <c r="B21">
        <v>87.56</v>
      </c>
      <c r="C21">
        <v>6.93</v>
      </c>
      <c r="D21">
        <v>1</v>
      </c>
      <c r="E21">
        <v>1.0265E-2</v>
      </c>
      <c r="F21">
        <v>-8.8030000000000001E-3</v>
      </c>
      <c r="G21">
        <v>1.0128E-2</v>
      </c>
      <c r="H21">
        <v>7.5074000000000002E-2</v>
      </c>
      <c r="I21">
        <v>96596</v>
      </c>
      <c r="J21">
        <v>1.67</v>
      </c>
      <c r="K21">
        <v>144</v>
      </c>
      <c r="L21">
        <v>953</v>
      </c>
      <c r="M21">
        <v>33</v>
      </c>
      <c r="N21">
        <v>60</v>
      </c>
      <c r="O21">
        <v>50</v>
      </c>
      <c r="P21">
        <v>1119</v>
      </c>
      <c r="Q21">
        <v>8593</v>
      </c>
      <c r="R21">
        <v>1076</v>
      </c>
      <c r="S21">
        <v>0</v>
      </c>
      <c r="T21">
        <v>9543</v>
      </c>
      <c r="U21">
        <v>156</v>
      </c>
      <c r="V21">
        <v>576</v>
      </c>
      <c r="W21">
        <v>941</v>
      </c>
      <c r="X21">
        <v>279290</v>
      </c>
      <c r="Y21">
        <v>628</v>
      </c>
      <c r="Z21">
        <v>411</v>
      </c>
      <c r="AA21">
        <v>653</v>
      </c>
      <c r="AB21">
        <v>388</v>
      </c>
      <c r="AC21">
        <v>0</v>
      </c>
      <c r="AD21">
        <v>63</v>
      </c>
      <c r="AE21">
        <v>67</v>
      </c>
      <c r="AF21">
        <v>0</v>
      </c>
      <c r="AG21">
        <v>2849</v>
      </c>
      <c r="AH21">
        <v>1955</v>
      </c>
      <c r="AI21">
        <v>616</v>
      </c>
      <c r="AJ21">
        <v>1383</v>
      </c>
      <c r="AK21">
        <v>7</v>
      </c>
      <c r="AL21">
        <v>0</v>
      </c>
      <c r="AM21">
        <v>35</v>
      </c>
      <c r="AN21">
        <v>39</v>
      </c>
      <c r="AO21">
        <v>300</v>
      </c>
      <c r="AP21">
        <v>46</v>
      </c>
      <c r="AQ21">
        <v>241</v>
      </c>
      <c r="AR21">
        <v>275</v>
      </c>
      <c r="AS21">
        <v>97</v>
      </c>
      <c r="AT21">
        <v>1044</v>
      </c>
      <c r="AU21">
        <v>2053</v>
      </c>
      <c r="AV21">
        <v>203</v>
      </c>
      <c r="AW21">
        <v>360</v>
      </c>
      <c r="AX21">
        <v>863</v>
      </c>
      <c r="AY21">
        <v>139</v>
      </c>
      <c r="AZ21">
        <v>1727</v>
      </c>
      <c r="BA21">
        <v>1175</v>
      </c>
      <c r="BB21">
        <v>2350</v>
      </c>
      <c r="BC21">
        <v>89594</v>
      </c>
      <c r="BD21">
        <v>21509</v>
      </c>
      <c r="BE21">
        <v>0.16900000000000001</v>
      </c>
    </row>
    <row r="22" spans="1:57" x14ac:dyDescent="0.3">
      <c r="A22" t="s">
        <v>314</v>
      </c>
      <c r="B22">
        <v>89.56</v>
      </c>
      <c r="C22">
        <v>6.94</v>
      </c>
      <c r="D22">
        <v>1</v>
      </c>
      <c r="E22">
        <v>1.0265E-2</v>
      </c>
      <c r="F22">
        <v>-8.8030000000000001E-3</v>
      </c>
      <c r="G22">
        <v>1.0128E-2</v>
      </c>
      <c r="H22">
        <v>7.5074000000000002E-2</v>
      </c>
      <c r="I22">
        <v>96135</v>
      </c>
      <c r="J22">
        <v>1.79</v>
      </c>
      <c r="K22">
        <v>120</v>
      </c>
      <c r="L22">
        <v>965</v>
      </c>
      <c r="M22">
        <v>24</v>
      </c>
      <c r="N22">
        <v>60</v>
      </c>
      <c r="O22">
        <v>18</v>
      </c>
      <c r="P22">
        <v>1102</v>
      </c>
      <c r="Q22">
        <v>8929</v>
      </c>
      <c r="R22">
        <v>1155</v>
      </c>
      <c r="S22">
        <v>0</v>
      </c>
      <c r="T22">
        <v>9804</v>
      </c>
      <c r="U22">
        <v>126</v>
      </c>
      <c r="V22">
        <v>606</v>
      </c>
      <c r="W22">
        <v>973</v>
      </c>
      <c r="X22">
        <v>274578</v>
      </c>
      <c r="Y22">
        <v>643</v>
      </c>
      <c r="Z22">
        <v>465</v>
      </c>
      <c r="AA22">
        <v>684</v>
      </c>
      <c r="AB22">
        <v>463</v>
      </c>
      <c r="AC22">
        <v>0</v>
      </c>
      <c r="AD22">
        <v>148</v>
      </c>
      <c r="AE22">
        <v>0</v>
      </c>
      <c r="AF22">
        <v>0</v>
      </c>
      <c r="AG22">
        <v>2936</v>
      </c>
      <c r="AH22">
        <v>1979</v>
      </c>
      <c r="AI22">
        <v>674</v>
      </c>
      <c r="AJ22">
        <v>1182</v>
      </c>
      <c r="AK22">
        <v>34</v>
      </c>
      <c r="AL22">
        <v>0</v>
      </c>
      <c r="AM22">
        <v>50</v>
      </c>
      <c r="AN22">
        <v>18</v>
      </c>
      <c r="AO22">
        <v>186</v>
      </c>
      <c r="AP22">
        <v>25</v>
      </c>
      <c r="AQ22">
        <v>281</v>
      </c>
      <c r="AR22">
        <v>298</v>
      </c>
      <c r="AS22">
        <v>167</v>
      </c>
      <c r="AT22">
        <v>1052</v>
      </c>
      <c r="AU22">
        <v>2159</v>
      </c>
      <c r="AV22">
        <v>283</v>
      </c>
      <c r="AW22">
        <v>264</v>
      </c>
      <c r="AX22">
        <v>801</v>
      </c>
      <c r="AY22">
        <v>0</v>
      </c>
      <c r="AZ22">
        <v>1866</v>
      </c>
      <c r="BA22">
        <v>1041</v>
      </c>
      <c r="BB22">
        <v>2007</v>
      </c>
      <c r="BC22">
        <v>90328</v>
      </c>
      <c r="BD22">
        <v>21133</v>
      </c>
      <c r="BE22">
        <v>0.16900000000000001</v>
      </c>
    </row>
    <row r="23" spans="1:57" x14ac:dyDescent="0.3">
      <c r="A23" t="s">
        <v>315</v>
      </c>
      <c r="B23">
        <v>91.56</v>
      </c>
      <c r="C23">
        <v>6.94</v>
      </c>
      <c r="D23">
        <v>1</v>
      </c>
      <c r="E23">
        <v>1.0265E-2</v>
      </c>
      <c r="F23">
        <v>-8.8030000000000001E-3</v>
      </c>
      <c r="G23">
        <v>1.0128E-2</v>
      </c>
      <c r="H23">
        <v>7.5074000000000002E-2</v>
      </c>
      <c r="I23">
        <v>94543</v>
      </c>
      <c r="J23">
        <v>1.67</v>
      </c>
      <c r="K23">
        <v>118</v>
      </c>
      <c r="L23">
        <v>888</v>
      </c>
      <c r="M23">
        <v>45</v>
      </c>
      <c r="N23">
        <v>64</v>
      </c>
      <c r="O23">
        <v>0</v>
      </c>
      <c r="P23">
        <v>1068</v>
      </c>
      <c r="Q23">
        <v>8375</v>
      </c>
      <c r="R23">
        <v>1057</v>
      </c>
      <c r="S23">
        <v>0</v>
      </c>
      <c r="T23">
        <v>9473</v>
      </c>
      <c r="U23">
        <v>241</v>
      </c>
      <c r="V23">
        <v>667</v>
      </c>
      <c r="W23">
        <v>908</v>
      </c>
      <c r="X23">
        <v>267820</v>
      </c>
      <c r="Y23">
        <v>685</v>
      </c>
      <c r="Z23">
        <v>461</v>
      </c>
      <c r="AA23">
        <v>765</v>
      </c>
      <c r="AB23">
        <v>311</v>
      </c>
      <c r="AC23">
        <v>0</v>
      </c>
      <c r="AD23">
        <v>0</v>
      </c>
      <c r="AE23">
        <v>108</v>
      </c>
      <c r="AF23">
        <v>64</v>
      </c>
      <c r="AG23">
        <v>2991</v>
      </c>
      <c r="AH23">
        <v>1837</v>
      </c>
      <c r="AI23">
        <v>433</v>
      </c>
      <c r="AJ23">
        <v>1211</v>
      </c>
      <c r="AK23">
        <v>15</v>
      </c>
      <c r="AL23">
        <v>58</v>
      </c>
      <c r="AM23">
        <v>0</v>
      </c>
      <c r="AN23">
        <v>12</v>
      </c>
      <c r="AO23">
        <v>317</v>
      </c>
      <c r="AP23">
        <v>0</v>
      </c>
      <c r="AQ23">
        <v>197</v>
      </c>
      <c r="AR23">
        <v>233</v>
      </c>
      <c r="AS23">
        <v>167</v>
      </c>
      <c r="AT23">
        <v>1250</v>
      </c>
      <c r="AU23">
        <v>1979</v>
      </c>
      <c r="AV23">
        <v>392</v>
      </c>
      <c r="AW23">
        <v>121</v>
      </c>
      <c r="AX23">
        <v>835</v>
      </c>
      <c r="AY23">
        <v>0</v>
      </c>
      <c r="AZ23">
        <v>1815</v>
      </c>
      <c r="BA23">
        <v>1012</v>
      </c>
      <c r="BB23">
        <v>2215</v>
      </c>
      <c r="BC23">
        <v>88726</v>
      </c>
      <c r="BD23">
        <v>20696</v>
      </c>
      <c r="BE23">
        <v>0.16900000000000001</v>
      </c>
    </row>
    <row r="24" spans="1:57" x14ac:dyDescent="0.3">
      <c r="A24" t="s">
        <v>316</v>
      </c>
      <c r="B24">
        <v>93.56</v>
      </c>
      <c r="C24">
        <v>6.93</v>
      </c>
      <c r="D24">
        <v>1</v>
      </c>
      <c r="E24">
        <v>1.0265E-2</v>
      </c>
      <c r="F24">
        <v>-8.8030000000000001E-3</v>
      </c>
      <c r="G24">
        <v>1.0128E-2</v>
      </c>
      <c r="H24">
        <v>7.5074000000000002E-2</v>
      </c>
      <c r="I24">
        <v>95095</v>
      </c>
      <c r="J24">
        <v>1.69</v>
      </c>
      <c r="K24">
        <v>93</v>
      </c>
      <c r="L24">
        <v>905</v>
      </c>
      <c r="M24">
        <v>23</v>
      </c>
      <c r="N24">
        <v>56</v>
      </c>
      <c r="O24">
        <v>53</v>
      </c>
      <c r="P24">
        <v>1113</v>
      </c>
      <c r="Q24">
        <v>8625</v>
      </c>
      <c r="R24">
        <v>1152</v>
      </c>
      <c r="S24">
        <v>0</v>
      </c>
      <c r="T24">
        <v>9361</v>
      </c>
      <c r="U24">
        <v>211</v>
      </c>
      <c r="V24">
        <v>578</v>
      </c>
      <c r="W24">
        <v>1021</v>
      </c>
      <c r="X24">
        <v>260931</v>
      </c>
      <c r="Y24">
        <v>646</v>
      </c>
      <c r="Z24">
        <v>469</v>
      </c>
      <c r="AA24">
        <v>680</v>
      </c>
      <c r="AB24">
        <v>333</v>
      </c>
      <c r="AC24">
        <v>0</v>
      </c>
      <c r="AD24">
        <v>40</v>
      </c>
      <c r="AE24">
        <v>12</v>
      </c>
      <c r="AF24">
        <v>32</v>
      </c>
      <c r="AG24">
        <v>2619</v>
      </c>
      <c r="AH24">
        <v>1962</v>
      </c>
      <c r="AI24">
        <v>616</v>
      </c>
      <c r="AJ24">
        <v>1426</v>
      </c>
      <c r="AK24">
        <v>0</v>
      </c>
      <c r="AL24">
        <v>38</v>
      </c>
      <c r="AM24">
        <v>37</v>
      </c>
      <c r="AN24">
        <v>9</v>
      </c>
      <c r="AO24">
        <v>248</v>
      </c>
      <c r="AP24">
        <v>0</v>
      </c>
      <c r="AQ24">
        <v>247</v>
      </c>
      <c r="AR24">
        <v>219</v>
      </c>
      <c r="AS24">
        <v>146</v>
      </c>
      <c r="AT24">
        <v>1188</v>
      </c>
      <c r="AU24">
        <v>2034</v>
      </c>
      <c r="AV24">
        <v>254</v>
      </c>
      <c r="AW24">
        <v>265</v>
      </c>
      <c r="AX24">
        <v>831</v>
      </c>
      <c r="AY24">
        <v>332</v>
      </c>
      <c r="AZ24">
        <v>1547</v>
      </c>
      <c r="BA24">
        <v>1094</v>
      </c>
      <c r="BB24">
        <v>2278</v>
      </c>
      <c r="BC24">
        <v>91745</v>
      </c>
      <c r="BD24">
        <v>21579</v>
      </c>
      <c r="BE24">
        <v>0.17100000000000001</v>
      </c>
    </row>
    <row r="25" spans="1:57" x14ac:dyDescent="0.3">
      <c r="A25" t="s">
        <v>317</v>
      </c>
      <c r="B25">
        <v>95.56</v>
      </c>
      <c r="C25">
        <v>6.94</v>
      </c>
      <c r="D25">
        <v>1</v>
      </c>
      <c r="E25">
        <v>1.0265E-2</v>
      </c>
      <c r="F25">
        <v>-8.8030000000000001E-3</v>
      </c>
      <c r="G25">
        <v>1.0128E-2</v>
      </c>
      <c r="H25">
        <v>7.5074000000000002E-2</v>
      </c>
      <c r="I25">
        <v>95340</v>
      </c>
      <c r="J25">
        <v>1.7</v>
      </c>
      <c r="K25">
        <v>128</v>
      </c>
      <c r="L25">
        <v>950</v>
      </c>
      <c r="M25">
        <v>33</v>
      </c>
      <c r="N25">
        <v>55</v>
      </c>
      <c r="O25">
        <v>0</v>
      </c>
      <c r="P25">
        <v>1105</v>
      </c>
      <c r="Q25">
        <v>8898</v>
      </c>
      <c r="R25">
        <v>1074</v>
      </c>
      <c r="S25">
        <v>29</v>
      </c>
      <c r="T25">
        <v>9617</v>
      </c>
      <c r="U25">
        <v>229</v>
      </c>
      <c r="V25">
        <v>741</v>
      </c>
      <c r="W25">
        <v>1047</v>
      </c>
      <c r="X25">
        <v>262242</v>
      </c>
      <c r="Y25">
        <v>635</v>
      </c>
      <c r="Z25">
        <v>414</v>
      </c>
      <c r="AA25">
        <v>804</v>
      </c>
      <c r="AB25">
        <v>362</v>
      </c>
      <c r="AC25">
        <v>0</v>
      </c>
      <c r="AD25">
        <v>0</v>
      </c>
      <c r="AE25">
        <v>0</v>
      </c>
      <c r="AF25">
        <v>87</v>
      </c>
      <c r="AG25">
        <v>2816</v>
      </c>
      <c r="AH25">
        <v>2059</v>
      </c>
      <c r="AI25">
        <v>823</v>
      </c>
      <c r="AJ25">
        <v>1336</v>
      </c>
      <c r="AK25">
        <v>15</v>
      </c>
      <c r="AL25">
        <v>0</v>
      </c>
      <c r="AM25">
        <v>95</v>
      </c>
      <c r="AN25">
        <v>0</v>
      </c>
      <c r="AO25">
        <v>272</v>
      </c>
      <c r="AP25">
        <v>49</v>
      </c>
      <c r="AQ25">
        <v>184</v>
      </c>
      <c r="AR25">
        <v>206</v>
      </c>
      <c r="AS25">
        <v>205</v>
      </c>
      <c r="AT25">
        <v>1264</v>
      </c>
      <c r="AU25">
        <v>2092</v>
      </c>
      <c r="AV25">
        <v>322</v>
      </c>
      <c r="AW25">
        <v>390</v>
      </c>
      <c r="AX25">
        <v>684</v>
      </c>
      <c r="AY25">
        <v>56</v>
      </c>
      <c r="AZ25">
        <v>1737</v>
      </c>
      <c r="BA25">
        <v>1036</v>
      </c>
      <c r="BB25">
        <v>2125</v>
      </c>
      <c r="BC25">
        <v>91426</v>
      </c>
      <c r="BD25">
        <v>21483</v>
      </c>
      <c r="BE25">
        <v>0.17100000000000001</v>
      </c>
    </row>
    <row r="26" spans="1:57" x14ac:dyDescent="0.3">
      <c r="A26" t="s">
        <v>318</v>
      </c>
      <c r="B26">
        <v>97.56</v>
      </c>
      <c r="C26">
        <v>6.94</v>
      </c>
      <c r="D26">
        <v>1</v>
      </c>
      <c r="E26">
        <v>1.0265E-2</v>
      </c>
      <c r="F26">
        <v>-8.8030000000000001E-3</v>
      </c>
      <c r="G26">
        <v>1.0128E-2</v>
      </c>
      <c r="H26">
        <v>7.5074000000000002E-2</v>
      </c>
      <c r="I26">
        <v>96815</v>
      </c>
      <c r="J26">
        <v>1.71</v>
      </c>
      <c r="K26">
        <v>146</v>
      </c>
      <c r="L26">
        <v>959</v>
      </c>
      <c r="M26">
        <v>38</v>
      </c>
      <c r="N26">
        <v>86</v>
      </c>
      <c r="O26">
        <v>22</v>
      </c>
      <c r="P26">
        <v>1136</v>
      </c>
      <c r="Q26">
        <v>8569</v>
      </c>
      <c r="R26">
        <v>1262</v>
      </c>
      <c r="S26">
        <v>35</v>
      </c>
      <c r="T26">
        <v>9782</v>
      </c>
      <c r="U26">
        <v>202</v>
      </c>
      <c r="V26">
        <v>662</v>
      </c>
      <c r="W26">
        <v>1092</v>
      </c>
      <c r="X26">
        <v>268422</v>
      </c>
      <c r="Y26">
        <v>638</v>
      </c>
      <c r="Z26">
        <v>505</v>
      </c>
      <c r="AA26">
        <v>856</v>
      </c>
      <c r="AB26">
        <v>384</v>
      </c>
      <c r="AC26">
        <v>0</v>
      </c>
      <c r="AD26">
        <v>72</v>
      </c>
      <c r="AE26">
        <v>75</v>
      </c>
      <c r="AF26">
        <v>21</v>
      </c>
      <c r="AG26">
        <v>2845</v>
      </c>
      <c r="AH26">
        <v>1978</v>
      </c>
      <c r="AI26">
        <v>571</v>
      </c>
      <c r="AJ26">
        <v>1220</v>
      </c>
      <c r="AK26">
        <v>34</v>
      </c>
      <c r="AL26">
        <v>73</v>
      </c>
      <c r="AM26">
        <v>22</v>
      </c>
      <c r="AN26">
        <v>52</v>
      </c>
      <c r="AO26">
        <v>335</v>
      </c>
      <c r="AP26">
        <v>11</v>
      </c>
      <c r="AQ26">
        <v>212</v>
      </c>
      <c r="AR26">
        <v>249</v>
      </c>
      <c r="AS26">
        <v>200</v>
      </c>
      <c r="AT26">
        <v>1219</v>
      </c>
      <c r="AU26">
        <v>2021</v>
      </c>
      <c r="AV26">
        <v>333</v>
      </c>
      <c r="AW26">
        <v>253</v>
      </c>
      <c r="AX26">
        <v>742</v>
      </c>
      <c r="AY26">
        <v>281</v>
      </c>
      <c r="AZ26">
        <v>1677</v>
      </c>
      <c r="BA26">
        <v>1001</v>
      </c>
      <c r="BB26">
        <v>2558</v>
      </c>
      <c r="BC26">
        <v>92920</v>
      </c>
      <c r="BD26">
        <v>21579</v>
      </c>
      <c r="BE26">
        <v>0.17199999999999999</v>
      </c>
    </row>
    <row r="27" spans="1:57" x14ac:dyDescent="0.3">
      <c r="A27" t="s">
        <v>319</v>
      </c>
      <c r="B27">
        <v>99.56</v>
      </c>
      <c r="C27">
        <v>6.94</v>
      </c>
      <c r="D27">
        <v>1</v>
      </c>
      <c r="E27">
        <v>1.0265E-2</v>
      </c>
      <c r="F27">
        <v>-8.8030000000000001E-3</v>
      </c>
      <c r="G27">
        <v>1.0128E-2</v>
      </c>
      <c r="H27">
        <v>7.5074000000000002E-2</v>
      </c>
      <c r="I27">
        <v>95838</v>
      </c>
      <c r="J27">
        <v>1.73</v>
      </c>
      <c r="K27">
        <v>159</v>
      </c>
      <c r="L27">
        <v>841</v>
      </c>
      <c r="M27">
        <v>41</v>
      </c>
      <c r="N27">
        <v>58</v>
      </c>
      <c r="O27">
        <v>33</v>
      </c>
      <c r="P27">
        <v>1151</v>
      </c>
      <c r="Q27">
        <v>8218</v>
      </c>
      <c r="R27">
        <v>1164</v>
      </c>
      <c r="S27">
        <v>20</v>
      </c>
      <c r="T27">
        <v>9317</v>
      </c>
      <c r="U27">
        <v>209</v>
      </c>
      <c r="V27">
        <v>591</v>
      </c>
      <c r="W27">
        <v>1115</v>
      </c>
      <c r="X27">
        <v>260256</v>
      </c>
      <c r="Y27">
        <v>640</v>
      </c>
      <c r="Z27">
        <v>615</v>
      </c>
      <c r="AA27">
        <v>612</v>
      </c>
      <c r="AB27">
        <v>322</v>
      </c>
      <c r="AC27">
        <v>108</v>
      </c>
      <c r="AD27">
        <v>64</v>
      </c>
      <c r="AE27">
        <v>64</v>
      </c>
      <c r="AF27">
        <v>0</v>
      </c>
      <c r="AG27">
        <v>2690</v>
      </c>
      <c r="AH27">
        <v>1972</v>
      </c>
      <c r="AI27">
        <v>726</v>
      </c>
      <c r="AJ27">
        <v>1513</v>
      </c>
      <c r="AK27">
        <v>25</v>
      </c>
      <c r="AL27">
        <v>89</v>
      </c>
      <c r="AM27">
        <v>18</v>
      </c>
      <c r="AN27">
        <v>22</v>
      </c>
      <c r="AO27">
        <v>300</v>
      </c>
      <c r="AP27">
        <v>14</v>
      </c>
      <c r="AQ27">
        <v>219</v>
      </c>
      <c r="AR27">
        <v>174</v>
      </c>
      <c r="AS27">
        <v>204</v>
      </c>
      <c r="AT27">
        <v>1135</v>
      </c>
      <c r="AU27">
        <v>2156</v>
      </c>
      <c r="AV27">
        <v>186</v>
      </c>
      <c r="AW27">
        <v>218</v>
      </c>
      <c r="AX27">
        <v>788</v>
      </c>
      <c r="AY27">
        <v>159</v>
      </c>
      <c r="AZ27">
        <v>1707</v>
      </c>
      <c r="BA27">
        <v>1125</v>
      </c>
      <c r="BB27">
        <v>2386</v>
      </c>
      <c r="BC27">
        <v>93366</v>
      </c>
      <c r="BD27">
        <v>21730</v>
      </c>
      <c r="BE27">
        <v>0.17199999999999999</v>
      </c>
    </row>
    <row r="28" spans="1:57" x14ac:dyDescent="0.3">
      <c r="A28" t="s">
        <v>320</v>
      </c>
      <c r="B28">
        <v>101.56</v>
      </c>
      <c r="C28">
        <v>6.94</v>
      </c>
      <c r="D28">
        <v>1</v>
      </c>
      <c r="E28">
        <v>1.0265E-2</v>
      </c>
      <c r="F28">
        <v>-8.8030000000000001E-3</v>
      </c>
      <c r="G28">
        <v>1.0128E-2</v>
      </c>
      <c r="H28">
        <v>7.5074000000000002E-2</v>
      </c>
      <c r="I28">
        <v>95229</v>
      </c>
      <c r="J28">
        <v>1.59</v>
      </c>
      <c r="K28">
        <v>103</v>
      </c>
      <c r="L28">
        <v>823</v>
      </c>
      <c r="M28">
        <v>40</v>
      </c>
      <c r="N28">
        <v>53</v>
      </c>
      <c r="O28">
        <v>33</v>
      </c>
      <c r="P28">
        <v>1077</v>
      </c>
      <c r="Q28">
        <v>8077</v>
      </c>
      <c r="R28">
        <v>1183</v>
      </c>
      <c r="S28">
        <v>15</v>
      </c>
      <c r="T28">
        <v>9007</v>
      </c>
      <c r="U28">
        <v>152</v>
      </c>
      <c r="V28">
        <v>650</v>
      </c>
      <c r="W28">
        <v>1092</v>
      </c>
      <c r="X28">
        <v>256163</v>
      </c>
      <c r="Y28">
        <v>673</v>
      </c>
      <c r="Z28">
        <v>497</v>
      </c>
      <c r="AA28">
        <v>662</v>
      </c>
      <c r="AB28">
        <v>395</v>
      </c>
      <c r="AC28">
        <v>0</v>
      </c>
      <c r="AD28">
        <v>129</v>
      </c>
      <c r="AE28">
        <v>0</v>
      </c>
      <c r="AF28">
        <v>0</v>
      </c>
      <c r="AG28">
        <v>2614</v>
      </c>
      <c r="AH28">
        <v>1857</v>
      </c>
      <c r="AI28">
        <v>726</v>
      </c>
      <c r="AJ28">
        <v>1128</v>
      </c>
      <c r="AK28">
        <v>21</v>
      </c>
      <c r="AL28">
        <v>14</v>
      </c>
      <c r="AM28">
        <v>59</v>
      </c>
      <c r="AN28">
        <v>0</v>
      </c>
      <c r="AO28">
        <v>288</v>
      </c>
      <c r="AP28">
        <v>0</v>
      </c>
      <c r="AQ28">
        <v>151</v>
      </c>
      <c r="AR28">
        <v>211</v>
      </c>
      <c r="AS28">
        <v>157</v>
      </c>
      <c r="AT28">
        <v>1203</v>
      </c>
      <c r="AU28">
        <v>2107</v>
      </c>
      <c r="AV28">
        <v>186</v>
      </c>
      <c r="AW28">
        <v>144</v>
      </c>
      <c r="AX28">
        <v>678</v>
      </c>
      <c r="AY28">
        <v>327</v>
      </c>
      <c r="AZ28">
        <v>1646</v>
      </c>
      <c r="BA28">
        <v>1035</v>
      </c>
      <c r="BB28">
        <v>2218</v>
      </c>
      <c r="BC28">
        <v>94646</v>
      </c>
      <c r="BD28">
        <v>21463</v>
      </c>
      <c r="BE28">
        <v>0.17199999999999999</v>
      </c>
    </row>
    <row r="29" spans="1:57" x14ac:dyDescent="0.3">
      <c r="A29" t="s">
        <v>321</v>
      </c>
      <c r="B29">
        <v>103.56</v>
      </c>
      <c r="C29">
        <v>6.94</v>
      </c>
      <c r="D29">
        <v>1</v>
      </c>
      <c r="E29">
        <v>1.0265E-2</v>
      </c>
      <c r="F29">
        <v>-8.8030000000000001E-3</v>
      </c>
      <c r="G29">
        <v>1.0128E-2</v>
      </c>
      <c r="H29">
        <v>7.5074000000000002E-2</v>
      </c>
      <c r="I29">
        <v>98444</v>
      </c>
      <c r="J29">
        <v>1.68</v>
      </c>
      <c r="K29">
        <v>106</v>
      </c>
      <c r="L29">
        <v>967</v>
      </c>
      <c r="M29">
        <v>49</v>
      </c>
      <c r="N29">
        <v>29</v>
      </c>
      <c r="O29">
        <v>17</v>
      </c>
      <c r="P29">
        <v>1134</v>
      </c>
      <c r="Q29">
        <v>8696</v>
      </c>
      <c r="R29">
        <v>1154</v>
      </c>
      <c r="S29">
        <v>0</v>
      </c>
      <c r="T29">
        <v>9495</v>
      </c>
      <c r="U29">
        <v>314</v>
      </c>
      <c r="V29">
        <v>725</v>
      </c>
      <c r="W29">
        <v>1079</v>
      </c>
      <c r="X29">
        <v>269811</v>
      </c>
      <c r="Y29">
        <v>699</v>
      </c>
      <c r="Z29">
        <v>454</v>
      </c>
      <c r="AA29">
        <v>570</v>
      </c>
      <c r="AB29">
        <v>260</v>
      </c>
      <c r="AC29">
        <v>0</v>
      </c>
      <c r="AD29">
        <v>0</v>
      </c>
      <c r="AE29">
        <v>75</v>
      </c>
      <c r="AF29">
        <v>99</v>
      </c>
      <c r="AG29">
        <v>2923</v>
      </c>
      <c r="AH29">
        <v>1940</v>
      </c>
      <c r="AI29">
        <v>618</v>
      </c>
      <c r="AJ29">
        <v>1140</v>
      </c>
      <c r="AK29">
        <v>10</v>
      </c>
      <c r="AL29">
        <v>82</v>
      </c>
      <c r="AM29">
        <v>18</v>
      </c>
      <c r="AN29">
        <v>20</v>
      </c>
      <c r="AO29">
        <v>227</v>
      </c>
      <c r="AP29">
        <v>0</v>
      </c>
      <c r="AQ29">
        <v>244</v>
      </c>
      <c r="AR29">
        <v>238</v>
      </c>
      <c r="AS29">
        <v>205</v>
      </c>
      <c r="AT29">
        <v>1317</v>
      </c>
      <c r="AU29">
        <v>2075</v>
      </c>
      <c r="AV29">
        <v>536</v>
      </c>
      <c r="AW29">
        <v>190</v>
      </c>
      <c r="AX29">
        <v>610</v>
      </c>
      <c r="AY29">
        <v>0</v>
      </c>
      <c r="AZ29">
        <v>1669</v>
      </c>
      <c r="BA29">
        <v>1091</v>
      </c>
      <c r="BB29">
        <v>2291</v>
      </c>
      <c r="BC29">
        <v>96229</v>
      </c>
      <c r="BD29">
        <v>21435</v>
      </c>
      <c r="BE29">
        <v>0.17299999999999999</v>
      </c>
    </row>
    <row r="30" spans="1:57" x14ac:dyDescent="0.3">
      <c r="A30" t="s">
        <v>322</v>
      </c>
      <c r="B30">
        <v>105.56</v>
      </c>
      <c r="C30">
        <v>6.94</v>
      </c>
      <c r="D30">
        <v>1</v>
      </c>
      <c r="E30">
        <v>1.0265E-2</v>
      </c>
      <c r="F30">
        <v>-8.8030000000000001E-3</v>
      </c>
      <c r="G30">
        <v>1.0128E-2</v>
      </c>
      <c r="H30">
        <v>7.5074000000000002E-2</v>
      </c>
      <c r="I30">
        <v>96093</v>
      </c>
      <c r="J30">
        <v>1.76</v>
      </c>
      <c r="K30">
        <v>109</v>
      </c>
      <c r="L30">
        <v>903</v>
      </c>
      <c r="M30">
        <v>49</v>
      </c>
      <c r="N30">
        <v>62</v>
      </c>
      <c r="O30">
        <v>27</v>
      </c>
      <c r="P30">
        <v>1059</v>
      </c>
      <c r="Q30">
        <v>7895</v>
      </c>
      <c r="R30">
        <v>1080</v>
      </c>
      <c r="S30">
        <v>20</v>
      </c>
      <c r="T30">
        <v>9096</v>
      </c>
      <c r="U30">
        <v>157</v>
      </c>
      <c r="V30">
        <v>598</v>
      </c>
      <c r="W30">
        <v>1096</v>
      </c>
      <c r="X30">
        <v>267739</v>
      </c>
      <c r="Y30">
        <v>668</v>
      </c>
      <c r="Z30">
        <v>331</v>
      </c>
      <c r="AA30">
        <v>641</v>
      </c>
      <c r="AB30">
        <v>336</v>
      </c>
      <c r="AC30">
        <v>0</v>
      </c>
      <c r="AD30">
        <v>67</v>
      </c>
      <c r="AE30">
        <v>0</v>
      </c>
      <c r="AF30">
        <v>123</v>
      </c>
      <c r="AG30">
        <v>2637</v>
      </c>
      <c r="AH30">
        <v>1875</v>
      </c>
      <c r="AI30">
        <v>519</v>
      </c>
      <c r="AJ30">
        <v>1002</v>
      </c>
      <c r="AK30">
        <v>16</v>
      </c>
      <c r="AL30">
        <v>119</v>
      </c>
      <c r="AM30">
        <v>0</v>
      </c>
      <c r="AN30">
        <v>21</v>
      </c>
      <c r="AO30">
        <v>174</v>
      </c>
      <c r="AP30">
        <v>36</v>
      </c>
      <c r="AQ30">
        <v>202</v>
      </c>
      <c r="AR30">
        <v>206</v>
      </c>
      <c r="AS30">
        <v>206</v>
      </c>
      <c r="AT30">
        <v>1129</v>
      </c>
      <c r="AU30">
        <v>2099</v>
      </c>
      <c r="AV30">
        <v>228</v>
      </c>
      <c r="AW30">
        <v>228</v>
      </c>
      <c r="AX30">
        <v>1018</v>
      </c>
      <c r="AY30">
        <v>0</v>
      </c>
      <c r="AZ30">
        <v>1661</v>
      </c>
      <c r="BA30">
        <v>1233</v>
      </c>
      <c r="BB30">
        <v>2204</v>
      </c>
      <c r="BC30">
        <v>93991</v>
      </c>
      <c r="BD30">
        <v>21587</v>
      </c>
      <c r="BE30">
        <v>0.17100000000000001</v>
      </c>
    </row>
    <row r="31" spans="1:57" x14ac:dyDescent="0.3">
      <c r="A31" t="s">
        <v>323</v>
      </c>
      <c r="B31">
        <v>107.56</v>
      </c>
      <c r="C31">
        <v>6.94</v>
      </c>
      <c r="D31">
        <v>1</v>
      </c>
      <c r="E31">
        <v>1.0265E-2</v>
      </c>
      <c r="F31">
        <v>-8.8030000000000001E-3</v>
      </c>
      <c r="G31">
        <v>1.0128E-2</v>
      </c>
      <c r="H31">
        <v>7.5074000000000002E-2</v>
      </c>
      <c r="I31">
        <v>96791</v>
      </c>
      <c r="J31">
        <v>1.72</v>
      </c>
      <c r="K31">
        <v>137</v>
      </c>
      <c r="L31">
        <v>959</v>
      </c>
      <c r="M31">
        <v>56</v>
      </c>
      <c r="N31">
        <v>71</v>
      </c>
      <c r="O31">
        <v>0</v>
      </c>
      <c r="P31">
        <v>1162</v>
      </c>
      <c r="Q31">
        <v>8061</v>
      </c>
      <c r="R31">
        <v>1209</v>
      </c>
      <c r="S31">
        <v>0</v>
      </c>
      <c r="T31">
        <v>9034</v>
      </c>
      <c r="U31">
        <v>219</v>
      </c>
      <c r="V31">
        <v>642</v>
      </c>
      <c r="W31">
        <v>1128</v>
      </c>
      <c r="X31">
        <v>273356</v>
      </c>
      <c r="Y31">
        <v>644</v>
      </c>
      <c r="Z31">
        <v>494</v>
      </c>
      <c r="AA31">
        <v>671</v>
      </c>
      <c r="AB31">
        <v>339</v>
      </c>
      <c r="AC31">
        <v>0</v>
      </c>
      <c r="AD31">
        <v>106</v>
      </c>
      <c r="AE31">
        <v>0</v>
      </c>
      <c r="AF31">
        <v>77</v>
      </c>
      <c r="AG31">
        <v>2756</v>
      </c>
      <c r="AH31">
        <v>2003</v>
      </c>
      <c r="AI31">
        <v>765</v>
      </c>
      <c r="AJ31">
        <v>1033</v>
      </c>
      <c r="AK31">
        <v>51</v>
      </c>
      <c r="AL31">
        <v>97</v>
      </c>
      <c r="AM31">
        <v>0</v>
      </c>
      <c r="AN31">
        <v>0</v>
      </c>
      <c r="AO31">
        <v>250</v>
      </c>
      <c r="AP31">
        <v>110</v>
      </c>
      <c r="AQ31">
        <v>241</v>
      </c>
      <c r="AR31">
        <v>193</v>
      </c>
      <c r="AS31">
        <v>154</v>
      </c>
      <c r="AT31">
        <v>1159</v>
      </c>
      <c r="AU31">
        <v>2209</v>
      </c>
      <c r="AV31">
        <v>247</v>
      </c>
      <c r="AW31">
        <v>320</v>
      </c>
      <c r="AX31">
        <v>689</v>
      </c>
      <c r="AY31">
        <v>0</v>
      </c>
      <c r="AZ31">
        <v>1864</v>
      </c>
      <c r="BA31">
        <v>1117</v>
      </c>
      <c r="BB31">
        <v>2134</v>
      </c>
      <c r="BC31">
        <v>93204</v>
      </c>
      <c r="BD31">
        <v>21271</v>
      </c>
      <c r="BE31">
        <v>0.17100000000000001</v>
      </c>
    </row>
    <row r="32" spans="1:57" x14ac:dyDescent="0.3">
      <c r="A32" t="s">
        <v>324</v>
      </c>
      <c r="B32">
        <v>109.56</v>
      </c>
      <c r="C32">
        <v>6.95</v>
      </c>
      <c r="D32">
        <v>1</v>
      </c>
      <c r="E32">
        <v>1.0265E-2</v>
      </c>
      <c r="F32">
        <v>-8.8030000000000001E-3</v>
      </c>
      <c r="G32">
        <v>1.0128E-2</v>
      </c>
      <c r="H32">
        <v>7.5074000000000002E-2</v>
      </c>
      <c r="I32">
        <v>98117</v>
      </c>
      <c r="J32">
        <v>1.79</v>
      </c>
      <c r="K32">
        <v>105</v>
      </c>
      <c r="L32">
        <v>930</v>
      </c>
      <c r="M32">
        <v>49</v>
      </c>
      <c r="N32">
        <v>84</v>
      </c>
      <c r="O32">
        <v>50</v>
      </c>
      <c r="P32">
        <v>1154</v>
      </c>
      <c r="Q32">
        <v>8323</v>
      </c>
      <c r="R32">
        <v>1210</v>
      </c>
      <c r="S32">
        <v>0</v>
      </c>
      <c r="T32">
        <v>9632</v>
      </c>
      <c r="U32">
        <v>129</v>
      </c>
      <c r="V32">
        <v>611</v>
      </c>
      <c r="W32">
        <v>1183</v>
      </c>
      <c r="X32">
        <v>283704</v>
      </c>
      <c r="Y32">
        <v>762</v>
      </c>
      <c r="Z32">
        <v>496</v>
      </c>
      <c r="AA32">
        <v>699</v>
      </c>
      <c r="AB32">
        <v>317</v>
      </c>
      <c r="AC32">
        <v>0</v>
      </c>
      <c r="AD32">
        <v>207</v>
      </c>
      <c r="AE32">
        <v>47</v>
      </c>
      <c r="AF32">
        <v>215</v>
      </c>
      <c r="AG32">
        <v>2633</v>
      </c>
      <c r="AH32">
        <v>2148</v>
      </c>
      <c r="AI32">
        <v>803</v>
      </c>
      <c r="AJ32">
        <v>1077</v>
      </c>
      <c r="AK32">
        <v>0</v>
      </c>
      <c r="AL32">
        <v>30</v>
      </c>
      <c r="AM32">
        <v>25</v>
      </c>
      <c r="AN32">
        <v>42</v>
      </c>
      <c r="AO32">
        <v>158</v>
      </c>
      <c r="AP32">
        <v>6</v>
      </c>
      <c r="AQ32">
        <v>308</v>
      </c>
      <c r="AR32">
        <v>308</v>
      </c>
      <c r="AS32">
        <v>194</v>
      </c>
      <c r="AT32">
        <v>1254</v>
      </c>
      <c r="AU32">
        <v>2080</v>
      </c>
      <c r="AV32">
        <v>120</v>
      </c>
      <c r="AW32">
        <v>281</v>
      </c>
      <c r="AX32">
        <v>807</v>
      </c>
      <c r="AY32">
        <v>289</v>
      </c>
      <c r="AZ32">
        <v>1839</v>
      </c>
      <c r="BA32">
        <v>1190</v>
      </c>
      <c r="BB32">
        <v>2585</v>
      </c>
      <c r="BC32">
        <v>92576</v>
      </c>
      <c r="BD32">
        <v>21820</v>
      </c>
      <c r="BE32">
        <v>0.17100000000000001</v>
      </c>
    </row>
    <row r="33" spans="1:57" x14ac:dyDescent="0.3">
      <c r="A33" t="s">
        <v>325</v>
      </c>
      <c r="B33">
        <v>111.56</v>
      </c>
      <c r="C33">
        <v>6.95</v>
      </c>
      <c r="D33">
        <v>1</v>
      </c>
      <c r="E33">
        <v>1.0265E-2</v>
      </c>
      <c r="F33">
        <v>-8.8030000000000001E-3</v>
      </c>
      <c r="G33">
        <v>1.0128E-2</v>
      </c>
      <c r="H33">
        <v>7.5074000000000002E-2</v>
      </c>
      <c r="I33">
        <v>99017</v>
      </c>
      <c r="J33">
        <v>1.73</v>
      </c>
      <c r="K33">
        <v>107</v>
      </c>
      <c r="L33">
        <v>906</v>
      </c>
      <c r="M33">
        <v>54</v>
      </c>
      <c r="N33">
        <v>99</v>
      </c>
      <c r="O33">
        <v>15</v>
      </c>
      <c r="P33">
        <v>1081</v>
      </c>
      <c r="Q33">
        <v>8480</v>
      </c>
      <c r="R33">
        <v>1098</v>
      </c>
      <c r="S33">
        <v>7</v>
      </c>
      <c r="T33">
        <v>9626</v>
      </c>
      <c r="U33">
        <v>277</v>
      </c>
      <c r="V33">
        <v>664</v>
      </c>
      <c r="W33">
        <v>1178</v>
      </c>
      <c r="X33">
        <v>291439</v>
      </c>
      <c r="Y33">
        <v>707</v>
      </c>
      <c r="Z33">
        <v>430</v>
      </c>
      <c r="AA33">
        <v>627</v>
      </c>
      <c r="AB33">
        <v>432</v>
      </c>
      <c r="AC33">
        <v>0</v>
      </c>
      <c r="AD33">
        <v>0</v>
      </c>
      <c r="AE33">
        <v>7</v>
      </c>
      <c r="AF33">
        <v>0</v>
      </c>
      <c r="AG33">
        <v>2664</v>
      </c>
      <c r="AH33">
        <v>2174</v>
      </c>
      <c r="AI33">
        <v>530</v>
      </c>
      <c r="AJ33">
        <v>1420</v>
      </c>
      <c r="AK33">
        <v>48</v>
      </c>
      <c r="AL33">
        <v>61</v>
      </c>
      <c r="AM33">
        <v>33</v>
      </c>
      <c r="AN33">
        <v>23</v>
      </c>
      <c r="AO33">
        <v>279</v>
      </c>
      <c r="AP33">
        <v>7</v>
      </c>
      <c r="AQ33">
        <v>192</v>
      </c>
      <c r="AR33">
        <v>233</v>
      </c>
      <c r="AS33">
        <v>194</v>
      </c>
      <c r="AT33">
        <v>1099</v>
      </c>
      <c r="AU33">
        <v>2004</v>
      </c>
      <c r="AV33">
        <v>307</v>
      </c>
      <c r="AW33">
        <v>188</v>
      </c>
      <c r="AX33">
        <v>1034</v>
      </c>
      <c r="AY33">
        <v>60</v>
      </c>
      <c r="AZ33">
        <v>1706</v>
      </c>
      <c r="BA33">
        <v>1212</v>
      </c>
      <c r="BB33">
        <v>2448</v>
      </c>
      <c r="BC33">
        <v>90015</v>
      </c>
      <c r="BD33">
        <v>21225</v>
      </c>
      <c r="BE33">
        <v>0.17</v>
      </c>
    </row>
    <row r="34" spans="1:57" x14ac:dyDescent="0.3">
      <c r="A34" t="s">
        <v>326</v>
      </c>
      <c r="B34">
        <v>113.56</v>
      </c>
      <c r="C34">
        <v>6.95</v>
      </c>
      <c r="D34">
        <v>1</v>
      </c>
      <c r="E34">
        <v>1.0265E-2</v>
      </c>
      <c r="F34">
        <v>-8.8030000000000001E-3</v>
      </c>
      <c r="G34">
        <v>1.0128E-2</v>
      </c>
      <c r="H34">
        <v>7.5074000000000002E-2</v>
      </c>
      <c r="I34">
        <v>97791</v>
      </c>
      <c r="J34">
        <v>1.78</v>
      </c>
      <c r="K34">
        <v>122</v>
      </c>
      <c r="L34">
        <v>973</v>
      </c>
      <c r="M34">
        <v>48</v>
      </c>
      <c r="N34">
        <v>49</v>
      </c>
      <c r="O34">
        <v>41</v>
      </c>
      <c r="P34">
        <v>1154</v>
      </c>
      <c r="Q34">
        <v>8239</v>
      </c>
      <c r="R34">
        <v>1120</v>
      </c>
      <c r="S34">
        <v>0</v>
      </c>
      <c r="T34">
        <v>9793</v>
      </c>
      <c r="U34">
        <v>89</v>
      </c>
      <c r="V34">
        <v>599</v>
      </c>
      <c r="W34">
        <v>1155</v>
      </c>
      <c r="X34">
        <v>286718</v>
      </c>
      <c r="Y34">
        <v>646</v>
      </c>
      <c r="Z34">
        <v>529</v>
      </c>
      <c r="AA34">
        <v>665</v>
      </c>
      <c r="AB34">
        <v>406</v>
      </c>
      <c r="AC34">
        <v>31</v>
      </c>
      <c r="AD34">
        <v>245</v>
      </c>
      <c r="AE34">
        <v>288</v>
      </c>
      <c r="AF34">
        <v>63</v>
      </c>
      <c r="AG34">
        <v>2970</v>
      </c>
      <c r="AH34">
        <v>2182</v>
      </c>
      <c r="AI34">
        <v>598</v>
      </c>
      <c r="AJ34">
        <v>1586</v>
      </c>
      <c r="AK34">
        <v>0</v>
      </c>
      <c r="AL34">
        <v>36</v>
      </c>
      <c r="AM34">
        <v>42</v>
      </c>
      <c r="AN34">
        <v>0</v>
      </c>
      <c r="AO34">
        <v>231</v>
      </c>
      <c r="AP34">
        <v>0</v>
      </c>
      <c r="AQ34">
        <v>261</v>
      </c>
      <c r="AR34">
        <v>276</v>
      </c>
      <c r="AS34">
        <v>187</v>
      </c>
      <c r="AT34">
        <v>1035</v>
      </c>
      <c r="AU34">
        <v>2020</v>
      </c>
      <c r="AV34">
        <v>124</v>
      </c>
      <c r="AW34">
        <v>203</v>
      </c>
      <c r="AX34">
        <v>1216</v>
      </c>
      <c r="AY34">
        <v>0</v>
      </c>
      <c r="AZ34">
        <v>1595</v>
      </c>
      <c r="BA34">
        <v>1116</v>
      </c>
      <c r="BB34">
        <v>2654</v>
      </c>
      <c r="BC34">
        <v>88644</v>
      </c>
      <c r="BD34">
        <v>21382</v>
      </c>
      <c r="BE34">
        <v>0.16900000000000001</v>
      </c>
    </row>
    <row r="35" spans="1:57" x14ac:dyDescent="0.3">
      <c r="A35" t="s">
        <v>327</v>
      </c>
      <c r="B35">
        <v>115.56</v>
      </c>
      <c r="C35">
        <v>6.95</v>
      </c>
      <c r="D35">
        <v>1</v>
      </c>
      <c r="E35">
        <v>1.0265E-2</v>
      </c>
      <c r="F35">
        <v>-8.8030000000000001E-3</v>
      </c>
      <c r="G35">
        <v>1.0128E-2</v>
      </c>
      <c r="H35">
        <v>7.5074000000000002E-2</v>
      </c>
      <c r="I35">
        <v>97750</v>
      </c>
      <c r="J35">
        <v>1.67</v>
      </c>
      <c r="K35">
        <v>110</v>
      </c>
      <c r="L35">
        <v>936</v>
      </c>
      <c r="M35">
        <v>30</v>
      </c>
      <c r="N35">
        <v>50</v>
      </c>
      <c r="O35">
        <v>25</v>
      </c>
      <c r="P35">
        <v>1035</v>
      </c>
      <c r="Q35">
        <v>8766</v>
      </c>
      <c r="R35">
        <v>1183</v>
      </c>
      <c r="S35">
        <v>43</v>
      </c>
      <c r="T35">
        <v>9801</v>
      </c>
      <c r="U35">
        <v>246</v>
      </c>
      <c r="V35">
        <v>743</v>
      </c>
      <c r="W35">
        <v>1232</v>
      </c>
      <c r="X35">
        <v>281557</v>
      </c>
      <c r="Y35">
        <v>705</v>
      </c>
      <c r="Z35">
        <v>586</v>
      </c>
      <c r="AA35">
        <v>681</v>
      </c>
      <c r="AB35">
        <v>388</v>
      </c>
      <c r="AC35">
        <v>0</v>
      </c>
      <c r="AD35">
        <v>0</v>
      </c>
      <c r="AE35">
        <v>0</v>
      </c>
      <c r="AF35">
        <v>99</v>
      </c>
      <c r="AG35">
        <v>2747</v>
      </c>
      <c r="AH35">
        <v>2184</v>
      </c>
      <c r="AI35">
        <v>796</v>
      </c>
      <c r="AJ35">
        <v>1533</v>
      </c>
      <c r="AK35">
        <v>22</v>
      </c>
      <c r="AL35">
        <v>37</v>
      </c>
      <c r="AM35">
        <v>32</v>
      </c>
      <c r="AN35">
        <v>32</v>
      </c>
      <c r="AO35">
        <v>318</v>
      </c>
      <c r="AP35">
        <v>10</v>
      </c>
      <c r="AQ35">
        <v>199</v>
      </c>
      <c r="AR35">
        <v>206</v>
      </c>
      <c r="AS35">
        <v>281</v>
      </c>
      <c r="AT35">
        <v>1137</v>
      </c>
      <c r="AU35">
        <v>2102</v>
      </c>
      <c r="AV35">
        <v>305</v>
      </c>
      <c r="AW35">
        <v>144</v>
      </c>
      <c r="AX35">
        <v>750</v>
      </c>
      <c r="AY35">
        <v>0</v>
      </c>
      <c r="AZ35">
        <v>1731</v>
      </c>
      <c r="BA35">
        <v>1189</v>
      </c>
      <c r="BB35">
        <v>1990</v>
      </c>
      <c r="BC35">
        <v>90065</v>
      </c>
      <c r="BD35">
        <v>21401</v>
      </c>
      <c r="BE35">
        <v>0.17</v>
      </c>
    </row>
    <row r="36" spans="1:57" x14ac:dyDescent="0.3">
      <c r="A36" t="s">
        <v>328</v>
      </c>
      <c r="B36">
        <v>117.56</v>
      </c>
      <c r="C36">
        <v>6.96</v>
      </c>
      <c r="D36">
        <v>1</v>
      </c>
      <c r="E36">
        <v>1.0265E-2</v>
      </c>
      <c r="F36">
        <v>-8.8030000000000001E-3</v>
      </c>
      <c r="G36">
        <v>1.0128E-2</v>
      </c>
      <c r="H36">
        <v>7.5074000000000002E-2</v>
      </c>
      <c r="I36">
        <v>97213</v>
      </c>
      <c r="J36">
        <v>1.82</v>
      </c>
      <c r="K36">
        <v>144</v>
      </c>
      <c r="L36">
        <v>944</v>
      </c>
      <c r="M36">
        <v>42</v>
      </c>
      <c r="N36">
        <v>41</v>
      </c>
      <c r="O36">
        <v>0</v>
      </c>
      <c r="P36">
        <v>1080</v>
      </c>
      <c r="Q36">
        <v>8688</v>
      </c>
      <c r="R36">
        <v>1191</v>
      </c>
      <c r="S36">
        <v>0</v>
      </c>
      <c r="T36">
        <v>10000</v>
      </c>
      <c r="U36">
        <v>215</v>
      </c>
      <c r="V36">
        <v>685</v>
      </c>
      <c r="W36">
        <v>1160</v>
      </c>
      <c r="X36">
        <v>276335</v>
      </c>
      <c r="Y36">
        <v>625</v>
      </c>
      <c r="Z36">
        <v>428</v>
      </c>
      <c r="AA36">
        <v>772</v>
      </c>
      <c r="AB36">
        <v>281</v>
      </c>
      <c r="AC36">
        <v>0</v>
      </c>
      <c r="AD36">
        <v>192</v>
      </c>
      <c r="AE36">
        <v>0</v>
      </c>
      <c r="AF36">
        <v>67</v>
      </c>
      <c r="AG36">
        <v>3091</v>
      </c>
      <c r="AH36">
        <v>2129</v>
      </c>
      <c r="AI36">
        <v>937</v>
      </c>
      <c r="AJ36">
        <v>1382</v>
      </c>
      <c r="AK36">
        <v>29</v>
      </c>
      <c r="AL36">
        <v>70</v>
      </c>
      <c r="AM36">
        <v>17</v>
      </c>
      <c r="AN36">
        <v>0</v>
      </c>
      <c r="AO36">
        <v>181</v>
      </c>
      <c r="AP36">
        <v>29</v>
      </c>
      <c r="AQ36">
        <v>229</v>
      </c>
      <c r="AR36">
        <v>240</v>
      </c>
      <c r="AS36">
        <v>170</v>
      </c>
      <c r="AT36">
        <v>1193</v>
      </c>
      <c r="AU36">
        <v>2108</v>
      </c>
      <c r="AV36">
        <v>264</v>
      </c>
      <c r="AW36">
        <v>299</v>
      </c>
      <c r="AX36">
        <v>983</v>
      </c>
      <c r="AY36">
        <v>0</v>
      </c>
      <c r="AZ36">
        <v>1813</v>
      </c>
      <c r="BA36">
        <v>1084</v>
      </c>
      <c r="BB36">
        <v>2351</v>
      </c>
      <c r="BC36">
        <v>91506</v>
      </c>
      <c r="BD36">
        <v>21523</v>
      </c>
      <c r="BE36">
        <v>0.17100000000000001</v>
      </c>
    </row>
    <row r="37" spans="1:57" x14ac:dyDescent="0.3">
      <c r="A37" t="s">
        <v>329</v>
      </c>
      <c r="B37">
        <v>119.56</v>
      </c>
      <c r="C37">
        <v>6.95</v>
      </c>
      <c r="D37">
        <v>1</v>
      </c>
      <c r="E37">
        <v>1.0265E-2</v>
      </c>
      <c r="F37">
        <v>-8.8030000000000001E-3</v>
      </c>
      <c r="G37">
        <v>1.0128E-2</v>
      </c>
      <c r="H37">
        <v>7.5074000000000002E-2</v>
      </c>
      <c r="I37">
        <v>98982</v>
      </c>
      <c r="J37">
        <v>1.72</v>
      </c>
      <c r="K37">
        <v>108</v>
      </c>
      <c r="L37">
        <v>1001</v>
      </c>
      <c r="M37">
        <v>0</v>
      </c>
      <c r="N37">
        <v>66</v>
      </c>
      <c r="O37">
        <v>16</v>
      </c>
      <c r="P37">
        <v>1155</v>
      </c>
      <c r="Q37">
        <v>8899</v>
      </c>
      <c r="R37">
        <v>1244</v>
      </c>
      <c r="S37">
        <v>0</v>
      </c>
      <c r="T37">
        <v>9944</v>
      </c>
      <c r="U37">
        <v>236</v>
      </c>
      <c r="V37">
        <v>647</v>
      </c>
      <c r="W37">
        <v>1134</v>
      </c>
      <c r="X37">
        <v>279364</v>
      </c>
      <c r="Y37">
        <v>579</v>
      </c>
      <c r="Z37">
        <v>471</v>
      </c>
      <c r="AA37">
        <v>702</v>
      </c>
      <c r="AB37">
        <v>160</v>
      </c>
      <c r="AC37">
        <v>0</v>
      </c>
      <c r="AD37">
        <v>0</v>
      </c>
      <c r="AE37">
        <v>45</v>
      </c>
      <c r="AF37">
        <v>0</v>
      </c>
      <c r="AG37">
        <v>2511</v>
      </c>
      <c r="AH37">
        <v>2187</v>
      </c>
      <c r="AI37">
        <v>879</v>
      </c>
      <c r="AJ37">
        <v>1222</v>
      </c>
      <c r="AK37">
        <v>9</v>
      </c>
      <c r="AL37">
        <v>22</v>
      </c>
      <c r="AM37">
        <v>31</v>
      </c>
      <c r="AN37">
        <v>0</v>
      </c>
      <c r="AO37">
        <v>274</v>
      </c>
      <c r="AP37">
        <v>38</v>
      </c>
      <c r="AQ37">
        <v>241</v>
      </c>
      <c r="AR37">
        <v>229</v>
      </c>
      <c r="AS37">
        <v>186</v>
      </c>
      <c r="AT37">
        <v>1208</v>
      </c>
      <c r="AU37">
        <v>1999</v>
      </c>
      <c r="AV37">
        <v>190</v>
      </c>
      <c r="AW37">
        <v>374</v>
      </c>
      <c r="AX37">
        <v>653</v>
      </c>
      <c r="AY37">
        <v>193</v>
      </c>
      <c r="AZ37">
        <v>1778</v>
      </c>
      <c r="BA37">
        <v>1120</v>
      </c>
      <c r="BB37">
        <v>1932</v>
      </c>
      <c r="BC37">
        <v>92950</v>
      </c>
      <c r="BD37">
        <v>21970</v>
      </c>
      <c r="BE37">
        <v>0.17299999999999999</v>
      </c>
    </row>
    <row r="38" spans="1:57" x14ac:dyDescent="0.3">
      <c r="A38" t="s">
        <v>330</v>
      </c>
      <c r="B38">
        <v>121.56</v>
      </c>
      <c r="C38">
        <v>6.95</v>
      </c>
      <c r="D38">
        <v>1</v>
      </c>
      <c r="E38">
        <v>1.0265E-2</v>
      </c>
      <c r="F38">
        <v>-8.8030000000000001E-3</v>
      </c>
      <c r="G38">
        <v>1.0128E-2</v>
      </c>
      <c r="H38">
        <v>7.5074000000000002E-2</v>
      </c>
      <c r="I38">
        <v>96825</v>
      </c>
      <c r="J38">
        <v>1.85</v>
      </c>
      <c r="K38">
        <v>85</v>
      </c>
      <c r="L38">
        <v>904</v>
      </c>
      <c r="M38">
        <v>20</v>
      </c>
      <c r="N38">
        <v>96</v>
      </c>
      <c r="O38">
        <v>21</v>
      </c>
      <c r="P38">
        <v>1175</v>
      </c>
      <c r="Q38">
        <v>8595</v>
      </c>
      <c r="R38">
        <v>1076</v>
      </c>
      <c r="S38">
        <v>0</v>
      </c>
      <c r="T38">
        <v>9569</v>
      </c>
      <c r="U38">
        <v>118</v>
      </c>
      <c r="V38">
        <v>609</v>
      </c>
      <c r="W38">
        <v>1097</v>
      </c>
      <c r="X38">
        <v>268508</v>
      </c>
      <c r="Y38">
        <v>652</v>
      </c>
      <c r="Z38">
        <v>422</v>
      </c>
      <c r="AA38">
        <v>667</v>
      </c>
      <c r="AB38">
        <v>316</v>
      </c>
      <c r="AC38">
        <v>0</v>
      </c>
      <c r="AD38">
        <v>0</v>
      </c>
      <c r="AE38">
        <v>89</v>
      </c>
      <c r="AF38">
        <v>118</v>
      </c>
      <c r="AG38">
        <v>2742</v>
      </c>
      <c r="AH38">
        <v>1770</v>
      </c>
      <c r="AI38">
        <v>589</v>
      </c>
      <c r="AJ38">
        <v>1232</v>
      </c>
      <c r="AK38">
        <v>15</v>
      </c>
      <c r="AL38">
        <v>109</v>
      </c>
      <c r="AM38">
        <v>46</v>
      </c>
      <c r="AN38">
        <v>19</v>
      </c>
      <c r="AO38">
        <v>313</v>
      </c>
      <c r="AP38">
        <v>14</v>
      </c>
      <c r="AQ38">
        <v>177</v>
      </c>
      <c r="AR38">
        <v>275</v>
      </c>
      <c r="AS38">
        <v>225</v>
      </c>
      <c r="AT38">
        <v>1103</v>
      </c>
      <c r="AU38">
        <v>1987</v>
      </c>
      <c r="AV38">
        <v>307</v>
      </c>
      <c r="AW38">
        <v>271</v>
      </c>
      <c r="AX38">
        <v>518</v>
      </c>
      <c r="AY38">
        <v>0</v>
      </c>
      <c r="AZ38">
        <v>1568</v>
      </c>
      <c r="BA38">
        <v>1118</v>
      </c>
      <c r="BB38">
        <v>2611</v>
      </c>
      <c r="BC38">
        <v>92624</v>
      </c>
      <c r="BD38">
        <v>21641</v>
      </c>
      <c r="BE38">
        <v>0.17199999999999999</v>
      </c>
    </row>
    <row r="39" spans="1:57" x14ac:dyDescent="0.3">
      <c r="A39" t="s">
        <v>331</v>
      </c>
      <c r="B39">
        <v>123.56</v>
      </c>
      <c r="C39">
        <v>6.95</v>
      </c>
      <c r="D39">
        <v>1</v>
      </c>
      <c r="E39">
        <v>1.0265E-2</v>
      </c>
      <c r="F39">
        <v>-8.8030000000000001E-3</v>
      </c>
      <c r="G39">
        <v>1.0128E-2</v>
      </c>
      <c r="H39">
        <v>7.5074000000000002E-2</v>
      </c>
      <c r="I39">
        <v>91445</v>
      </c>
      <c r="J39">
        <v>1.82</v>
      </c>
      <c r="K39">
        <v>101</v>
      </c>
      <c r="L39">
        <v>1029</v>
      </c>
      <c r="M39">
        <v>14</v>
      </c>
      <c r="N39">
        <v>28</v>
      </c>
      <c r="O39">
        <v>14</v>
      </c>
      <c r="P39">
        <v>1132</v>
      </c>
      <c r="Q39">
        <v>8346</v>
      </c>
      <c r="R39">
        <v>988</v>
      </c>
      <c r="S39">
        <v>0</v>
      </c>
      <c r="T39">
        <v>10593</v>
      </c>
      <c r="U39">
        <v>101</v>
      </c>
      <c r="V39">
        <v>645</v>
      </c>
      <c r="W39">
        <v>1076</v>
      </c>
      <c r="X39">
        <v>248134</v>
      </c>
      <c r="Y39">
        <v>729</v>
      </c>
      <c r="Z39">
        <v>415</v>
      </c>
      <c r="AA39">
        <v>764</v>
      </c>
      <c r="AB39">
        <v>331</v>
      </c>
      <c r="AC39">
        <v>0</v>
      </c>
      <c r="AD39">
        <v>205</v>
      </c>
      <c r="AE39">
        <v>0</v>
      </c>
      <c r="AF39">
        <v>8</v>
      </c>
      <c r="AG39">
        <v>2587</v>
      </c>
      <c r="AH39">
        <v>2110</v>
      </c>
      <c r="AI39">
        <v>691</v>
      </c>
      <c r="AJ39">
        <v>1402</v>
      </c>
      <c r="AK39">
        <v>9</v>
      </c>
      <c r="AL39">
        <v>6</v>
      </c>
      <c r="AM39">
        <v>49</v>
      </c>
      <c r="AN39">
        <v>6</v>
      </c>
      <c r="AO39">
        <v>251</v>
      </c>
      <c r="AP39">
        <v>0</v>
      </c>
      <c r="AQ39">
        <v>245</v>
      </c>
      <c r="AR39">
        <v>211</v>
      </c>
      <c r="AS39">
        <v>135</v>
      </c>
      <c r="AT39">
        <v>1158</v>
      </c>
      <c r="AU39">
        <v>2113</v>
      </c>
      <c r="AV39">
        <v>192</v>
      </c>
      <c r="AW39">
        <v>169</v>
      </c>
      <c r="AX39">
        <v>589</v>
      </c>
      <c r="AY39">
        <v>0</v>
      </c>
      <c r="AZ39">
        <v>1500</v>
      </c>
      <c r="BA39">
        <v>1080</v>
      </c>
      <c r="BB39">
        <v>2608</v>
      </c>
      <c r="BC39">
        <v>89625</v>
      </c>
      <c r="BD39">
        <v>20973</v>
      </c>
      <c r="BE39">
        <v>0.16800000000000001</v>
      </c>
    </row>
    <row r="40" spans="1:57" x14ac:dyDescent="0.3">
      <c r="A40" t="s">
        <v>332</v>
      </c>
      <c r="B40">
        <v>125.56</v>
      </c>
      <c r="C40">
        <v>6.94</v>
      </c>
      <c r="D40">
        <v>1</v>
      </c>
      <c r="E40">
        <v>1.0265E-2</v>
      </c>
      <c r="F40">
        <v>-8.8030000000000001E-3</v>
      </c>
      <c r="G40">
        <v>1.0128E-2</v>
      </c>
      <c r="H40">
        <v>7.5074000000000002E-2</v>
      </c>
      <c r="I40">
        <v>89358</v>
      </c>
      <c r="J40">
        <v>1.66</v>
      </c>
      <c r="K40">
        <v>140</v>
      </c>
      <c r="L40">
        <v>973</v>
      </c>
      <c r="M40">
        <v>8</v>
      </c>
      <c r="N40">
        <v>59</v>
      </c>
      <c r="O40">
        <v>32</v>
      </c>
      <c r="P40">
        <v>1185</v>
      </c>
      <c r="Q40">
        <v>8159</v>
      </c>
      <c r="R40">
        <v>929</v>
      </c>
      <c r="S40">
        <v>0</v>
      </c>
      <c r="T40">
        <v>10830</v>
      </c>
      <c r="U40">
        <v>89</v>
      </c>
      <c r="V40">
        <v>559</v>
      </c>
      <c r="W40">
        <v>1062</v>
      </c>
      <c r="X40">
        <v>236771</v>
      </c>
      <c r="Y40">
        <v>736</v>
      </c>
      <c r="Z40">
        <v>436</v>
      </c>
      <c r="AA40">
        <v>800</v>
      </c>
      <c r="AB40">
        <v>313</v>
      </c>
      <c r="AC40">
        <v>0</v>
      </c>
      <c r="AD40">
        <v>60</v>
      </c>
      <c r="AE40">
        <v>21</v>
      </c>
      <c r="AF40">
        <v>148</v>
      </c>
      <c r="AG40">
        <v>2835</v>
      </c>
      <c r="AH40">
        <v>2113</v>
      </c>
      <c r="AI40">
        <v>734</v>
      </c>
      <c r="AJ40">
        <v>1329</v>
      </c>
      <c r="AK40">
        <v>27</v>
      </c>
      <c r="AL40">
        <v>19</v>
      </c>
      <c r="AM40">
        <v>81</v>
      </c>
      <c r="AN40">
        <v>32</v>
      </c>
      <c r="AO40">
        <v>231</v>
      </c>
      <c r="AP40">
        <v>47</v>
      </c>
      <c r="AQ40">
        <v>207</v>
      </c>
      <c r="AR40">
        <v>203</v>
      </c>
      <c r="AS40">
        <v>173</v>
      </c>
      <c r="AT40">
        <v>1154</v>
      </c>
      <c r="AU40">
        <v>1998</v>
      </c>
      <c r="AV40">
        <v>305</v>
      </c>
      <c r="AW40">
        <v>64</v>
      </c>
      <c r="AX40">
        <v>732</v>
      </c>
      <c r="AY40">
        <v>74</v>
      </c>
      <c r="AZ40">
        <v>1428</v>
      </c>
      <c r="BA40">
        <v>976</v>
      </c>
      <c r="BB40">
        <v>2117</v>
      </c>
      <c r="BC40">
        <v>88757</v>
      </c>
      <c r="BD40">
        <v>21406</v>
      </c>
      <c r="BE40">
        <v>0.16800000000000001</v>
      </c>
    </row>
    <row r="41" spans="1:57" x14ac:dyDescent="0.3">
      <c r="A41" t="s">
        <v>333</v>
      </c>
      <c r="B41">
        <v>127.56</v>
      </c>
      <c r="C41">
        <v>6.94</v>
      </c>
      <c r="D41">
        <v>1</v>
      </c>
      <c r="E41">
        <v>1.0265E-2</v>
      </c>
      <c r="F41">
        <v>-8.8030000000000001E-3</v>
      </c>
      <c r="G41">
        <v>1.0128E-2</v>
      </c>
      <c r="H41">
        <v>7.5074000000000002E-2</v>
      </c>
      <c r="I41">
        <v>89987</v>
      </c>
      <c r="J41">
        <v>1.68</v>
      </c>
      <c r="K41">
        <v>93</v>
      </c>
      <c r="L41">
        <v>895</v>
      </c>
      <c r="M41">
        <v>19</v>
      </c>
      <c r="N41">
        <v>48</v>
      </c>
      <c r="O41">
        <v>6</v>
      </c>
      <c r="P41">
        <v>1174</v>
      </c>
      <c r="Q41">
        <v>7842</v>
      </c>
      <c r="R41">
        <v>951</v>
      </c>
      <c r="S41">
        <v>0</v>
      </c>
      <c r="T41">
        <v>10112</v>
      </c>
      <c r="U41">
        <v>129</v>
      </c>
      <c r="V41">
        <v>495</v>
      </c>
      <c r="W41">
        <v>1087</v>
      </c>
      <c r="X41">
        <v>238110</v>
      </c>
      <c r="Y41">
        <v>567</v>
      </c>
      <c r="Z41">
        <v>463</v>
      </c>
      <c r="AA41">
        <v>712</v>
      </c>
      <c r="AB41">
        <v>352</v>
      </c>
      <c r="AC41">
        <v>0</v>
      </c>
      <c r="AD41">
        <v>162</v>
      </c>
      <c r="AE41">
        <v>29</v>
      </c>
      <c r="AF41">
        <v>116</v>
      </c>
      <c r="AG41">
        <v>2888</v>
      </c>
      <c r="AH41">
        <v>2013</v>
      </c>
      <c r="AI41">
        <v>756</v>
      </c>
      <c r="AJ41">
        <v>1513</v>
      </c>
      <c r="AK41">
        <v>15</v>
      </c>
      <c r="AL41">
        <v>35</v>
      </c>
      <c r="AM41">
        <v>45</v>
      </c>
      <c r="AN41">
        <v>0</v>
      </c>
      <c r="AO41">
        <v>278</v>
      </c>
      <c r="AP41">
        <v>0</v>
      </c>
      <c r="AQ41">
        <v>176</v>
      </c>
      <c r="AR41">
        <v>254</v>
      </c>
      <c r="AS41">
        <v>180</v>
      </c>
      <c r="AT41">
        <v>1175</v>
      </c>
      <c r="AU41">
        <v>2078</v>
      </c>
      <c r="AV41">
        <v>110</v>
      </c>
      <c r="AW41">
        <v>355</v>
      </c>
      <c r="AX41">
        <v>775</v>
      </c>
      <c r="AY41">
        <v>0</v>
      </c>
      <c r="AZ41">
        <v>1503</v>
      </c>
      <c r="BA41">
        <v>949</v>
      </c>
      <c r="BB41">
        <v>2051</v>
      </c>
      <c r="BC41">
        <v>89807</v>
      </c>
      <c r="BD41">
        <v>21220</v>
      </c>
      <c r="BE41">
        <v>0.16900000000000001</v>
      </c>
    </row>
    <row r="42" spans="1:57" x14ac:dyDescent="0.3">
      <c r="A42" t="s">
        <v>334</v>
      </c>
      <c r="B42">
        <v>129.56</v>
      </c>
      <c r="C42">
        <v>6.93</v>
      </c>
      <c r="D42">
        <v>1</v>
      </c>
      <c r="E42">
        <v>1.0265E-2</v>
      </c>
      <c r="F42">
        <v>-8.8030000000000001E-3</v>
      </c>
      <c r="G42">
        <v>1.0128E-2</v>
      </c>
      <c r="H42">
        <v>7.5074000000000002E-2</v>
      </c>
      <c r="I42">
        <v>91243</v>
      </c>
      <c r="J42">
        <v>1.57</v>
      </c>
      <c r="K42">
        <v>132</v>
      </c>
      <c r="L42">
        <v>882</v>
      </c>
      <c r="M42">
        <v>34</v>
      </c>
      <c r="N42">
        <v>46</v>
      </c>
      <c r="O42">
        <v>42</v>
      </c>
      <c r="P42">
        <v>1213</v>
      </c>
      <c r="Q42">
        <v>7792</v>
      </c>
      <c r="R42">
        <v>900</v>
      </c>
      <c r="S42">
        <v>20</v>
      </c>
      <c r="T42">
        <v>9610</v>
      </c>
      <c r="U42">
        <v>300</v>
      </c>
      <c r="V42">
        <v>610</v>
      </c>
      <c r="W42">
        <v>1001</v>
      </c>
      <c r="X42">
        <v>244271</v>
      </c>
      <c r="Y42">
        <v>650</v>
      </c>
      <c r="Z42">
        <v>413</v>
      </c>
      <c r="AA42">
        <v>506</v>
      </c>
      <c r="AB42">
        <v>300</v>
      </c>
      <c r="AC42">
        <v>160</v>
      </c>
      <c r="AD42">
        <v>47</v>
      </c>
      <c r="AE42">
        <v>107</v>
      </c>
      <c r="AF42">
        <v>152</v>
      </c>
      <c r="AG42">
        <v>2909</v>
      </c>
      <c r="AH42">
        <v>2184</v>
      </c>
      <c r="AI42">
        <v>754</v>
      </c>
      <c r="AJ42">
        <v>1420</v>
      </c>
      <c r="AK42">
        <v>22</v>
      </c>
      <c r="AL42">
        <v>30</v>
      </c>
      <c r="AM42">
        <v>72</v>
      </c>
      <c r="AN42">
        <v>0</v>
      </c>
      <c r="AO42">
        <v>267</v>
      </c>
      <c r="AP42">
        <v>34</v>
      </c>
      <c r="AQ42">
        <v>173</v>
      </c>
      <c r="AR42">
        <v>190</v>
      </c>
      <c r="AS42">
        <v>146</v>
      </c>
      <c r="AT42">
        <v>1133</v>
      </c>
      <c r="AU42">
        <v>2145</v>
      </c>
      <c r="AV42">
        <v>452</v>
      </c>
      <c r="AW42">
        <v>291</v>
      </c>
      <c r="AX42">
        <v>588</v>
      </c>
      <c r="AY42">
        <v>149</v>
      </c>
      <c r="AZ42">
        <v>1524</v>
      </c>
      <c r="BA42">
        <v>1032</v>
      </c>
      <c r="BB42">
        <v>2265</v>
      </c>
      <c r="BC42">
        <v>90458</v>
      </c>
      <c r="BD42">
        <v>20875</v>
      </c>
      <c r="BE42">
        <v>0.16800000000000001</v>
      </c>
    </row>
    <row r="43" spans="1:57" x14ac:dyDescent="0.3">
      <c r="A43" t="s">
        <v>335</v>
      </c>
      <c r="B43">
        <v>131.56</v>
      </c>
      <c r="C43">
        <v>6.93</v>
      </c>
      <c r="D43">
        <v>1</v>
      </c>
      <c r="E43">
        <v>1.0265E-2</v>
      </c>
      <c r="F43">
        <v>-8.8030000000000001E-3</v>
      </c>
      <c r="G43">
        <v>1.0128E-2</v>
      </c>
      <c r="H43">
        <v>7.5074000000000002E-2</v>
      </c>
      <c r="I43">
        <v>94666</v>
      </c>
      <c r="J43">
        <v>1.67</v>
      </c>
      <c r="K43">
        <v>149</v>
      </c>
      <c r="L43">
        <v>996</v>
      </c>
      <c r="M43">
        <v>26</v>
      </c>
      <c r="N43">
        <v>78</v>
      </c>
      <c r="O43">
        <v>33</v>
      </c>
      <c r="P43">
        <v>1142</v>
      </c>
      <c r="Q43">
        <v>7961</v>
      </c>
      <c r="R43">
        <v>1020</v>
      </c>
      <c r="S43">
        <v>0</v>
      </c>
      <c r="T43">
        <v>9775</v>
      </c>
      <c r="U43">
        <v>248</v>
      </c>
      <c r="V43">
        <v>604</v>
      </c>
      <c r="W43">
        <v>1117</v>
      </c>
      <c r="X43">
        <v>260212</v>
      </c>
      <c r="Y43">
        <v>637</v>
      </c>
      <c r="Z43">
        <v>484</v>
      </c>
      <c r="AA43">
        <v>719</v>
      </c>
      <c r="AB43">
        <v>383</v>
      </c>
      <c r="AC43">
        <v>6</v>
      </c>
      <c r="AD43">
        <v>82</v>
      </c>
      <c r="AE43">
        <v>0</v>
      </c>
      <c r="AF43">
        <v>80</v>
      </c>
      <c r="AG43">
        <v>2918</v>
      </c>
      <c r="AH43">
        <v>2015</v>
      </c>
      <c r="AI43">
        <v>838</v>
      </c>
      <c r="AJ43">
        <v>1292</v>
      </c>
      <c r="AK43">
        <v>0</v>
      </c>
      <c r="AL43">
        <v>26</v>
      </c>
      <c r="AM43">
        <v>35</v>
      </c>
      <c r="AN43">
        <v>0</v>
      </c>
      <c r="AO43">
        <v>255</v>
      </c>
      <c r="AP43">
        <v>0</v>
      </c>
      <c r="AQ43">
        <v>153</v>
      </c>
      <c r="AR43">
        <v>244</v>
      </c>
      <c r="AS43">
        <v>190</v>
      </c>
      <c r="AT43">
        <v>1121</v>
      </c>
      <c r="AU43">
        <v>2020</v>
      </c>
      <c r="AV43">
        <v>275</v>
      </c>
      <c r="AW43">
        <v>330</v>
      </c>
      <c r="AX43">
        <v>576</v>
      </c>
      <c r="AY43">
        <v>0</v>
      </c>
      <c r="AZ43">
        <v>1757</v>
      </c>
      <c r="BA43">
        <v>1038</v>
      </c>
      <c r="BB43">
        <v>2182</v>
      </c>
      <c r="BC43">
        <v>91240</v>
      </c>
      <c r="BD43">
        <v>21658</v>
      </c>
      <c r="BE43">
        <v>0.17</v>
      </c>
    </row>
    <row r="44" spans="1:57" x14ac:dyDescent="0.3">
      <c r="A44" t="s">
        <v>336</v>
      </c>
      <c r="B44">
        <v>133.56</v>
      </c>
      <c r="C44">
        <v>6.93</v>
      </c>
      <c r="D44">
        <v>1</v>
      </c>
      <c r="E44">
        <v>1.0265E-2</v>
      </c>
      <c r="F44">
        <v>-8.8030000000000001E-3</v>
      </c>
      <c r="G44">
        <v>1.0128E-2</v>
      </c>
      <c r="H44">
        <v>7.5074000000000002E-2</v>
      </c>
      <c r="I44">
        <v>94478</v>
      </c>
      <c r="J44">
        <v>1.71</v>
      </c>
      <c r="K44">
        <v>102</v>
      </c>
      <c r="L44">
        <v>850</v>
      </c>
      <c r="M44">
        <v>12</v>
      </c>
      <c r="N44">
        <v>110</v>
      </c>
      <c r="O44">
        <v>35</v>
      </c>
      <c r="P44">
        <v>1255</v>
      </c>
      <c r="Q44">
        <v>7668</v>
      </c>
      <c r="R44">
        <v>1056</v>
      </c>
      <c r="S44">
        <v>0</v>
      </c>
      <c r="T44">
        <v>9482</v>
      </c>
      <c r="U44">
        <v>139</v>
      </c>
      <c r="V44">
        <v>641</v>
      </c>
      <c r="W44">
        <v>1150</v>
      </c>
      <c r="X44">
        <v>265503</v>
      </c>
      <c r="Y44">
        <v>680</v>
      </c>
      <c r="Z44">
        <v>518</v>
      </c>
      <c r="AA44">
        <v>574</v>
      </c>
      <c r="AB44">
        <v>321</v>
      </c>
      <c r="AC44">
        <v>0</v>
      </c>
      <c r="AD44">
        <v>207</v>
      </c>
      <c r="AE44">
        <v>67</v>
      </c>
      <c r="AF44">
        <v>45</v>
      </c>
      <c r="AG44">
        <v>2689</v>
      </c>
      <c r="AH44">
        <v>1865</v>
      </c>
      <c r="AI44">
        <v>689</v>
      </c>
      <c r="AJ44">
        <v>1398</v>
      </c>
      <c r="AK44">
        <v>25</v>
      </c>
      <c r="AL44">
        <v>36</v>
      </c>
      <c r="AM44">
        <v>55</v>
      </c>
      <c r="AN44">
        <v>11</v>
      </c>
      <c r="AO44">
        <v>150</v>
      </c>
      <c r="AP44">
        <v>0</v>
      </c>
      <c r="AQ44">
        <v>280</v>
      </c>
      <c r="AR44">
        <v>249</v>
      </c>
      <c r="AS44">
        <v>187</v>
      </c>
      <c r="AT44">
        <v>1034</v>
      </c>
      <c r="AU44">
        <v>2135</v>
      </c>
      <c r="AV44">
        <v>232</v>
      </c>
      <c r="AW44">
        <v>167</v>
      </c>
      <c r="AX44">
        <v>718</v>
      </c>
      <c r="AY44">
        <v>0</v>
      </c>
      <c r="AZ44">
        <v>1827</v>
      </c>
      <c r="BA44">
        <v>1045</v>
      </c>
      <c r="BB44">
        <v>2044</v>
      </c>
      <c r="BC44">
        <v>90056</v>
      </c>
      <c r="BD44">
        <v>20918</v>
      </c>
      <c r="BE44">
        <v>0.16900000000000001</v>
      </c>
    </row>
    <row r="45" spans="1:57" x14ac:dyDescent="0.3">
      <c r="A45" t="s">
        <v>337</v>
      </c>
      <c r="B45">
        <v>135.56</v>
      </c>
      <c r="C45">
        <v>6.93</v>
      </c>
      <c r="D45">
        <v>1</v>
      </c>
      <c r="E45">
        <v>1.0265E-2</v>
      </c>
      <c r="F45">
        <v>-8.8030000000000001E-3</v>
      </c>
      <c r="G45">
        <v>1.0128E-2</v>
      </c>
      <c r="H45">
        <v>7.5074000000000002E-2</v>
      </c>
      <c r="I45">
        <v>93883</v>
      </c>
      <c r="J45">
        <v>1.64</v>
      </c>
      <c r="K45">
        <v>114</v>
      </c>
      <c r="L45">
        <v>896</v>
      </c>
      <c r="M45">
        <v>37</v>
      </c>
      <c r="N45">
        <v>48</v>
      </c>
      <c r="O45">
        <v>25</v>
      </c>
      <c r="P45">
        <v>1142</v>
      </c>
      <c r="Q45">
        <v>7738</v>
      </c>
      <c r="R45">
        <v>1071</v>
      </c>
      <c r="S45">
        <v>0</v>
      </c>
      <c r="T45">
        <v>10043</v>
      </c>
      <c r="U45">
        <v>107</v>
      </c>
      <c r="V45">
        <v>589</v>
      </c>
      <c r="W45">
        <v>1152</v>
      </c>
      <c r="X45">
        <v>265227</v>
      </c>
      <c r="Y45">
        <v>637</v>
      </c>
      <c r="Z45">
        <v>422</v>
      </c>
      <c r="AA45">
        <v>680</v>
      </c>
      <c r="AB45">
        <v>311</v>
      </c>
      <c r="AC45">
        <v>11</v>
      </c>
      <c r="AD45">
        <v>337</v>
      </c>
      <c r="AE45">
        <v>66</v>
      </c>
      <c r="AF45">
        <v>170</v>
      </c>
      <c r="AG45">
        <v>2553</v>
      </c>
      <c r="AH45">
        <v>2070</v>
      </c>
      <c r="AI45">
        <v>802</v>
      </c>
      <c r="AJ45">
        <v>1138</v>
      </c>
      <c r="AK45">
        <v>0</v>
      </c>
      <c r="AL45">
        <v>96</v>
      </c>
      <c r="AM45">
        <v>0</v>
      </c>
      <c r="AN45">
        <v>30</v>
      </c>
      <c r="AO45">
        <v>182</v>
      </c>
      <c r="AP45">
        <v>35</v>
      </c>
      <c r="AQ45">
        <v>238</v>
      </c>
      <c r="AR45">
        <v>260</v>
      </c>
      <c r="AS45">
        <v>152</v>
      </c>
      <c r="AT45">
        <v>1227</v>
      </c>
      <c r="AU45">
        <v>2084</v>
      </c>
      <c r="AV45">
        <v>170</v>
      </c>
      <c r="AW45">
        <v>315</v>
      </c>
      <c r="AX45">
        <v>934</v>
      </c>
      <c r="AY45">
        <v>122</v>
      </c>
      <c r="AZ45">
        <v>1678</v>
      </c>
      <c r="BA45">
        <v>1038</v>
      </c>
      <c r="BB45">
        <v>2288</v>
      </c>
      <c r="BC45">
        <v>88355</v>
      </c>
      <c r="BD45">
        <v>20681</v>
      </c>
      <c r="BE45">
        <v>0.16700000000000001</v>
      </c>
    </row>
    <row r="46" spans="1:57" x14ac:dyDescent="0.3">
      <c r="A46" t="s">
        <v>338</v>
      </c>
      <c r="B46">
        <v>137.56</v>
      </c>
      <c r="C46">
        <v>6.93</v>
      </c>
      <c r="D46">
        <v>1</v>
      </c>
      <c r="E46">
        <v>1.0265E-2</v>
      </c>
      <c r="F46">
        <v>-8.8030000000000001E-3</v>
      </c>
      <c r="G46">
        <v>1.0128E-2</v>
      </c>
      <c r="H46">
        <v>7.5074000000000002E-2</v>
      </c>
      <c r="I46">
        <v>85630</v>
      </c>
      <c r="J46">
        <v>1.69</v>
      </c>
      <c r="K46">
        <v>92</v>
      </c>
      <c r="L46">
        <v>958</v>
      </c>
      <c r="M46">
        <v>18</v>
      </c>
      <c r="N46">
        <v>66</v>
      </c>
      <c r="O46">
        <v>25</v>
      </c>
      <c r="P46">
        <v>1192</v>
      </c>
      <c r="Q46">
        <v>7817</v>
      </c>
      <c r="R46">
        <v>884</v>
      </c>
      <c r="S46">
        <v>0</v>
      </c>
      <c r="T46">
        <v>10315</v>
      </c>
      <c r="U46">
        <v>172</v>
      </c>
      <c r="V46">
        <v>574</v>
      </c>
      <c r="W46">
        <v>1042</v>
      </c>
      <c r="X46">
        <v>243479</v>
      </c>
      <c r="Y46">
        <v>693</v>
      </c>
      <c r="Z46">
        <v>376</v>
      </c>
      <c r="AA46">
        <v>593</v>
      </c>
      <c r="AB46">
        <v>320</v>
      </c>
      <c r="AC46">
        <v>0</v>
      </c>
      <c r="AD46">
        <v>121</v>
      </c>
      <c r="AE46">
        <v>70</v>
      </c>
      <c r="AF46">
        <v>0</v>
      </c>
      <c r="AG46">
        <v>2666</v>
      </c>
      <c r="AH46">
        <v>1842</v>
      </c>
      <c r="AI46">
        <v>563</v>
      </c>
      <c r="AJ46">
        <v>1233</v>
      </c>
      <c r="AK46">
        <v>8</v>
      </c>
      <c r="AL46">
        <v>15</v>
      </c>
      <c r="AM46">
        <v>69</v>
      </c>
      <c r="AN46">
        <v>13</v>
      </c>
      <c r="AO46">
        <v>246</v>
      </c>
      <c r="AP46">
        <v>19</v>
      </c>
      <c r="AQ46">
        <v>225</v>
      </c>
      <c r="AR46">
        <v>206</v>
      </c>
      <c r="AS46">
        <v>173</v>
      </c>
      <c r="AT46">
        <v>1074</v>
      </c>
      <c r="AU46">
        <v>1854</v>
      </c>
      <c r="AV46">
        <v>236</v>
      </c>
      <c r="AW46">
        <v>207</v>
      </c>
      <c r="AX46">
        <v>396</v>
      </c>
      <c r="AY46">
        <v>0</v>
      </c>
      <c r="AZ46">
        <v>1555</v>
      </c>
      <c r="BA46">
        <v>1109</v>
      </c>
      <c r="BB46">
        <v>1970</v>
      </c>
      <c r="BC46">
        <v>80203</v>
      </c>
      <c r="BD46">
        <v>19709</v>
      </c>
      <c r="BE46">
        <v>0.16</v>
      </c>
    </row>
    <row r="47" spans="1:57" x14ac:dyDescent="0.3">
      <c r="A47" t="s">
        <v>339</v>
      </c>
      <c r="B47">
        <v>139.56</v>
      </c>
      <c r="C47">
        <v>6.93</v>
      </c>
      <c r="D47">
        <v>1</v>
      </c>
      <c r="E47">
        <v>1.0265E-2</v>
      </c>
      <c r="F47">
        <v>-8.8030000000000001E-3</v>
      </c>
      <c r="G47">
        <v>1.0128E-2</v>
      </c>
      <c r="H47">
        <v>7.5074000000000002E-2</v>
      </c>
      <c r="I47">
        <v>84797</v>
      </c>
      <c r="J47">
        <v>1.46</v>
      </c>
      <c r="K47">
        <v>148</v>
      </c>
      <c r="L47">
        <v>974</v>
      </c>
      <c r="M47">
        <v>57</v>
      </c>
      <c r="N47">
        <v>37</v>
      </c>
      <c r="O47">
        <v>30</v>
      </c>
      <c r="P47">
        <v>1067</v>
      </c>
      <c r="Q47">
        <v>8042</v>
      </c>
      <c r="R47">
        <v>897</v>
      </c>
      <c r="S47">
        <v>0</v>
      </c>
      <c r="T47">
        <v>11160</v>
      </c>
      <c r="U47">
        <v>200</v>
      </c>
      <c r="V47">
        <v>608</v>
      </c>
      <c r="W47">
        <v>1054</v>
      </c>
      <c r="X47">
        <v>237420</v>
      </c>
      <c r="Y47">
        <v>691</v>
      </c>
      <c r="Z47">
        <v>344</v>
      </c>
      <c r="AA47">
        <v>618</v>
      </c>
      <c r="AB47">
        <v>357</v>
      </c>
      <c r="AC47">
        <v>0</v>
      </c>
      <c r="AD47">
        <v>0</v>
      </c>
      <c r="AE47">
        <v>100</v>
      </c>
      <c r="AF47">
        <v>116</v>
      </c>
      <c r="AG47">
        <v>2813</v>
      </c>
      <c r="AH47">
        <v>2055</v>
      </c>
      <c r="AI47">
        <v>764</v>
      </c>
      <c r="AJ47">
        <v>1769</v>
      </c>
      <c r="AK47">
        <v>4</v>
      </c>
      <c r="AL47">
        <v>21</v>
      </c>
      <c r="AM47">
        <v>44</v>
      </c>
      <c r="AN47">
        <v>0</v>
      </c>
      <c r="AO47">
        <v>196</v>
      </c>
      <c r="AP47">
        <v>15</v>
      </c>
      <c r="AQ47">
        <v>224</v>
      </c>
      <c r="AR47">
        <v>170</v>
      </c>
      <c r="AS47">
        <v>185</v>
      </c>
      <c r="AT47">
        <v>981</v>
      </c>
      <c r="AU47">
        <v>2071</v>
      </c>
      <c r="AV47">
        <v>322</v>
      </c>
      <c r="AW47">
        <v>173</v>
      </c>
      <c r="AX47">
        <v>638</v>
      </c>
      <c r="AY47">
        <v>0</v>
      </c>
      <c r="AZ47">
        <v>1488</v>
      </c>
      <c r="BA47">
        <v>953</v>
      </c>
      <c r="BB47">
        <v>2163</v>
      </c>
      <c r="BC47">
        <v>78776</v>
      </c>
      <c r="BD47">
        <v>19780</v>
      </c>
      <c r="BE47">
        <v>0.16</v>
      </c>
    </row>
    <row r="48" spans="1:57" x14ac:dyDescent="0.3">
      <c r="A48" t="s">
        <v>340</v>
      </c>
      <c r="B48">
        <v>141.56</v>
      </c>
      <c r="C48">
        <v>6.96</v>
      </c>
      <c r="D48">
        <v>1</v>
      </c>
      <c r="E48">
        <v>1.0265E-2</v>
      </c>
      <c r="F48">
        <v>-8.8030000000000001E-3</v>
      </c>
      <c r="G48">
        <v>1.0128E-2</v>
      </c>
      <c r="H48">
        <v>7.5074000000000002E-2</v>
      </c>
      <c r="I48">
        <v>86577</v>
      </c>
      <c r="J48">
        <v>1.6</v>
      </c>
      <c r="K48">
        <v>88</v>
      </c>
      <c r="L48">
        <v>1181</v>
      </c>
      <c r="M48">
        <v>26</v>
      </c>
      <c r="N48">
        <v>12</v>
      </c>
      <c r="O48">
        <v>48</v>
      </c>
      <c r="P48">
        <v>1182</v>
      </c>
      <c r="Q48">
        <v>9153</v>
      </c>
      <c r="R48">
        <v>991</v>
      </c>
      <c r="S48">
        <v>10</v>
      </c>
      <c r="T48">
        <v>12664</v>
      </c>
      <c r="U48">
        <v>314</v>
      </c>
      <c r="V48">
        <v>599</v>
      </c>
      <c r="W48">
        <v>1062</v>
      </c>
      <c r="X48">
        <v>247533</v>
      </c>
      <c r="Y48">
        <v>663</v>
      </c>
      <c r="Z48">
        <v>439</v>
      </c>
      <c r="AA48">
        <v>784</v>
      </c>
      <c r="AB48">
        <v>352</v>
      </c>
      <c r="AC48">
        <v>15</v>
      </c>
      <c r="AD48">
        <v>16</v>
      </c>
      <c r="AE48">
        <v>55</v>
      </c>
      <c r="AF48">
        <v>97</v>
      </c>
      <c r="AG48">
        <v>2834</v>
      </c>
      <c r="AH48">
        <v>2314</v>
      </c>
      <c r="AI48">
        <v>791</v>
      </c>
      <c r="AJ48">
        <v>1659</v>
      </c>
      <c r="AK48">
        <v>18</v>
      </c>
      <c r="AL48">
        <v>0</v>
      </c>
      <c r="AM48">
        <v>77</v>
      </c>
      <c r="AN48">
        <v>40</v>
      </c>
      <c r="AO48">
        <v>365</v>
      </c>
      <c r="AP48">
        <v>0</v>
      </c>
      <c r="AQ48">
        <v>224</v>
      </c>
      <c r="AR48">
        <v>240</v>
      </c>
      <c r="AS48">
        <v>255</v>
      </c>
      <c r="AT48">
        <v>1037</v>
      </c>
      <c r="AU48">
        <v>2090</v>
      </c>
      <c r="AV48">
        <v>302</v>
      </c>
      <c r="AW48">
        <v>220</v>
      </c>
      <c r="AX48">
        <v>543</v>
      </c>
      <c r="AY48">
        <v>0</v>
      </c>
      <c r="AZ48">
        <v>1533</v>
      </c>
      <c r="BA48">
        <v>1037</v>
      </c>
      <c r="BB48">
        <v>2166</v>
      </c>
      <c r="BC48">
        <v>77489</v>
      </c>
      <c r="BD48">
        <v>20099</v>
      </c>
      <c r="BE48">
        <v>0.159</v>
      </c>
    </row>
    <row r="49" spans="1:57" x14ac:dyDescent="0.3">
      <c r="A49" t="s">
        <v>341</v>
      </c>
      <c r="B49">
        <v>143.56</v>
      </c>
      <c r="C49">
        <v>6.97</v>
      </c>
      <c r="D49">
        <v>1</v>
      </c>
      <c r="E49">
        <v>1.0265E-2</v>
      </c>
      <c r="F49">
        <v>-8.8030000000000001E-3</v>
      </c>
      <c r="G49">
        <v>1.0128E-2</v>
      </c>
      <c r="H49">
        <v>7.5074000000000002E-2</v>
      </c>
      <c r="I49">
        <v>86399</v>
      </c>
      <c r="J49">
        <v>1.66</v>
      </c>
      <c r="K49">
        <v>96</v>
      </c>
      <c r="L49">
        <v>1277</v>
      </c>
      <c r="M49">
        <v>42</v>
      </c>
      <c r="N49">
        <v>25</v>
      </c>
      <c r="O49">
        <v>18</v>
      </c>
      <c r="P49">
        <v>1166</v>
      </c>
      <c r="Q49">
        <v>9675</v>
      </c>
      <c r="R49">
        <v>1076</v>
      </c>
      <c r="S49">
        <v>12</v>
      </c>
      <c r="T49">
        <v>12871</v>
      </c>
      <c r="U49">
        <v>152</v>
      </c>
      <c r="V49">
        <v>606</v>
      </c>
      <c r="W49">
        <v>1241</v>
      </c>
      <c r="X49">
        <v>245485</v>
      </c>
      <c r="Y49">
        <v>652</v>
      </c>
      <c r="Z49">
        <v>438</v>
      </c>
      <c r="AA49">
        <v>862</v>
      </c>
      <c r="AB49">
        <v>379</v>
      </c>
      <c r="AC49">
        <v>0</v>
      </c>
      <c r="AD49">
        <v>60</v>
      </c>
      <c r="AE49">
        <v>123</v>
      </c>
      <c r="AF49">
        <v>76</v>
      </c>
      <c r="AG49">
        <v>2944</v>
      </c>
      <c r="AH49">
        <v>2439</v>
      </c>
      <c r="AI49">
        <v>1008</v>
      </c>
      <c r="AJ49">
        <v>1907</v>
      </c>
      <c r="AK49">
        <v>14</v>
      </c>
      <c r="AL49">
        <v>82</v>
      </c>
      <c r="AM49">
        <v>6</v>
      </c>
      <c r="AN49">
        <v>23</v>
      </c>
      <c r="AO49">
        <v>311</v>
      </c>
      <c r="AP49">
        <v>23</v>
      </c>
      <c r="AQ49">
        <v>300</v>
      </c>
      <c r="AR49">
        <v>268</v>
      </c>
      <c r="AS49">
        <v>159</v>
      </c>
      <c r="AT49">
        <v>1034</v>
      </c>
      <c r="AU49">
        <v>2100</v>
      </c>
      <c r="AV49">
        <v>305</v>
      </c>
      <c r="AW49">
        <v>365</v>
      </c>
      <c r="AX49">
        <v>725</v>
      </c>
      <c r="AY49">
        <v>0</v>
      </c>
      <c r="AZ49">
        <v>1409</v>
      </c>
      <c r="BA49">
        <v>1009</v>
      </c>
      <c r="BB49">
        <v>2336</v>
      </c>
      <c r="BC49">
        <v>77018</v>
      </c>
      <c r="BD49">
        <v>19798</v>
      </c>
      <c r="BE49">
        <v>0.16</v>
      </c>
    </row>
    <row r="50" spans="1:57" x14ac:dyDescent="0.3">
      <c r="A50" t="s">
        <v>342</v>
      </c>
      <c r="B50">
        <v>145.56</v>
      </c>
      <c r="C50">
        <v>6.98</v>
      </c>
      <c r="D50">
        <v>1</v>
      </c>
      <c r="E50">
        <v>1.0265E-2</v>
      </c>
      <c r="F50">
        <v>-8.8030000000000001E-3</v>
      </c>
      <c r="G50">
        <v>1.0128E-2</v>
      </c>
      <c r="H50">
        <v>7.5074000000000002E-2</v>
      </c>
      <c r="I50">
        <v>88645</v>
      </c>
      <c r="J50">
        <v>1.52</v>
      </c>
      <c r="K50">
        <v>142</v>
      </c>
      <c r="L50">
        <v>1242</v>
      </c>
      <c r="M50">
        <v>0</v>
      </c>
      <c r="N50">
        <v>58</v>
      </c>
      <c r="O50">
        <v>25</v>
      </c>
      <c r="P50">
        <v>1104</v>
      </c>
      <c r="Q50">
        <v>9653</v>
      </c>
      <c r="R50">
        <v>1049</v>
      </c>
      <c r="S50">
        <v>0</v>
      </c>
      <c r="T50">
        <v>13172</v>
      </c>
      <c r="U50">
        <v>171</v>
      </c>
      <c r="V50">
        <v>651</v>
      </c>
      <c r="W50">
        <v>1288</v>
      </c>
      <c r="X50">
        <v>259526</v>
      </c>
      <c r="Y50">
        <v>690</v>
      </c>
      <c r="Z50">
        <v>470</v>
      </c>
      <c r="AA50">
        <v>837</v>
      </c>
      <c r="AB50">
        <v>427</v>
      </c>
      <c r="AC50">
        <v>0</v>
      </c>
      <c r="AD50">
        <v>0</v>
      </c>
      <c r="AE50">
        <v>40</v>
      </c>
      <c r="AF50">
        <v>95</v>
      </c>
      <c r="AG50">
        <v>3056</v>
      </c>
      <c r="AH50">
        <v>2621</v>
      </c>
      <c r="AI50">
        <v>828</v>
      </c>
      <c r="AJ50">
        <v>1899</v>
      </c>
      <c r="AK50">
        <v>0</v>
      </c>
      <c r="AL50">
        <v>38</v>
      </c>
      <c r="AM50">
        <v>8</v>
      </c>
      <c r="AN50">
        <v>24</v>
      </c>
      <c r="AO50">
        <v>378</v>
      </c>
      <c r="AP50">
        <v>0</v>
      </c>
      <c r="AQ50">
        <v>219</v>
      </c>
      <c r="AR50">
        <v>301</v>
      </c>
      <c r="AS50">
        <v>163</v>
      </c>
      <c r="AT50">
        <v>1017</v>
      </c>
      <c r="AU50">
        <v>2071</v>
      </c>
      <c r="AV50">
        <v>452</v>
      </c>
      <c r="AW50">
        <v>352</v>
      </c>
      <c r="AX50">
        <v>564</v>
      </c>
      <c r="AY50">
        <v>118</v>
      </c>
      <c r="AZ50">
        <v>1726</v>
      </c>
      <c r="BA50">
        <v>1011</v>
      </c>
      <c r="BB50">
        <v>2085</v>
      </c>
      <c r="BC50">
        <v>78239</v>
      </c>
      <c r="BD50">
        <v>20591</v>
      </c>
      <c r="BE50">
        <v>0.16</v>
      </c>
    </row>
    <row r="51" spans="1:57" x14ac:dyDescent="0.3">
      <c r="A51" t="s">
        <v>343</v>
      </c>
      <c r="B51">
        <v>147.56</v>
      </c>
      <c r="C51">
        <v>6.99</v>
      </c>
      <c r="D51">
        <v>1</v>
      </c>
      <c r="E51">
        <v>1.0265E-2</v>
      </c>
      <c r="F51">
        <v>-8.8030000000000001E-3</v>
      </c>
      <c r="G51">
        <v>1.0128E-2</v>
      </c>
      <c r="H51">
        <v>7.5074000000000002E-2</v>
      </c>
      <c r="I51">
        <v>87532</v>
      </c>
      <c r="J51">
        <v>1.66</v>
      </c>
      <c r="K51">
        <v>137</v>
      </c>
      <c r="L51">
        <v>1227</v>
      </c>
      <c r="M51">
        <v>48</v>
      </c>
      <c r="N51">
        <v>87</v>
      </c>
      <c r="O51">
        <v>61</v>
      </c>
      <c r="P51">
        <v>1170</v>
      </c>
      <c r="Q51">
        <v>9592</v>
      </c>
      <c r="R51">
        <v>1020</v>
      </c>
      <c r="S51">
        <v>0</v>
      </c>
      <c r="T51">
        <v>12820</v>
      </c>
      <c r="U51">
        <v>151</v>
      </c>
      <c r="V51">
        <v>689</v>
      </c>
      <c r="W51">
        <v>1224</v>
      </c>
      <c r="X51">
        <v>251174</v>
      </c>
      <c r="Y51">
        <v>640</v>
      </c>
      <c r="Z51">
        <v>450</v>
      </c>
      <c r="AA51">
        <v>742</v>
      </c>
      <c r="AB51">
        <v>322</v>
      </c>
      <c r="AC51">
        <v>0</v>
      </c>
      <c r="AD51">
        <v>83</v>
      </c>
      <c r="AE51">
        <v>0</v>
      </c>
      <c r="AF51">
        <v>71</v>
      </c>
      <c r="AG51">
        <v>3203</v>
      </c>
      <c r="AH51">
        <v>2410</v>
      </c>
      <c r="AI51">
        <v>839</v>
      </c>
      <c r="AJ51">
        <v>1620</v>
      </c>
      <c r="AK51">
        <v>0</v>
      </c>
      <c r="AL51">
        <v>73</v>
      </c>
      <c r="AM51">
        <v>44</v>
      </c>
      <c r="AN51">
        <v>61</v>
      </c>
      <c r="AO51">
        <v>441</v>
      </c>
      <c r="AP51">
        <v>67</v>
      </c>
      <c r="AQ51">
        <v>224</v>
      </c>
      <c r="AR51">
        <v>309</v>
      </c>
      <c r="AS51">
        <v>227</v>
      </c>
      <c r="AT51">
        <v>1066</v>
      </c>
      <c r="AU51">
        <v>2088</v>
      </c>
      <c r="AV51">
        <v>231</v>
      </c>
      <c r="AW51">
        <v>350</v>
      </c>
      <c r="AX51">
        <v>178</v>
      </c>
      <c r="AY51">
        <v>0</v>
      </c>
      <c r="AZ51">
        <v>1380</v>
      </c>
      <c r="BA51">
        <v>1080</v>
      </c>
      <c r="BB51">
        <v>2457</v>
      </c>
      <c r="BC51">
        <v>78604</v>
      </c>
      <c r="BD51">
        <v>20264</v>
      </c>
      <c r="BE51">
        <v>0.16</v>
      </c>
    </row>
    <row r="52" spans="1:57" x14ac:dyDescent="0.3">
      <c r="A52" t="s">
        <v>344</v>
      </c>
      <c r="B52">
        <v>149.56</v>
      </c>
      <c r="C52">
        <v>6.99</v>
      </c>
      <c r="D52">
        <v>1</v>
      </c>
      <c r="E52">
        <v>1.0265E-2</v>
      </c>
      <c r="F52">
        <v>-8.8030000000000001E-3</v>
      </c>
      <c r="G52">
        <v>1.0128E-2</v>
      </c>
      <c r="H52">
        <v>7.5074000000000002E-2</v>
      </c>
      <c r="I52">
        <v>88025</v>
      </c>
      <c r="J52">
        <v>1.63</v>
      </c>
      <c r="K52">
        <v>149</v>
      </c>
      <c r="L52">
        <v>1264</v>
      </c>
      <c r="M52">
        <v>14</v>
      </c>
      <c r="N52">
        <v>92</v>
      </c>
      <c r="O52">
        <v>0</v>
      </c>
      <c r="P52">
        <v>1092</v>
      </c>
      <c r="Q52">
        <v>9451</v>
      </c>
      <c r="R52">
        <v>961</v>
      </c>
      <c r="S52">
        <v>0</v>
      </c>
      <c r="T52">
        <v>13380</v>
      </c>
      <c r="U52">
        <v>195</v>
      </c>
      <c r="V52">
        <v>617</v>
      </c>
      <c r="W52">
        <v>1217</v>
      </c>
      <c r="X52">
        <v>253275</v>
      </c>
      <c r="Y52">
        <v>611</v>
      </c>
      <c r="Z52">
        <v>477</v>
      </c>
      <c r="AA52">
        <v>831</v>
      </c>
      <c r="AB52">
        <v>499</v>
      </c>
      <c r="AC52">
        <v>0</v>
      </c>
      <c r="AD52">
        <v>5</v>
      </c>
      <c r="AE52">
        <v>20</v>
      </c>
      <c r="AF52">
        <v>16</v>
      </c>
      <c r="AG52">
        <v>3009</v>
      </c>
      <c r="AH52">
        <v>2369</v>
      </c>
      <c r="AI52">
        <v>782</v>
      </c>
      <c r="AJ52">
        <v>1818</v>
      </c>
      <c r="AK52">
        <v>0</v>
      </c>
      <c r="AL52">
        <v>87</v>
      </c>
      <c r="AM52">
        <v>11</v>
      </c>
      <c r="AN52">
        <v>27</v>
      </c>
      <c r="AO52">
        <v>303</v>
      </c>
      <c r="AP52">
        <v>20</v>
      </c>
      <c r="AQ52">
        <v>260</v>
      </c>
      <c r="AR52">
        <v>242</v>
      </c>
      <c r="AS52">
        <v>161</v>
      </c>
      <c r="AT52">
        <v>1016</v>
      </c>
      <c r="AU52">
        <v>2266</v>
      </c>
      <c r="AV52">
        <v>272</v>
      </c>
      <c r="AW52">
        <v>205</v>
      </c>
      <c r="AX52">
        <v>606</v>
      </c>
      <c r="AY52">
        <v>0</v>
      </c>
      <c r="AZ52">
        <v>1635</v>
      </c>
      <c r="BA52">
        <v>955</v>
      </c>
      <c r="BB52">
        <v>2145</v>
      </c>
      <c r="BC52">
        <v>78941</v>
      </c>
      <c r="BD52">
        <v>20298</v>
      </c>
      <c r="BE52">
        <v>0.16</v>
      </c>
    </row>
    <row r="53" spans="1:57" x14ac:dyDescent="0.3">
      <c r="A53" t="s">
        <v>345</v>
      </c>
      <c r="B53">
        <v>151.56</v>
      </c>
      <c r="C53">
        <v>7</v>
      </c>
      <c r="D53">
        <v>1</v>
      </c>
      <c r="E53">
        <v>1.0265E-2</v>
      </c>
      <c r="F53">
        <v>-8.8030000000000001E-3</v>
      </c>
      <c r="G53">
        <v>1.0128E-2</v>
      </c>
      <c r="H53">
        <v>7.5074000000000002E-2</v>
      </c>
      <c r="I53">
        <v>88552</v>
      </c>
      <c r="J53">
        <v>1.65</v>
      </c>
      <c r="K53">
        <v>133</v>
      </c>
      <c r="L53">
        <v>1203</v>
      </c>
      <c r="M53">
        <v>36</v>
      </c>
      <c r="N53">
        <v>51</v>
      </c>
      <c r="O53">
        <v>9</v>
      </c>
      <c r="P53">
        <v>1090</v>
      </c>
      <c r="Q53">
        <v>9790</v>
      </c>
      <c r="R53">
        <v>1104</v>
      </c>
      <c r="S53">
        <v>0</v>
      </c>
      <c r="T53">
        <v>12820</v>
      </c>
      <c r="U53">
        <v>220</v>
      </c>
      <c r="V53">
        <v>677</v>
      </c>
      <c r="W53">
        <v>1242</v>
      </c>
      <c r="X53">
        <v>257169</v>
      </c>
      <c r="Y53">
        <v>642</v>
      </c>
      <c r="Z53">
        <v>414</v>
      </c>
      <c r="AA53">
        <v>851</v>
      </c>
      <c r="AB53">
        <v>314</v>
      </c>
      <c r="AC53">
        <v>0</v>
      </c>
      <c r="AD53">
        <v>0</v>
      </c>
      <c r="AE53">
        <v>0</v>
      </c>
      <c r="AF53">
        <v>0</v>
      </c>
      <c r="AG53">
        <v>3458</v>
      </c>
      <c r="AH53">
        <v>2462</v>
      </c>
      <c r="AI53">
        <v>768</v>
      </c>
      <c r="AJ53">
        <v>1653</v>
      </c>
      <c r="AK53">
        <v>0</v>
      </c>
      <c r="AL53">
        <v>102</v>
      </c>
      <c r="AM53">
        <v>0</v>
      </c>
      <c r="AN53">
        <v>37</v>
      </c>
      <c r="AO53">
        <v>305</v>
      </c>
      <c r="AP53">
        <v>0</v>
      </c>
      <c r="AQ53">
        <v>227</v>
      </c>
      <c r="AR53">
        <v>257</v>
      </c>
      <c r="AS53">
        <v>171</v>
      </c>
      <c r="AT53">
        <v>1063</v>
      </c>
      <c r="AU53">
        <v>2127</v>
      </c>
      <c r="AV53">
        <v>493</v>
      </c>
      <c r="AW53">
        <v>251</v>
      </c>
      <c r="AX53">
        <v>674</v>
      </c>
      <c r="AY53">
        <v>0</v>
      </c>
      <c r="AZ53">
        <v>1567</v>
      </c>
      <c r="BA53">
        <v>1066</v>
      </c>
      <c r="BB53">
        <v>2212</v>
      </c>
      <c r="BC53">
        <v>77924</v>
      </c>
      <c r="BD53">
        <v>20316</v>
      </c>
      <c r="BE53">
        <v>0.16</v>
      </c>
    </row>
    <row r="54" spans="1:57" x14ac:dyDescent="0.3">
      <c r="A54" t="s">
        <v>346</v>
      </c>
      <c r="B54">
        <v>153.56</v>
      </c>
      <c r="C54">
        <v>7.01</v>
      </c>
      <c r="D54">
        <v>1</v>
      </c>
      <c r="E54">
        <v>1.0265E-2</v>
      </c>
      <c r="F54">
        <v>-8.8030000000000001E-3</v>
      </c>
      <c r="G54">
        <v>1.0128E-2</v>
      </c>
      <c r="H54">
        <v>7.5074000000000002E-2</v>
      </c>
      <c r="I54">
        <v>88357</v>
      </c>
      <c r="J54">
        <v>1.65</v>
      </c>
      <c r="K54">
        <v>126</v>
      </c>
      <c r="L54">
        <v>1200</v>
      </c>
      <c r="M54">
        <v>20</v>
      </c>
      <c r="N54">
        <v>43</v>
      </c>
      <c r="O54">
        <v>20</v>
      </c>
      <c r="P54">
        <v>1029</v>
      </c>
      <c r="Q54">
        <v>10074</v>
      </c>
      <c r="R54">
        <v>1098</v>
      </c>
      <c r="S54">
        <v>7</v>
      </c>
      <c r="T54">
        <v>12894</v>
      </c>
      <c r="U54">
        <v>224</v>
      </c>
      <c r="V54">
        <v>673</v>
      </c>
      <c r="W54">
        <v>1300</v>
      </c>
      <c r="X54">
        <v>253596</v>
      </c>
      <c r="Y54">
        <v>667</v>
      </c>
      <c r="Z54">
        <v>420</v>
      </c>
      <c r="AA54">
        <v>877</v>
      </c>
      <c r="AB54">
        <v>480</v>
      </c>
      <c r="AC54">
        <v>0</v>
      </c>
      <c r="AD54">
        <v>0</v>
      </c>
      <c r="AE54">
        <v>0</v>
      </c>
      <c r="AF54">
        <v>62</v>
      </c>
      <c r="AG54">
        <v>3305</v>
      </c>
      <c r="AH54">
        <v>2383</v>
      </c>
      <c r="AI54">
        <v>826</v>
      </c>
      <c r="AJ54">
        <v>1585</v>
      </c>
      <c r="AK54">
        <v>22</v>
      </c>
      <c r="AL54">
        <v>101</v>
      </c>
      <c r="AM54">
        <v>26</v>
      </c>
      <c r="AN54">
        <v>21</v>
      </c>
      <c r="AO54">
        <v>251</v>
      </c>
      <c r="AP54">
        <v>77</v>
      </c>
      <c r="AQ54">
        <v>270</v>
      </c>
      <c r="AR54">
        <v>190</v>
      </c>
      <c r="AS54">
        <v>174</v>
      </c>
      <c r="AT54">
        <v>1086</v>
      </c>
      <c r="AU54">
        <v>2139</v>
      </c>
      <c r="AV54">
        <v>436</v>
      </c>
      <c r="AW54">
        <v>322</v>
      </c>
      <c r="AX54">
        <v>679</v>
      </c>
      <c r="AY54">
        <v>0</v>
      </c>
      <c r="AZ54">
        <v>1553</v>
      </c>
      <c r="BA54">
        <v>923</v>
      </c>
      <c r="BB54">
        <v>2381</v>
      </c>
      <c r="BC54">
        <v>78149</v>
      </c>
      <c r="BD54">
        <v>20791</v>
      </c>
      <c r="BE54">
        <v>0.16</v>
      </c>
    </row>
    <row r="55" spans="1:57" x14ac:dyDescent="0.3">
      <c r="A55" t="s">
        <v>347</v>
      </c>
      <c r="B55">
        <v>155.56</v>
      </c>
      <c r="C55">
        <v>7.02</v>
      </c>
      <c r="D55">
        <v>1</v>
      </c>
      <c r="E55">
        <v>1.0265E-2</v>
      </c>
      <c r="F55">
        <v>-8.8030000000000001E-3</v>
      </c>
      <c r="G55">
        <v>1.0128E-2</v>
      </c>
      <c r="H55">
        <v>7.5074000000000002E-2</v>
      </c>
      <c r="I55">
        <v>89135</v>
      </c>
      <c r="J55">
        <v>1.67</v>
      </c>
      <c r="K55">
        <v>227</v>
      </c>
      <c r="L55">
        <v>1303</v>
      </c>
      <c r="M55">
        <v>0</v>
      </c>
      <c r="N55">
        <v>68</v>
      </c>
      <c r="O55">
        <v>53</v>
      </c>
      <c r="P55">
        <v>1115</v>
      </c>
      <c r="Q55">
        <v>10230</v>
      </c>
      <c r="R55">
        <v>1042</v>
      </c>
      <c r="S55">
        <v>0</v>
      </c>
      <c r="T55">
        <v>12737</v>
      </c>
      <c r="U55">
        <v>145</v>
      </c>
      <c r="V55">
        <v>597</v>
      </c>
      <c r="W55">
        <v>1230</v>
      </c>
      <c r="X55">
        <v>259558</v>
      </c>
      <c r="Y55">
        <v>712</v>
      </c>
      <c r="Z55">
        <v>550</v>
      </c>
      <c r="AA55">
        <v>833</v>
      </c>
      <c r="AB55">
        <v>410</v>
      </c>
      <c r="AC55">
        <v>0</v>
      </c>
      <c r="AD55">
        <v>0</v>
      </c>
      <c r="AE55">
        <v>122</v>
      </c>
      <c r="AF55">
        <v>118</v>
      </c>
      <c r="AG55">
        <v>3054</v>
      </c>
      <c r="AH55">
        <v>2328</v>
      </c>
      <c r="AI55">
        <v>806</v>
      </c>
      <c r="AJ55">
        <v>1646</v>
      </c>
      <c r="AK55">
        <v>8</v>
      </c>
      <c r="AL55">
        <v>0</v>
      </c>
      <c r="AM55">
        <v>47</v>
      </c>
      <c r="AN55">
        <v>26</v>
      </c>
      <c r="AO55">
        <v>292</v>
      </c>
      <c r="AP55">
        <v>82</v>
      </c>
      <c r="AQ55">
        <v>276</v>
      </c>
      <c r="AR55">
        <v>236</v>
      </c>
      <c r="AS55">
        <v>172</v>
      </c>
      <c r="AT55">
        <v>1000</v>
      </c>
      <c r="AU55">
        <v>2101</v>
      </c>
      <c r="AV55">
        <v>386</v>
      </c>
      <c r="AW55">
        <v>328</v>
      </c>
      <c r="AX55">
        <v>902</v>
      </c>
      <c r="AY55">
        <v>89</v>
      </c>
      <c r="AZ55">
        <v>1682</v>
      </c>
      <c r="BA55">
        <v>1131</v>
      </c>
      <c r="BB55">
        <v>2164</v>
      </c>
      <c r="BC55">
        <v>79511</v>
      </c>
      <c r="BD55">
        <v>20449</v>
      </c>
      <c r="BE55">
        <v>0.161</v>
      </c>
    </row>
    <row r="56" spans="1:57" x14ac:dyDescent="0.3">
      <c r="A56" t="s">
        <v>348</v>
      </c>
      <c r="B56">
        <v>157.56</v>
      </c>
      <c r="C56">
        <v>7.03</v>
      </c>
      <c r="D56">
        <v>1</v>
      </c>
      <c r="E56">
        <v>1.0265E-2</v>
      </c>
      <c r="F56">
        <v>-8.8030000000000001E-3</v>
      </c>
      <c r="G56">
        <v>1.0128E-2</v>
      </c>
      <c r="H56">
        <v>7.5074000000000002E-2</v>
      </c>
      <c r="I56">
        <v>89023</v>
      </c>
      <c r="J56">
        <v>1.7</v>
      </c>
      <c r="K56">
        <v>168</v>
      </c>
      <c r="L56">
        <v>1360</v>
      </c>
      <c r="M56">
        <v>14</v>
      </c>
      <c r="N56">
        <v>44</v>
      </c>
      <c r="O56">
        <v>32</v>
      </c>
      <c r="P56">
        <v>1109</v>
      </c>
      <c r="Q56">
        <v>10250</v>
      </c>
      <c r="R56">
        <v>1129</v>
      </c>
      <c r="S56">
        <v>26</v>
      </c>
      <c r="T56">
        <v>12465</v>
      </c>
      <c r="U56">
        <v>301</v>
      </c>
      <c r="V56">
        <v>742</v>
      </c>
      <c r="W56">
        <v>1296</v>
      </c>
      <c r="X56">
        <v>256195</v>
      </c>
      <c r="Y56">
        <v>594</v>
      </c>
      <c r="Z56">
        <v>474</v>
      </c>
      <c r="AA56">
        <v>776</v>
      </c>
      <c r="AB56">
        <v>409</v>
      </c>
      <c r="AC56">
        <v>0</v>
      </c>
      <c r="AD56">
        <v>12</v>
      </c>
      <c r="AE56">
        <v>117</v>
      </c>
      <c r="AF56">
        <v>125</v>
      </c>
      <c r="AG56">
        <v>3033</v>
      </c>
      <c r="AH56">
        <v>2429</v>
      </c>
      <c r="AI56">
        <v>765</v>
      </c>
      <c r="AJ56">
        <v>1540</v>
      </c>
      <c r="AK56">
        <v>7</v>
      </c>
      <c r="AL56">
        <v>77</v>
      </c>
      <c r="AM56">
        <v>35</v>
      </c>
      <c r="AN56">
        <v>44</v>
      </c>
      <c r="AO56">
        <v>401</v>
      </c>
      <c r="AP56">
        <v>38</v>
      </c>
      <c r="AQ56">
        <v>202</v>
      </c>
      <c r="AR56">
        <v>245</v>
      </c>
      <c r="AS56">
        <v>195</v>
      </c>
      <c r="AT56">
        <v>1081</v>
      </c>
      <c r="AU56">
        <v>2152</v>
      </c>
      <c r="AV56">
        <v>208</v>
      </c>
      <c r="AW56">
        <v>289</v>
      </c>
      <c r="AX56">
        <v>712</v>
      </c>
      <c r="AY56">
        <v>16</v>
      </c>
      <c r="AZ56">
        <v>1372</v>
      </c>
      <c r="BA56">
        <v>1152</v>
      </c>
      <c r="BB56">
        <v>2552</v>
      </c>
      <c r="BC56">
        <v>79943</v>
      </c>
      <c r="BD56">
        <v>20570</v>
      </c>
      <c r="BE56">
        <v>0.161</v>
      </c>
    </row>
    <row r="57" spans="1:57" x14ac:dyDescent="0.3">
      <c r="A57" t="s">
        <v>349</v>
      </c>
      <c r="B57">
        <v>159.56</v>
      </c>
      <c r="C57">
        <v>7.03</v>
      </c>
      <c r="D57">
        <v>1</v>
      </c>
      <c r="E57">
        <v>1.0265E-2</v>
      </c>
      <c r="F57">
        <v>-8.8030000000000001E-3</v>
      </c>
      <c r="G57">
        <v>1.0128E-2</v>
      </c>
      <c r="H57">
        <v>7.5074000000000002E-2</v>
      </c>
      <c r="I57">
        <v>91354</v>
      </c>
      <c r="J57">
        <v>1.73</v>
      </c>
      <c r="K57">
        <v>151</v>
      </c>
      <c r="L57">
        <v>1331</v>
      </c>
      <c r="M57">
        <v>22</v>
      </c>
      <c r="N57">
        <v>50</v>
      </c>
      <c r="O57">
        <v>15</v>
      </c>
      <c r="P57">
        <v>1124</v>
      </c>
      <c r="Q57">
        <v>10025</v>
      </c>
      <c r="R57">
        <v>1062</v>
      </c>
      <c r="S57">
        <v>47</v>
      </c>
      <c r="T57">
        <v>12878</v>
      </c>
      <c r="U57">
        <v>241</v>
      </c>
      <c r="V57">
        <v>718</v>
      </c>
      <c r="W57">
        <v>1261</v>
      </c>
      <c r="X57">
        <v>268125</v>
      </c>
      <c r="Y57">
        <v>653</v>
      </c>
      <c r="Z57">
        <v>427</v>
      </c>
      <c r="AA57">
        <v>813</v>
      </c>
      <c r="AB57">
        <v>367</v>
      </c>
      <c r="AC57">
        <v>5</v>
      </c>
      <c r="AD57">
        <v>37</v>
      </c>
      <c r="AE57">
        <v>6</v>
      </c>
      <c r="AF57">
        <v>35</v>
      </c>
      <c r="AG57">
        <v>3233</v>
      </c>
      <c r="AH57">
        <v>2429</v>
      </c>
      <c r="AI57">
        <v>905</v>
      </c>
      <c r="AJ57">
        <v>1564</v>
      </c>
      <c r="AK57">
        <v>31</v>
      </c>
      <c r="AL57">
        <v>25</v>
      </c>
      <c r="AM57">
        <v>73</v>
      </c>
      <c r="AN57">
        <v>0</v>
      </c>
      <c r="AO57">
        <v>334</v>
      </c>
      <c r="AP57">
        <v>26</v>
      </c>
      <c r="AQ57">
        <v>196</v>
      </c>
      <c r="AR57">
        <v>256</v>
      </c>
      <c r="AS57">
        <v>214</v>
      </c>
      <c r="AT57">
        <v>1070</v>
      </c>
      <c r="AU57">
        <v>2083</v>
      </c>
      <c r="AV57">
        <v>86</v>
      </c>
      <c r="AW57">
        <v>263</v>
      </c>
      <c r="AX57">
        <v>647</v>
      </c>
      <c r="AY57">
        <v>0</v>
      </c>
      <c r="AZ57">
        <v>1857</v>
      </c>
      <c r="BA57">
        <v>1116</v>
      </c>
      <c r="BB57">
        <v>2131</v>
      </c>
      <c r="BC57">
        <v>80241</v>
      </c>
      <c r="BD57">
        <v>20565</v>
      </c>
      <c r="BE57">
        <v>0.16200000000000001</v>
      </c>
    </row>
    <row r="58" spans="1:57" x14ac:dyDescent="0.3">
      <c r="A58" t="s">
        <v>350</v>
      </c>
      <c r="B58">
        <v>161.56</v>
      </c>
      <c r="C58">
        <v>7.03</v>
      </c>
      <c r="D58">
        <v>1</v>
      </c>
      <c r="E58">
        <v>1.0265E-2</v>
      </c>
      <c r="F58">
        <v>-8.8030000000000001E-3</v>
      </c>
      <c r="G58">
        <v>1.0128E-2</v>
      </c>
      <c r="H58">
        <v>7.5074000000000002E-2</v>
      </c>
      <c r="I58">
        <v>91183</v>
      </c>
      <c r="J58">
        <v>1.67</v>
      </c>
      <c r="K58">
        <v>111</v>
      </c>
      <c r="L58">
        <v>1293</v>
      </c>
      <c r="M58">
        <v>63</v>
      </c>
      <c r="N58">
        <v>94</v>
      </c>
      <c r="O58">
        <v>20</v>
      </c>
      <c r="P58">
        <v>1083</v>
      </c>
      <c r="Q58">
        <v>10184</v>
      </c>
      <c r="R58">
        <v>1003</v>
      </c>
      <c r="S58">
        <v>0</v>
      </c>
      <c r="T58">
        <v>12783</v>
      </c>
      <c r="U58">
        <v>252</v>
      </c>
      <c r="V58">
        <v>616</v>
      </c>
      <c r="W58">
        <v>1407</v>
      </c>
      <c r="X58">
        <v>267138</v>
      </c>
      <c r="Y58">
        <v>601</v>
      </c>
      <c r="Z58">
        <v>455</v>
      </c>
      <c r="AA58">
        <v>888</v>
      </c>
      <c r="AB58">
        <v>572</v>
      </c>
      <c r="AC58">
        <v>0</v>
      </c>
      <c r="AD58">
        <v>76</v>
      </c>
      <c r="AE58">
        <v>154</v>
      </c>
      <c r="AF58">
        <v>29</v>
      </c>
      <c r="AG58">
        <v>3374</v>
      </c>
      <c r="AH58">
        <v>2523</v>
      </c>
      <c r="AI58">
        <v>816</v>
      </c>
      <c r="AJ58">
        <v>1703</v>
      </c>
      <c r="AK58">
        <v>11</v>
      </c>
      <c r="AL58">
        <v>29</v>
      </c>
      <c r="AM58">
        <v>105</v>
      </c>
      <c r="AN58">
        <v>28</v>
      </c>
      <c r="AO58">
        <v>347</v>
      </c>
      <c r="AP58">
        <v>0</v>
      </c>
      <c r="AQ58">
        <v>239</v>
      </c>
      <c r="AR58">
        <v>266</v>
      </c>
      <c r="AS58">
        <v>208</v>
      </c>
      <c r="AT58">
        <v>1097</v>
      </c>
      <c r="AU58">
        <v>2122</v>
      </c>
      <c r="AV58">
        <v>365</v>
      </c>
      <c r="AW58">
        <v>323</v>
      </c>
      <c r="AX58">
        <v>633</v>
      </c>
      <c r="AY58">
        <v>46</v>
      </c>
      <c r="AZ58">
        <v>1533</v>
      </c>
      <c r="BA58">
        <v>1158</v>
      </c>
      <c r="BB58">
        <v>2331</v>
      </c>
      <c r="BC58">
        <v>80393</v>
      </c>
      <c r="BD58">
        <v>20509</v>
      </c>
      <c r="BE58">
        <v>0.16200000000000001</v>
      </c>
    </row>
    <row r="59" spans="1:57" x14ac:dyDescent="0.3">
      <c r="A59" t="s">
        <v>351</v>
      </c>
      <c r="B59">
        <v>163.56</v>
      </c>
      <c r="C59">
        <v>7.04</v>
      </c>
      <c r="D59">
        <v>1</v>
      </c>
      <c r="E59">
        <v>1.0265E-2</v>
      </c>
      <c r="F59">
        <v>-8.8030000000000001E-3</v>
      </c>
      <c r="G59">
        <v>1.0128E-2</v>
      </c>
      <c r="H59">
        <v>7.5074000000000002E-2</v>
      </c>
      <c r="I59">
        <v>88279</v>
      </c>
      <c r="J59">
        <v>1.69</v>
      </c>
      <c r="K59">
        <v>121</v>
      </c>
      <c r="L59">
        <v>1269</v>
      </c>
      <c r="M59">
        <v>14</v>
      </c>
      <c r="N59">
        <v>45</v>
      </c>
      <c r="O59">
        <v>0</v>
      </c>
      <c r="P59">
        <v>1097</v>
      </c>
      <c r="Q59">
        <v>9910</v>
      </c>
      <c r="R59">
        <v>1204</v>
      </c>
      <c r="S59">
        <v>19</v>
      </c>
      <c r="T59">
        <v>12402</v>
      </c>
      <c r="U59">
        <v>251</v>
      </c>
      <c r="V59">
        <v>707</v>
      </c>
      <c r="W59">
        <v>1382</v>
      </c>
      <c r="X59">
        <v>249516</v>
      </c>
      <c r="Y59">
        <v>715</v>
      </c>
      <c r="Z59">
        <v>525</v>
      </c>
      <c r="AA59">
        <v>901</v>
      </c>
      <c r="AB59">
        <v>381</v>
      </c>
      <c r="AC59">
        <v>17</v>
      </c>
      <c r="AD59">
        <v>99</v>
      </c>
      <c r="AE59">
        <v>0</v>
      </c>
      <c r="AF59">
        <v>232</v>
      </c>
      <c r="AG59">
        <v>3177</v>
      </c>
      <c r="AH59">
        <v>2666</v>
      </c>
      <c r="AI59">
        <v>1005</v>
      </c>
      <c r="AJ59">
        <v>1754</v>
      </c>
      <c r="AK59">
        <v>39</v>
      </c>
      <c r="AL59">
        <v>62</v>
      </c>
      <c r="AM59">
        <v>57</v>
      </c>
      <c r="AN59">
        <v>22</v>
      </c>
      <c r="AO59">
        <v>397</v>
      </c>
      <c r="AP59">
        <v>18</v>
      </c>
      <c r="AQ59">
        <v>237</v>
      </c>
      <c r="AR59">
        <v>214</v>
      </c>
      <c r="AS59">
        <v>228</v>
      </c>
      <c r="AT59">
        <v>1169</v>
      </c>
      <c r="AU59">
        <v>2102</v>
      </c>
      <c r="AV59">
        <v>342</v>
      </c>
      <c r="AW59">
        <v>350</v>
      </c>
      <c r="AX59">
        <v>768</v>
      </c>
      <c r="AY59">
        <v>245</v>
      </c>
      <c r="AZ59">
        <v>1547</v>
      </c>
      <c r="BA59">
        <v>1059</v>
      </c>
      <c r="BB59">
        <v>2143</v>
      </c>
      <c r="BC59">
        <v>80347</v>
      </c>
      <c r="BD59">
        <v>20446</v>
      </c>
      <c r="BE59">
        <v>0.161</v>
      </c>
    </row>
    <row r="60" spans="1:57" x14ac:dyDescent="0.3">
      <c r="A60" t="s">
        <v>352</v>
      </c>
      <c r="B60">
        <v>165.56</v>
      </c>
      <c r="C60">
        <v>7.04</v>
      </c>
      <c r="D60">
        <v>1</v>
      </c>
      <c r="E60">
        <v>1.0265E-2</v>
      </c>
      <c r="F60">
        <v>-8.8030000000000001E-3</v>
      </c>
      <c r="G60">
        <v>1.0128E-2</v>
      </c>
      <c r="H60">
        <v>7.5074000000000002E-2</v>
      </c>
      <c r="I60">
        <v>87770</v>
      </c>
      <c r="J60">
        <v>1.71</v>
      </c>
      <c r="K60">
        <v>143</v>
      </c>
      <c r="L60">
        <v>1270</v>
      </c>
      <c r="M60">
        <v>37</v>
      </c>
      <c r="N60">
        <v>80</v>
      </c>
      <c r="O60">
        <v>31</v>
      </c>
      <c r="P60">
        <v>1138</v>
      </c>
      <c r="Q60">
        <v>10259</v>
      </c>
      <c r="R60">
        <v>1125</v>
      </c>
      <c r="S60">
        <v>0</v>
      </c>
      <c r="T60">
        <v>12083</v>
      </c>
      <c r="U60">
        <v>217</v>
      </c>
      <c r="V60">
        <v>641</v>
      </c>
      <c r="W60">
        <v>1372</v>
      </c>
      <c r="X60">
        <v>245644</v>
      </c>
      <c r="Y60">
        <v>699</v>
      </c>
      <c r="Z60">
        <v>514</v>
      </c>
      <c r="AA60">
        <v>990</v>
      </c>
      <c r="AB60">
        <v>485</v>
      </c>
      <c r="AC60">
        <v>0</v>
      </c>
      <c r="AD60">
        <v>0</v>
      </c>
      <c r="AE60">
        <v>33</v>
      </c>
      <c r="AF60">
        <v>118</v>
      </c>
      <c r="AG60">
        <v>3116</v>
      </c>
      <c r="AH60">
        <v>2676</v>
      </c>
      <c r="AI60">
        <v>765</v>
      </c>
      <c r="AJ60">
        <v>1745</v>
      </c>
      <c r="AK60">
        <v>5</v>
      </c>
      <c r="AL60">
        <v>34</v>
      </c>
      <c r="AM60">
        <v>48</v>
      </c>
      <c r="AN60">
        <v>29</v>
      </c>
      <c r="AO60">
        <v>248</v>
      </c>
      <c r="AP60">
        <v>54</v>
      </c>
      <c r="AQ60">
        <v>287</v>
      </c>
      <c r="AR60">
        <v>225</v>
      </c>
      <c r="AS60">
        <v>206</v>
      </c>
      <c r="AT60">
        <v>1032</v>
      </c>
      <c r="AU60">
        <v>2121</v>
      </c>
      <c r="AV60">
        <v>612</v>
      </c>
      <c r="AW60">
        <v>395</v>
      </c>
      <c r="AX60">
        <v>593</v>
      </c>
      <c r="AY60">
        <v>163</v>
      </c>
      <c r="AZ60">
        <v>1802</v>
      </c>
      <c r="BA60">
        <v>982</v>
      </c>
      <c r="BB60">
        <v>2060</v>
      </c>
      <c r="BC60">
        <v>79953</v>
      </c>
      <c r="BD60">
        <v>20366</v>
      </c>
      <c r="BE60">
        <v>0.16200000000000001</v>
      </c>
    </row>
    <row r="61" spans="1:57" x14ac:dyDescent="0.3">
      <c r="A61" t="s">
        <v>353</v>
      </c>
      <c r="B61">
        <v>167.56</v>
      </c>
      <c r="C61">
        <v>7.05</v>
      </c>
      <c r="D61">
        <v>1</v>
      </c>
      <c r="E61">
        <v>1.0265E-2</v>
      </c>
      <c r="F61">
        <v>-8.8030000000000001E-3</v>
      </c>
      <c r="G61">
        <v>1.0128E-2</v>
      </c>
      <c r="H61">
        <v>7.5074000000000002E-2</v>
      </c>
      <c r="I61">
        <v>85249</v>
      </c>
      <c r="J61">
        <v>1.58</v>
      </c>
      <c r="K61">
        <v>162</v>
      </c>
      <c r="L61">
        <v>1256</v>
      </c>
      <c r="M61">
        <v>45</v>
      </c>
      <c r="N61">
        <v>45</v>
      </c>
      <c r="O61">
        <v>46</v>
      </c>
      <c r="P61">
        <v>1104</v>
      </c>
      <c r="Q61">
        <v>10369</v>
      </c>
      <c r="R61">
        <v>1250</v>
      </c>
      <c r="S61">
        <v>0</v>
      </c>
      <c r="T61">
        <v>11793</v>
      </c>
      <c r="U61">
        <v>233</v>
      </c>
      <c r="V61">
        <v>642</v>
      </c>
      <c r="W61">
        <v>1359</v>
      </c>
      <c r="X61">
        <v>227936</v>
      </c>
      <c r="Y61">
        <v>664</v>
      </c>
      <c r="Z61">
        <v>571</v>
      </c>
      <c r="AA61">
        <v>968</v>
      </c>
      <c r="AB61">
        <v>435</v>
      </c>
      <c r="AC61">
        <v>33</v>
      </c>
      <c r="AD61">
        <v>123</v>
      </c>
      <c r="AE61">
        <v>97</v>
      </c>
      <c r="AF61">
        <v>0</v>
      </c>
      <c r="AG61">
        <v>3652</v>
      </c>
      <c r="AH61">
        <v>2488</v>
      </c>
      <c r="AI61">
        <v>759</v>
      </c>
      <c r="AJ61">
        <v>1606</v>
      </c>
      <c r="AK61">
        <v>0</v>
      </c>
      <c r="AL61">
        <v>96</v>
      </c>
      <c r="AM61">
        <v>0</v>
      </c>
      <c r="AN61">
        <v>8</v>
      </c>
      <c r="AO61">
        <v>309</v>
      </c>
      <c r="AP61">
        <v>68</v>
      </c>
      <c r="AQ61">
        <v>256</v>
      </c>
      <c r="AR61">
        <v>196</v>
      </c>
      <c r="AS61">
        <v>181</v>
      </c>
      <c r="AT61">
        <v>1110</v>
      </c>
      <c r="AU61">
        <v>2160</v>
      </c>
      <c r="AV61">
        <v>387</v>
      </c>
      <c r="AW61">
        <v>238</v>
      </c>
      <c r="AX61">
        <v>630</v>
      </c>
      <c r="AY61">
        <v>0</v>
      </c>
      <c r="AZ61">
        <v>1494</v>
      </c>
      <c r="BA61">
        <v>913</v>
      </c>
      <c r="BB61">
        <v>1787</v>
      </c>
      <c r="BC61">
        <v>79276</v>
      </c>
      <c r="BD61">
        <v>20628</v>
      </c>
      <c r="BE61">
        <v>0.16200000000000001</v>
      </c>
    </row>
    <row r="62" spans="1:57" x14ac:dyDescent="0.3">
      <c r="A62" t="s">
        <v>354</v>
      </c>
      <c r="B62">
        <v>169.56</v>
      </c>
      <c r="C62">
        <v>7.05</v>
      </c>
      <c r="D62">
        <v>1</v>
      </c>
      <c r="E62">
        <v>1.0265E-2</v>
      </c>
      <c r="F62">
        <v>-8.8030000000000001E-3</v>
      </c>
      <c r="G62">
        <v>1.0128E-2</v>
      </c>
      <c r="H62">
        <v>7.5074000000000002E-2</v>
      </c>
      <c r="I62">
        <v>88933</v>
      </c>
      <c r="J62">
        <v>1.72</v>
      </c>
      <c r="K62">
        <v>144</v>
      </c>
      <c r="L62">
        <v>1208</v>
      </c>
      <c r="M62">
        <v>24</v>
      </c>
      <c r="N62">
        <v>14</v>
      </c>
      <c r="O62">
        <v>6</v>
      </c>
      <c r="P62">
        <v>1059</v>
      </c>
      <c r="Q62">
        <v>10662</v>
      </c>
      <c r="R62">
        <v>1294</v>
      </c>
      <c r="S62">
        <v>0</v>
      </c>
      <c r="T62">
        <v>11938</v>
      </c>
      <c r="U62">
        <v>356</v>
      </c>
      <c r="V62">
        <v>763</v>
      </c>
      <c r="W62">
        <v>1339</v>
      </c>
      <c r="X62">
        <v>250316</v>
      </c>
      <c r="Y62">
        <v>657</v>
      </c>
      <c r="Z62">
        <v>582</v>
      </c>
      <c r="AA62">
        <v>945</v>
      </c>
      <c r="AB62">
        <v>478</v>
      </c>
      <c r="AC62">
        <v>0</v>
      </c>
      <c r="AD62">
        <v>0</v>
      </c>
      <c r="AE62">
        <v>0</v>
      </c>
      <c r="AF62">
        <v>14</v>
      </c>
      <c r="AG62">
        <v>3613</v>
      </c>
      <c r="AH62">
        <v>2399</v>
      </c>
      <c r="AI62">
        <v>821</v>
      </c>
      <c r="AJ62">
        <v>1377</v>
      </c>
      <c r="AK62">
        <v>24</v>
      </c>
      <c r="AL62">
        <v>120</v>
      </c>
      <c r="AM62">
        <v>0</v>
      </c>
      <c r="AN62">
        <v>27</v>
      </c>
      <c r="AO62">
        <v>404</v>
      </c>
      <c r="AP62">
        <v>55</v>
      </c>
      <c r="AQ62">
        <v>192</v>
      </c>
      <c r="AR62">
        <v>159</v>
      </c>
      <c r="AS62">
        <v>255</v>
      </c>
      <c r="AT62">
        <v>934</v>
      </c>
      <c r="AU62">
        <v>2168</v>
      </c>
      <c r="AV62">
        <v>411</v>
      </c>
      <c r="AW62">
        <v>392</v>
      </c>
      <c r="AX62">
        <v>698</v>
      </c>
      <c r="AY62">
        <v>0</v>
      </c>
      <c r="AZ62">
        <v>1559</v>
      </c>
      <c r="BA62">
        <v>1087</v>
      </c>
      <c r="BB62">
        <v>2349</v>
      </c>
      <c r="BC62">
        <v>80441</v>
      </c>
      <c r="BD62">
        <v>20641</v>
      </c>
      <c r="BE62">
        <v>0.16200000000000001</v>
      </c>
    </row>
    <row r="63" spans="1:57" x14ac:dyDescent="0.3">
      <c r="A63" t="s">
        <v>355</v>
      </c>
      <c r="B63">
        <v>171.56</v>
      </c>
      <c r="C63">
        <v>7.06</v>
      </c>
      <c r="D63">
        <v>1</v>
      </c>
      <c r="E63">
        <v>1.0265E-2</v>
      </c>
      <c r="F63">
        <v>-8.8030000000000001E-3</v>
      </c>
      <c r="G63">
        <v>1.0128E-2</v>
      </c>
      <c r="H63">
        <v>7.5074000000000002E-2</v>
      </c>
      <c r="I63">
        <v>89371</v>
      </c>
      <c r="J63">
        <v>1.67</v>
      </c>
      <c r="K63">
        <v>178</v>
      </c>
      <c r="L63">
        <v>1204</v>
      </c>
      <c r="M63">
        <v>50</v>
      </c>
      <c r="N63">
        <v>29</v>
      </c>
      <c r="O63">
        <v>31</v>
      </c>
      <c r="P63">
        <v>1157</v>
      </c>
      <c r="Q63">
        <v>10722</v>
      </c>
      <c r="R63">
        <v>1168</v>
      </c>
      <c r="S63">
        <v>0</v>
      </c>
      <c r="T63">
        <v>11691</v>
      </c>
      <c r="U63">
        <v>186</v>
      </c>
      <c r="V63">
        <v>654</v>
      </c>
      <c r="W63">
        <v>1415</v>
      </c>
      <c r="X63">
        <v>252194</v>
      </c>
      <c r="Y63">
        <v>771</v>
      </c>
      <c r="Z63">
        <v>595</v>
      </c>
      <c r="AA63">
        <v>917</v>
      </c>
      <c r="AB63">
        <v>521</v>
      </c>
      <c r="AC63">
        <v>0</v>
      </c>
      <c r="AD63">
        <v>0</v>
      </c>
      <c r="AE63">
        <v>31</v>
      </c>
      <c r="AF63">
        <v>84</v>
      </c>
      <c r="AG63">
        <v>3340</v>
      </c>
      <c r="AH63">
        <v>2445</v>
      </c>
      <c r="AI63">
        <v>774</v>
      </c>
      <c r="AJ63">
        <v>1370</v>
      </c>
      <c r="AK63">
        <v>8</v>
      </c>
      <c r="AL63">
        <v>49</v>
      </c>
      <c r="AM63">
        <v>34</v>
      </c>
      <c r="AN63">
        <v>0</v>
      </c>
      <c r="AO63">
        <v>303</v>
      </c>
      <c r="AP63">
        <v>0</v>
      </c>
      <c r="AQ63">
        <v>288</v>
      </c>
      <c r="AR63">
        <v>319</v>
      </c>
      <c r="AS63">
        <v>175</v>
      </c>
      <c r="AT63">
        <v>1014</v>
      </c>
      <c r="AU63">
        <v>2181</v>
      </c>
      <c r="AV63">
        <v>370</v>
      </c>
      <c r="AW63">
        <v>256</v>
      </c>
      <c r="AX63">
        <v>866</v>
      </c>
      <c r="AY63">
        <v>101</v>
      </c>
      <c r="AZ63">
        <v>1463</v>
      </c>
      <c r="BA63">
        <v>955</v>
      </c>
      <c r="BB63">
        <v>2559</v>
      </c>
      <c r="BC63">
        <v>81171</v>
      </c>
      <c r="BD63">
        <v>20572</v>
      </c>
      <c r="BE63">
        <v>0.16200000000000001</v>
      </c>
    </row>
    <row r="64" spans="1:57" x14ac:dyDescent="0.3">
      <c r="A64" t="s">
        <v>356</v>
      </c>
      <c r="B64">
        <v>173.56</v>
      </c>
      <c r="C64">
        <v>7.06</v>
      </c>
      <c r="D64">
        <v>1</v>
      </c>
      <c r="E64">
        <v>1.0265E-2</v>
      </c>
      <c r="F64">
        <v>-8.8030000000000001E-3</v>
      </c>
      <c r="G64">
        <v>1.0128E-2</v>
      </c>
      <c r="H64">
        <v>7.5074000000000002E-2</v>
      </c>
      <c r="I64">
        <v>89339</v>
      </c>
      <c r="J64">
        <v>1.75</v>
      </c>
      <c r="K64">
        <v>165</v>
      </c>
      <c r="L64">
        <v>1209</v>
      </c>
      <c r="M64">
        <v>55</v>
      </c>
      <c r="N64">
        <v>65</v>
      </c>
      <c r="O64">
        <v>45</v>
      </c>
      <c r="P64">
        <v>1108</v>
      </c>
      <c r="Q64">
        <v>10800</v>
      </c>
      <c r="R64">
        <v>1190</v>
      </c>
      <c r="S64">
        <v>22</v>
      </c>
      <c r="T64">
        <v>11311</v>
      </c>
      <c r="U64">
        <v>223</v>
      </c>
      <c r="V64">
        <v>792</v>
      </c>
      <c r="W64">
        <v>1428</v>
      </c>
      <c r="X64">
        <v>250757</v>
      </c>
      <c r="Y64">
        <v>723</v>
      </c>
      <c r="Z64">
        <v>556</v>
      </c>
      <c r="AA64">
        <v>1024</v>
      </c>
      <c r="AB64">
        <v>555</v>
      </c>
      <c r="AC64">
        <v>0</v>
      </c>
      <c r="AD64">
        <v>53</v>
      </c>
      <c r="AE64">
        <v>114</v>
      </c>
      <c r="AF64">
        <v>62</v>
      </c>
      <c r="AG64">
        <v>3226</v>
      </c>
      <c r="AH64">
        <v>2455</v>
      </c>
      <c r="AI64">
        <v>702</v>
      </c>
      <c r="AJ64">
        <v>1251</v>
      </c>
      <c r="AK64">
        <v>13</v>
      </c>
      <c r="AL64">
        <v>18</v>
      </c>
      <c r="AM64">
        <v>90</v>
      </c>
      <c r="AN64">
        <v>0</v>
      </c>
      <c r="AO64">
        <v>364</v>
      </c>
      <c r="AP64">
        <v>48</v>
      </c>
      <c r="AQ64">
        <v>220</v>
      </c>
      <c r="AR64">
        <v>239</v>
      </c>
      <c r="AS64">
        <v>194</v>
      </c>
      <c r="AT64">
        <v>1019</v>
      </c>
      <c r="AU64">
        <v>2119</v>
      </c>
      <c r="AV64">
        <v>370</v>
      </c>
      <c r="AW64">
        <v>296</v>
      </c>
      <c r="AX64">
        <v>854</v>
      </c>
      <c r="AY64">
        <v>313</v>
      </c>
      <c r="AZ64">
        <v>1467</v>
      </c>
      <c r="BA64">
        <v>1127</v>
      </c>
      <c r="BB64">
        <v>2400</v>
      </c>
      <c r="BC64">
        <v>81547</v>
      </c>
      <c r="BD64">
        <v>20623</v>
      </c>
      <c r="BE64">
        <v>0.16300000000000001</v>
      </c>
    </row>
    <row r="65" spans="1:57" x14ac:dyDescent="0.3">
      <c r="A65" t="s">
        <v>357</v>
      </c>
      <c r="B65">
        <v>175.56</v>
      </c>
      <c r="C65">
        <v>7.07</v>
      </c>
      <c r="D65">
        <v>1</v>
      </c>
      <c r="E65">
        <v>1.0265E-2</v>
      </c>
      <c r="F65">
        <v>-8.8030000000000001E-3</v>
      </c>
      <c r="G65">
        <v>1.0128E-2</v>
      </c>
      <c r="H65">
        <v>7.5074000000000002E-2</v>
      </c>
      <c r="I65">
        <v>86567</v>
      </c>
      <c r="J65">
        <v>1.6</v>
      </c>
      <c r="K65">
        <v>119</v>
      </c>
      <c r="L65">
        <v>1202</v>
      </c>
      <c r="M65">
        <v>0</v>
      </c>
      <c r="N65">
        <v>46</v>
      </c>
      <c r="O65">
        <v>61</v>
      </c>
      <c r="P65">
        <v>1115</v>
      </c>
      <c r="Q65">
        <v>10743</v>
      </c>
      <c r="R65">
        <v>1243</v>
      </c>
      <c r="S65">
        <v>8</v>
      </c>
      <c r="T65">
        <v>11249</v>
      </c>
      <c r="U65">
        <v>193</v>
      </c>
      <c r="V65">
        <v>697</v>
      </c>
      <c r="W65">
        <v>1390</v>
      </c>
      <c r="X65">
        <v>234169</v>
      </c>
      <c r="Y65">
        <v>686</v>
      </c>
      <c r="Z65">
        <v>566</v>
      </c>
      <c r="AA65">
        <v>925</v>
      </c>
      <c r="AB65">
        <v>458</v>
      </c>
      <c r="AC65">
        <v>0</v>
      </c>
      <c r="AD65">
        <v>42</v>
      </c>
      <c r="AE65">
        <v>28</v>
      </c>
      <c r="AF65">
        <v>0</v>
      </c>
      <c r="AG65">
        <v>3598</v>
      </c>
      <c r="AH65">
        <v>2453</v>
      </c>
      <c r="AI65">
        <v>878</v>
      </c>
      <c r="AJ65">
        <v>1475</v>
      </c>
      <c r="AK65">
        <v>10</v>
      </c>
      <c r="AL65">
        <v>66</v>
      </c>
      <c r="AM65">
        <v>33</v>
      </c>
      <c r="AN65">
        <v>25</v>
      </c>
      <c r="AO65">
        <v>303</v>
      </c>
      <c r="AP65">
        <v>30</v>
      </c>
      <c r="AQ65">
        <v>306</v>
      </c>
      <c r="AR65">
        <v>239</v>
      </c>
      <c r="AS65">
        <v>134</v>
      </c>
      <c r="AT65">
        <v>947</v>
      </c>
      <c r="AU65">
        <v>2055</v>
      </c>
      <c r="AV65">
        <v>330</v>
      </c>
      <c r="AW65">
        <v>301</v>
      </c>
      <c r="AX65">
        <v>621</v>
      </c>
      <c r="AY65">
        <v>0</v>
      </c>
      <c r="AZ65">
        <v>1471</v>
      </c>
      <c r="BA65">
        <v>950</v>
      </c>
      <c r="BB65">
        <v>2287</v>
      </c>
      <c r="BC65">
        <v>81164</v>
      </c>
      <c r="BD65">
        <v>20789</v>
      </c>
      <c r="BE65">
        <v>0.16300000000000001</v>
      </c>
    </row>
    <row r="66" spans="1:57" x14ac:dyDescent="0.3">
      <c r="A66" t="s">
        <v>358</v>
      </c>
      <c r="B66">
        <v>177.56</v>
      </c>
      <c r="C66">
        <v>7.07</v>
      </c>
      <c r="D66">
        <v>1</v>
      </c>
      <c r="E66">
        <v>1.0265E-2</v>
      </c>
      <c r="F66">
        <v>-8.8030000000000001E-3</v>
      </c>
      <c r="G66">
        <v>1.0128E-2</v>
      </c>
      <c r="H66">
        <v>7.5074000000000002E-2</v>
      </c>
      <c r="I66">
        <v>86098</v>
      </c>
      <c r="J66">
        <v>1.67</v>
      </c>
      <c r="K66">
        <v>159</v>
      </c>
      <c r="L66">
        <v>1190</v>
      </c>
      <c r="M66">
        <v>44</v>
      </c>
      <c r="N66">
        <v>51</v>
      </c>
      <c r="O66">
        <v>28</v>
      </c>
      <c r="P66">
        <v>1089</v>
      </c>
      <c r="Q66">
        <v>9800</v>
      </c>
      <c r="R66">
        <v>1098</v>
      </c>
      <c r="S66">
        <v>26</v>
      </c>
      <c r="T66">
        <v>12006</v>
      </c>
      <c r="U66">
        <v>318</v>
      </c>
      <c r="V66">
        <v>573</v>
      </c>
      <c r="W66">
        <v>1304</v>
      </c>
      <c r="X66">
        <v>234369</v>
      </c>
      <c r="Y66">
        <v>612</v>
      </c>
      <c r="Z66">
        <v>458</v>
      </c>
      <c r="AA66">
        <v>779</v>
      </c>
      <c r="AB66">
        <v>351</v>
      </c>
      <c r="AC66">
        <v>0</v>
      </c>
      <c r="AD66">
        <v>0</v>
      </c>
      <c r="AE66">
        <v>84</v>
      </c>
      <c r="AF66">
        <v>15</v>
      </c>
      <c r="AG66">
        <v>3378</v>
      </c>
      <c r="AH66">
        <v>2612</v>
      </c>
      <c r="AI66">
        <v>948</v>
      </c>
      <c r="AJ66">
        <v>1546</v>
      </c>
      <c r="AK66">
        <v>9</v>
      </c>
      <c r="AL66">
        <v>84</v>
      </c>
      <c r="AM66">
        <v>46</v>
      </c>
      <c r="AN66">
        <v>26</v>
      </c>
      <c r="AO66">
        <v>319</v>
      </c>
      <c r="AP66">
        <v>33</v>
      </c>
      <c r="AQ66">
        <v>261</v>
      </c>
      <c r="AR66">
        <v>185</v>
      </c>
      <c r="AS66">
        <v>174</v>
      </c>
      <c r="AT66">
        <v>1004</v>
      </c>
      <c r="AU66">
        <v>1901</v>
      </c>
      <c r="AV66">
        <v>270</v>
      </c>
      <c r="AW66">
        <v>188</v>
      </c>
      <c r="AX66">
        <v>518</v>
      </c>
      <c r="AY66">
        <v>0</v>
      </c>
      <c r="AZ66">
        <v>1316</v>
      </c>
      <c r="BA66">
        <v>995</v>
      </c>
      <c r="BB66">
        <v>2146</v>
      </c>
      <c r="BC66">
        <v>81380</v>
      </c>
      <c r="BD66">
        <v>20766</v>
      </c>
      <c r="BE66">
        <v>0.16200000000000001</v>
      </c>
    </row>
    <row r="67" spans="1:57" x14ac:dyDescent="0.3">
      <c r="A67" t="s">
        <v>359</v>
      </c>
      <c r="B67">
        <v>179.56</v>
      </c>
      <c r="C67">
        <v>7.08</v>
      </c>
      <c r="D67">
        <v>1</v>
      </c>
      <c r="E67">
        <v>1.0265E-2</v>
      </c>
      <c r="F67">
        <v>-8.8030000000000001E-3</v>
      </c>
      <c r="G67">
        <v>1.0128E-2</v>
      </c>
      <c r="H67">
        <v>7.5074000000000002E-2</v>
      </c>
      <c r="I67">
        <v>86122</v>
      </c>
      <c r="J67">
        <v>1.63</v>
      </c>
      <c r="K67">
        <v>101</v>
      </c>
      <c r="L67">
        <v>1171</v>
      </c>
      <c r="M67">
        <v>56</v>
      </c>
      <c r="N67">
        <v>66</v>
      </c>
      <c r="O67">
        <v>16</v>
      </c>
      <c r="P67">
        <v>1183</v>
      </c>
      <c r="Q67">
        <v>10100</v>
      </c>
      <c r="R67">
        <v>1203</v>
      </c>
      <c r="S67">
        <v>0</v>
      </c>
      <c r="T67">
        <v>11693</v>
      </c>
      <c r="U67">
        <v>305</v>
      </c>
      <c r="V67">
        <v>599</v>
      </c>
      <c r="W67">
        <v>1368</v>
      </c>
      <c r="X67">
        <v>224475</v>
      </c>
      <c r="Y67">
        <v>695</v>
      </c>
      <c r="Z67">
        <v>508</v>
      </c>
      <c r="AA67">
        <v>881</v>
      </c>
      <c r="AB67">
        <v>549</v>
      </c>
      <c r="AC67">
        <v>133</v>
      </c>
      <c r="AD67">
        <v>0</v>
      </c>
      <c r="AE67">
        <v>163</v>
      </c>
      <c r="AF67">
        <v>67</v>
      </c>
      <c r="AG67">
        <v>3684</v>
      </c>
      <c r="AH67">
        <v>2482</v>
      </c>
      <c r="AI67">
        <v>901</v>
      </c>
      <c r="AJ67">
        <v>1434</v>
      </c>
      <c r="AK67">
        <v>28</v>
      </c>
      <c r="AL67">
        <v>65</v>
      </c>
      <c r="AM67">
        <v>0</v>
      </c>
      <c r="AN67">
        <v>8</v>
      </c>
      <c r="AO67">
        <v>303</v>
      </c>
      <c r="AP67">
        <v>107</v>
      </c>
      <c r="AQ67">
        <v>273</v>
      </c>
      <c r="AR67">
        <v>180</v>
      </c>
      <c r="AS67">
        <v>190</v>
      </c>
      <c r="AT67">
        <v>1011</v>
      </c>
      <c r="AU67">
        <v>2054</v>
      </c>
      <c r="AV67">
        <v>500</v>
      </c>
      <c r="AW67">
        <v>353</v>
      </c>
      <c r="AX67">
        <v>479</v>
      </c>
      <c r="AY67">
        <v>0</v>
      </c>
      <c r="AZ67">
        <v>1385</v>
      </c>
      <c r="BA67">
        <v>918</v>
      </c>
      <c r="BB67">
        <v>2215</v>
      </c>
      <c r="BC67">
        <v>83709</v>
      </c>
      <c r="BD67">
        <v>20775</v>
      </c>
      <c r="BE67">
        <v>0.16400000000000001</v>
      </c>
    </row>
    <row r="68" spans="1:57" x14ac:dyDescent="0.3">
      <c r="A68" t="s">
        <v>360</v>
      </c>
      <c r="B68">
        <v>181.56</v>
      </c>
      <c r="C68">
        <v>7.08</v>
      </c>
      <c r="D68">
        <v>1</v>
      </c>
      <c r="E68">
        <v>1.0265E-2</v>
      </c>
      <c r="F68">
        <v>-8.8030000000000001E-3</v>
      </c>
      <c r="G68">
        <v>1.0128E-2</v>
      </c>
      <c r="H68">
        <v>7.5074000000000002E-2</v>
      </c>
      <c r="I68">
        <v>84729</v>
      </c>
      <c r="J68">
        <v>1.52</v>
      </c>
      <c r="K68">
        <v>152</v>
      </c>
      <c r="L68">
        <v>1063</v>
      </c>
      <c r="M68">
        <v>47</v>
      </c>
      <c r="N68">
        <v>84</v>
      </c>
      <c r="O68">
        <v>23</v>
      </c>
      <c r="P68">
        <v>1165</v>
      </c>
      <c r="Q68">
        <v>10890</v>
      </c>
      <c r="R68">
        <v>1353</v>
      </c>
      <c r="S68">
        <v>0</v>
      </c>
      <c r="T68">
        <v>9872</v>
      </c>
      <c r="U68">
        <v>306</v>
      </c>
      <c r="V68">
        <v>708</v>
      </c>
      <c r="W68">
        <v>1483</v>
      </c>
      <c r="X68">
        <v>210803</v>
      </c>
      <c r="Y68">
        <v>718</v>
      </c>
      <c r="Z68">
        <v>658</v>
      </c>
      <c r="AA68">
        <v>991</v>
      </c>
      <c r="AB68">
        <v>450</v>
      </c>
      <c r="AC68">
        <v>9</v>
      </c>
      <c r="AD68">
        <v>106</v>
      </c>
      <c r="AE68">
        <v>116</v>
      </c>
      <c r="AF68">
        <v>82</v>
      </c>
      <c r="AG68">
        <v>4229</v>
      </c>
      <c r="AH68">
        <v>2770</v>
      </c>
      <c r="AI68">
        <v>867</v>
      </c>
      <c r="AJ68">
        <v>1161</v>
      </c>
      <c r="AK68">
        <v>0</v>
      </c>
      <c r="AL68">
        <v>76</v>
      </c>
      <c r="AM68">
        <v>0</v>
      </c>
      <c r="AN68">
        <v>43</v>
      </c>
      <c r="AO68">
        <v>360</v>
      </c>
      <c r="AP68">
        <v>45</v>
      </c>
      <c r="AQ68">
        <v>210</v>
      </c>
      <c r="AR68">
        <v>200</v>
      </c>
      <c r="AS68">
        <v>185</v>
      </c>
      <c r="AT68">
        <v>1067</v>
      </c>
      <c r="AU68">
        <v>2059</v>
      </c>
      <c r="AV68">
        <v>318</v>
      </c>
      <c r="AW68">
        <v>331</v>
      </c>
      <c r="AX68">
        <v>629</v>
      </c>
      <c r="AY68">
        <v>0</v>
      </c>
      <c r="AZ68">
        <v>1372</v>
      </c>
      <c r="BA68">
        <v>903</v>
      </c>
      <c r="BB68">
        <v>1844</v>
      </c>
      <c r="BC68">
        <v>83926</v>
      </c>
      <c r="BD68">
        <v>20886</v>
      </c>
      <c r="BE68">
        <v>0.16400000000000001</v>
      </c>
    </row>
    <row r="69" spans="1:57" x14ac:dyDescent="0.3">
      <c r="A69" t="s">
        <v>361</v>
      </c>
      <c r="B69">
        <v>183.56</v>
      </c>
      <c r="C69">
        <v>7.08</v>
      </c>
      <c r="D69">
        <v>1</v>
      </c>
      <c r="E69">
        <v>1.0265E-2</v>
      </c>
      <c r="F69">
        <v>-8.8030000000000001E-3</v>
      </c>
      <c r="G69">
        <v>1.0128E-2</v>
      </c>
      <c r="H69">
        <v>7.5074000000000002E-2</v>
      </c>
      <c r="I69">
        <v>83041</v>
      </c>
      <c r="J69">
        <v>1.52</v>
      </c>
      <c r="K69">
        <v>173</v>
      </c>
      <c r="L69">
        <v>1011</v>
      </c>
      <c r="M69">
        <v>42</v>
      </c>
      <c r="N69">
        <v>21</v>
      </c>
      <c r="O69">
        <v>42</v>
      </c>
      <c r="P69">
        <v>1132</v>
      </c>
      <c r="Q69">
        <v>10992</v>
      </c>
      <c r="R69">
        <v>1250</v>
      </c>
      <c r="S69">
        <v>0</v>
      </c>
      <c r="T69">
        <v>9577</v>
      </c>
      <c r="U69">
        <v>347</v>
      </c>
      <c r="V69">
        <v>669</v>
      </c>
      <c r="W69">
        <v>1406</v>
      </c>
      <c r="X69">
        <v>207829</v>
      </c>
      <c r="Y69">
        <v>656</v>
      </c>
      <c r="Z69">
        <v>551</v>
      </c>
      <c r="AA69">
        <v>1168</v>
      </c>
      <c r="AB69">
        <v>533</v>
      </c>
      <c r="AC69">
        <v>66</v>
      </c>
      <c r="AD69">
        <v>0</v>
      </c>
      <c r="AE69">
        <v>178</v>
      </c>
      <c r="AF69">
        <v>157</v>
      </c>
      <c r="AG69">
        <v>3910</v>
      </c>
      <c r="AH69">
        <v>2557</v>
      </c>
      <c r="AI69">
        <v>705</v>
      </c>
      <c r="AJ69">
        <v>1034</v>
      </c>
      <c r="AK69">
        <v>0</v>
      </c>
      <c r="AL69">
        <v>79</v>
      </c>
      <c r="AM69">
        <v>16</v>
      </c>
      <c r="AN69">
        <v>0</v>
      </c>
      <c r="AO69">
        <v>363</v>
      </c>
      <c r="AP69">
        <v>78</v>
      </c>
      <c r="AQ69">
        <v>163</v>
      </c>
      <c r="AR69">
        <v>159</v>
      </c>
      <c r="AS69">
        <v>187</v>
      </c>
      <c r="AT69">
        <v>1001</v>
      </c>
      <c r="AU69">
        <v>1985</v>
      </c>
      <c r="AV69">
        <v>509</v>
      </c>
      <c r="AW69">
        <v>359</v>
      </c>
      <c r="AX69">
        <v>521</v>
      </c>
      <c r="AY69">
        <v>0</v>
      </c>
      <c r="AZ69">
        <v>1158</v>
      </c>
      <c r="BA69">
        <v>894</v>
      </c>
      <c r="BB69">
        <v>1985</v>
      </c>
      <c r="BC69">
        <v>82144</v>
      </c>
      <c r="BD69">
        <v>20895</v>
      </c>
      <c r="BE69">
        <v>0.16200000000000001</v>
      </c>
    </row>
    <row r="70" spans="1:57" x14ac:dyDescent="0.3">
      <c r="A70" t="s">
        <v>362</v>
      </c>
      <c r="B70">
        <v>185.56</v>
      </c>
      <c r="C70">
        <v>7.08</v>
      </c>
      <c r="D70">
        <v>1</v>
      </c>
      <c r="E70">
        <v>1.0265E-2</v>
      </c>
      <c r="F70">
        <v>-8.8030000000000001E-3</v>
      </c>
      <c r="G70">
        <v>1.0128E-2</v>
      </c>
      <c r="H70">
        <v>7.5074000000000002E-2</v>
      </c>
      <c r="I70">
        <v>83986</v>
      </c>
      <c r="J70">
        <v>1.57</v>
      </c>
      <c r="K70">
        <v>146</v>
      </c>
      <c r="L70">
        <v>1152</v>
      </c>
      <c r="M70">
        <v>13</v>
      </c>
      <c r="N70">
        <v>35</v>
      </c>
      <c r="O70">
        <v>13</v>
      </c>
      <c r="P70">
        <v>1170</v>
      </c>
      <c r="Q70">
        <v>11166</v>
      </c>
      <c r="R70">
        <v>1303</v>
      </c>
      <c r="S70">
        <v>13</v>
      </c>
      <c r="T70">
        <v>9901</v>
      </c>
      <c r="U70">
        <v>288</v>
      </c>
      <c r="V70">
        <v>738</v>
      </c>
      <c r="W70">
        <v>1457</v>
      </c>
      <c r="X70">
        <v>213194</v>
      </c>
      <c r="Y70">
        <v>771</v>
      </c>
      <c r="Z70">
        <v>611</v>
      </c>
      <c r="AA70">
        <v>1119</v>
      </c>
      <c r="AB70">
        <v>391</v>
      </c>
      <c r="AC70">
        <v>0</v>
      </c>
      <c r="AD70">
        <v>48</v>
      </c>
      <c r="AE70">
        <v>76</v>
      </c>
      <c r="AF70">
        <v>6</v>
      </c>
      <c r="AG70">
        <v>4145</v>
      </c>
      <c r="AH70">
        <v>2726</v>
      </c>
      <c r="AI70">
        <v>855</v>
      </c>
      <c r="AJ70">
        <v>1185</v>
      </c>
      <c r="AK70">
        <v>32</v>
      </c>
      <c r="AL70">
        <v>135</v>
      </c>
      <c r="AM70">
        <v>38</v>
      </c>
      <c r="AN70">
        <v>10</v>
      </c>
      <c r="AO70">
        <v>324</v>
      </c>
      <c r="AP70">
        <v>67</v>
      </c>
      <c r="AQ70">
        <v>303</v>
      </c>
      <c r="AR70">
        <v>180</v>
      </c>
      <c r="AS70">
        <v>144</v>
      </c>
      <c r="AT70">
        <v>1035</v>
      </c>
      <c r="AU70">
        <v>2082</v>
      </c>
      <c r="AV70">
        <v>542</v>
      </c>
      <c r="AW70">
        <v>423</v>
      </c>
      <c r="AX70">
        <v>560</v>
      </c>
      <c r="AY70">
        <v>0</v>
      </c>
      <c r="AZ70">
        <v>1346</v>
      </c>
      <c r="BA70">
        <v>772</v>
      </c>
      <c r="BB70">
        <v>2160</v>
      </c>
      <c r="BC70">
        <v>81576</v>
      </c>
      <c r="BD70">
        <v>20400</v>
      </c>
      <c r="BE70">
        <v>0.16200000000000001</v>
      </c>
    </row>
    <row r="71" spans="1:57" x14ac:dyDescent="0.3">
      <c r="A71" t="s">
        <v>363</v>
      </c>
      <c r="B71">
        <v>187.56</v>
      </c>
      <c r="C71">
        <v>7.08</v>
      </c>
      <c r="D71">
        <v>1</v>
      </c>
      <c r="E71">
        <v>1.0265E-2</v>
      </c>
      <c r="F71">
        <v>-8.8030000000000001E-3</v>
      </c>
      <c r="G71">
        <v>1.0128E-2</v>
      </c>
      <c r="H71">
        <v>7.5074000000000002E-2</v>
      </c>
      <c r="I71">
        <v>85531</v>
      </c>
      <c r="J71">
        <v>1.57</v>
      </c>
      <c r="K71">
        <v>213</v>
      </c>
      <c r="L71">
        <v>1139</v>
      </c>
      <c r="M71">
        <v>21</v>
      </c>
      <c r="N71">
        <v>71</v>
      </c>
      <c r="O71">
        <v>24</v>
      </c>
      <c r="P71">
        <v>1092</v>
      </c>
      <c r="Q71">
        <v>11482</v>
      </c>
      <c r="R71">
        <v>1440</v>
      </c>
      <c r="S71">
        <v>0</v>
      </c>
      <c r="T71">
        <v>10061</v>
      </c>
      <c r="U71">
        <v>408</v>
      </c>
      <c r="V71">
        <v>693</v>
      </c>
      <c r="W71">
        <v>1430</v>
      </c>
      <c r="X71">
        <v>217990</v>
      </c>
      <c r="Y71">
        <v>736</v>
      </c>
      <c r="Z71">
        <v>671</v>
      </c>
      <c r="AA71">
        <v>1066</v>
      </c>
      <c r="AB71">
        <v>596</v>
      </c>
      <c r="AC71">
        <v>102</v>
      </c>
      <c r="AD71">
        <v>44</v>
      </c>
      <c r="AE71">
        <v>62</v>
      </c>
      <c r="AF71">
        <v>77</v>
      </c>
      <c r="AG71">
        <v>4186</v>
      </c>
      <c r="AH71">
        <v>2379</v>
      </c>
      <c r="AI71">
        <v>791</v>
      </c>
      <c r="AJ71">
        <v>1082</v>
      </c>
      <c r="AK71">
        <v>9</v>
      </c>
      <c r="AL71">
        <v>107</v>
      </c>
      <c r="AM71">
        <v>0</v>
      </c>
      <c r="AN71">
        <v>21</v>
      </c>
      <c r="AO71">
        <v>302</v>
      </c>
      <c r="AP71">
        <v>63</v>
      </c>
      <c r="AQ71">
        <v>260</v>
      </c>
      <c r="AR71">
        <v>187</v>
      </c>
      <c r="AS71">
        <v>191</v>
      </c>
      <c r="AT71">
        <v>882</v>
      </c>
      <c r="AU71">
        <v>2046</v>
      </c>
      <c r="AV71">
        <v>337</v>
      </c>
      <c r="AW71">
        <v>346</v>
      </c>
      <c r="AX71">
        <v>549</v>
      </c>
      <c r="AY71">
        <v>0</v>
      </c>
      <c r="AZ71">
        <v>1321</v>
      </c>
      <c r="BA71">
        <v>977</v>
      </c>
      <c r="BB71">
        <v>2153</v>
      </c>
      <c r="BC71">
        <v>82752</v>
      </c>
      <c r="BD71">
        <v>20856</v>
      </c>
      <c r="BE71">
        <v>0.16400000000000001</v>
      </c>
    </row>
    <row r="72" spans="1:57" x14ac:dyDescent="0.3">
      <c r="A72" t="s">
        <v>364</v>
      </c>
      <c r="B72">
        <v>189.56</v>
      </c>
      <c r="C72">
        <v>7.08</v>
      </c>
      <c r="D72">
        <v>1</v>
      </c>
      <c r="E72">
        <v>1.0265E-2</v>
      </c>
      <c r="F72">
        <v>-8.8030000000000001E-3</v>
      </c>
      <c r="G72">
        <v>1.0128E-2</v>
      </c>
      <c r="H72">
        <v>7.5074000000000002E-2</v>
      </c>
      <c r="I72">
        <v>86802</v>
      </c>
      <c r="J72">
        <v>1.47</v>
      </c>
      <c r="K72">
        <v>201</v>
      </c>
      <c r="L72">
        <v>1235</v>
      </c>
      <c r="M72">
        <v>8</v>
      </c>
      <c r="N72">
        <v>39</v>
      </c>
      <c r="O72">
        <v>28</v>
      </c>
      <c r="P72">
        <v>1032</v>
      </c>
      <c r="Q72">
        <v>11795</v>
      </c>
      <c r="R72">
        <v>1359</v>
      </c>
      <c r="S72">
        <v>62</v>
      </c>
      <c r="T72">
        <v>10047</v>
      </c>
      <c r="U72">
        <v>344</v>
      </c>
      <c r="V72">
        <v>737</v>
      </c>
      <c r="W72">
        <v>1549</v>
      </c>
      <c r="X72">
        <v>221227</v>
      </c>
      <c r="Y72">
        <v>696</v>
      </c>
      <c r="Z72">
        <v>630</v>
      </c>
      <c r="AA72">
        <v>996</v>
      </c>
      <c r="AB72">
        <v>582</v>
      </c>
      <c r="AC72">
        <v>75</v>
      </c>
      <c r="AD72">
        <v>0</v>
      </c>
      <c r="AE72">
        <v>0</v>
      </c>
      <c r="AF72">
        <v>154</v>
      </c>
      <c r="AG72">
        <v>4312</v>
      </c>
      <c r="AH72">
        <v>2798</v>
      </c>
      <c r="AI72">
        <v>706</v>
      </c>
      <c r="AJ72">
        <v>830</v>
      </c>
      <c r="AK72">
        <v>24</v>
      </c>
      <c r="AL72">
        <v>141</v>
      </c>
      <c r="AM72">
        <v>32</v>
      </c>
      <c r="AN72">
        <v>0</v>
      </c>
      <c r="AO72">
        <v>326</v>
      </c>
      <c r="AP72">
        <v>44</v>
      </c>
      <c r="AQ72">
        <v>242</v>
      </c>
      <c r="AR72">
        <v>255</v>
      </c>
      <c r="AS72">
        <v>195</v>
      </c>
      <c r="AT72">
        <v>993</v>
      </c>
      <c r="AU72">
        <v>2078</v>
      </c>
      <c r="AV72">
        <v>453</v>
      </c>
      <c r="AW72">
        <v>259</v>
      </c>
      <c r="AX72">
        <v>737</v>
      </c>
      <c r="AY72">
        <v>0</v>
      </c>
      <c r="AZ72">
        <v>1435</v>
      </c>
      <c r="BA72">
        <v>824</v>
      </c>
      <c r="BB72">
        <v>1861</v>
      </c>
      <c r="BC72">
        <v>84488</v>
      </c>
      <c r="BD72">
        <v>21054</v>
      </c>
      <c r="BE72">
        <v>0.16500000000000001</v>
      </c>
    </row>
    <row r="73" spans="1:57" x14ac:dyDescent="0.3">
      <c r="A73" t="s">
        <v>365</v>
      </c>
      <c r="B73">
        <v>191.56</v>
      </c>
      <c r="C73">
        <v>7.07</v>
      </c>
      <c r="D73">
        <v>1</v>
      </c>
      <c r="E73">
        <v>1.0265E-2</v>
      </c>
      <c r="F73">
        <v>-8.8030000000000001E-3</v>
      </c>
      <c r="G73">
        <v>1.0128E-2</v>
      </c>
      <c r="H73">
        <v>7.5074000000000002E-2</v>
      </c>
      <c r="I73">
        <v>87169</v>
      </c>
      <c r="J73">
        <v>1.63</v>
      </c>
      <c r="K73">
        <v>178</v>
      </c>
      <c r="L73">
        <v>1116</v>
      </c>
      <c r="M73">
        <v>47</v>
      </c>
      <c r="N73">
        <v>72</v>
      </c>
      <c r="O73">
        <v>35</v>
      </c>
      <c r="P73">
        <v>1187</v>
      </c>
      <c r="Q73">
        <v>11619</v>
      </c>
      <c r="R73">
        <v>1361</v>
      </c>
      <c r="S73">
        <v>10</v>
      </c>
      <c r="T73">
        <v>9994</v>
      </c>
      <c r="U73">
        <v>375</v>
      </c>
      <c r="V73">
        <v>745</v>
      </c>
      <c r="W73">
        <v>1695</v>
      </c>
      <c r="X73">
        <v>231914</v>
      </c>
      <c r="Y73">
        <v>705</v>
      </c>
      <c r="Z73">
        <v>520</v>
      </c>
      <c r="AA73">
        <v>1002</v>
      </c>
      <c r="AB73">
        <v>510</v>
      </c>
      <c r="AC73">
        <v>0</v>
      </c>
      <c r="AD73">
        <v>9</v>
      </c>
      <c r="AE73">
        <v>17</v>
      </c>
      <c r="AF73">
        <v>0</v>
      </c>
      <c r="AG73">
        <v>4158</v>
      </c>
      <c r="AH73">
        <v>2665</v>
      </c>
      <c r="AI73">
        <v>817</v>
      </c>
      <c r="AJ73">
        <v>758</v>
      </c>
      <c r="AK73">
        <v>25</v>
      </c>
      <c r="AL73">
        <v>55</v>
      </c>
      <c r="AM73">
        <v>61</v>
      </c>
      <c r="AN73">
        <v>24</v>
      </c>
      <c r="AO73">
        <v>349</v>
      </c>
      <c r="AP73">
        <v>76</v>
      </c>
      <c r="AQ73">
        <v>243</v>
      </c>
      <c r="AR73">
        <v>206</v>
      </c>
      <c r="AS73">
        <v>136</v>
      </c>
      <c r="AT73">
        <v>1041</v>
      </c>
      <c r="AU73">
        <v>2066</v>
      </c>
      <c r="AV73">
        <v>386</v>
      </c>
      <c r="AW73">
        <v>315</v>
      </c>
      <c r="AX73">
        <v>612</v>
      </c>
      <c r="AY73">
        <v>0</v>
      </c>
      <c r="AZ73">
        <v>1533</v>
      </c>
      <c r="BA73">
        <v>987</v>
      </c>
      <c r="BB73">
        <v>1860</v>
      </c>
      <c r="BC73">
        <v>82672</v>
      </c>
      <c r="BD73">
        <v>20772</v>
      </c>
      <c r="BE73">
        <v>0.16400000000000001</v>
      </c>
    </row>
    <row r="74" spans="1:57" x14ac:dyDescent="0.3">
      <c r="A74" t="s">
        <v>366</v>
      </c>
      <c r="B74">
        <v>193.56</v>
      </c>
      <c r="C74">
        <v>7.05</v>
      </c>
      <c r="D74">
        <v>1</v>
      </c>
      <c r="E74">
        <v>1.0265E-2</v>
      </c>
      <c r="F74">
        <v>-8.8030000000000001E-3</v>
      </c>
      <c r="G74">
        <v>1.0128E-2</v>
      </c>
      <c r="H74">
        <v>7.5074000000000002E-2</v>
      </c>
      <c r="I74">
        <v>84072</v>
      </c>
      <c r="J74">
        <v>1.52</v>
      </c>
      <c r="K74">
        <v>113</v>
      </c>
      <c r="L74">
        <v>1052</v>
      </c>
      <c r="M74">
        <v>52</v>
      </c>
      <c r="N74">
        <v>40</v>
      </c>
      <c r="O74">
        <v>34</v>
      </c>
      <c r="P74">
        <v>1105</v>
      </c>
      <c r="Q74">
        <v>10733</v>
      </c>
      <c r="R74">
        <v>1284</v>
      </c>
      <c r="S74">
        <v>0</v>
      </c>
      <c r="T74">
        <v>9020</v>
      </c>
      <c r="U74">
        <v>297</v>
      </c>
      <c r="V74">
        <v>768</v>
      </c>
      <c r="W74">
        <v>1402</v>
      </c>
      <c r="X74">
        <v>213274</v>
      </c>
      <c r="Y74">
        <v>630</v>
      </c>
      <c r="Z74">
        <v>435</v>
      </c>
      <c r="AA74">
        <v>1044</v>
      </c>
      <c r="AB74">
        <v>529</v>
      </c>
      <c r="AC74">
        <v>97</v>
      </c>
      <c r="AD74">
        <v>119</v>
      </c>
      <c r="AE74">
        <v>0</v>
      </c>
      <c r="AF74">
        <v>17</v>
      </c>
      <c r="AG74">
        <v>4309</v>
      </c>
      <c r="AH74">
        <v>2514</v>
      </c>
      <c r="AI74">
        <v>671</v>
      </c>
      <c r="AJ74">
        <v>1042</v>
      </c>
      <c r="AK74">
        <v>28</v>
      </c>
      <c r="AL74">
        <v>116</v>
      </c>
      <c r="AM74">
        <v>31</v>
      </c>
      <c r="AN74">
        <v>50</v>
      </c>
      <c r="AO74">
        <v>372</v>
      </c>
      <c r="AP74">
        <v>37</v>
      </c>
      <c r="AQ74">
        <v>157</v>
      </c>
      <c r="AR74">
        <v>200</v>
      </c>
      <c r="AS74">
        <v>204</v>
      </c>
      <c r="AT74">
        <v>1090</v>
      </c>
      <c r="AU74">
        <v>1928</v>
      </c>
      <c r="AV74">
        <v>328</v>
      </c>
      <c r="AW74">
        <v>290</v>
      </c>
      <c r="AX74">
        <v>349</v>
      </c>
      <c r="AY74">
        <v>0</v>
      </c>
      <c r="AZ74">
        <v>1437</v>
      </c>
      <c r="BA74">
        <v>898</v>
      </c>
      <c r="BB74">
        <v>1721</v>
      </c>
      <c r="BC74">
        <v>82343</v>
      </c>
      <c r="BD74">
        <v>20994</v>
      </c>
      <c r="BE74">
        <v>0.16400000000000001</v>
      </c>
    </row>
    <row r="75" spans="1:57" x14ac:dyDescent="0.3">
      <c r="A75" t="s">
        <v>367</v>
      </c>
      <c r="B75">
        <v>195.56</v>
      </c>
      <c r="C75">
        <v>7.07</v>
      </c>
      <c r="D75">
        <v>1</v>
      </c>
      <c r="E75">
        <v>1.0265E-2</v>
      </c>
      <c r="F75">
        <v>-8.8030000000000001E-3</v>
      </c>
      <c r="G75">
        <v>1.0128E-2</v>
      </c>
      <c r="H75">
        <v>7.5074000000000002E-2</v>
      </c>
      <c r="I75">
        <v>86784</v>
      </c>
      <c r="J75">
        <v>1.49</v>
      </c>
      <c r="K75">
        <v>202</v>
      </c>
      <c r="L75">
        <v>1237</v>
      </c>
      <c r="M75">
        <v>35</v>
      </c>
      <c r="N75">
        <v>52</v>
      </c>
      <c r="O75">
        <v>24</v>
      </c>
      <c r="P75">
        <v>1118</v>
      </c>
      <c r="Q75">
        <v>11945</v>
      </c>
      <c r="R75">
        <v>1383</v>
      </c>
      <c r="S75">
        <v>0</v>
      </c>
      <c r="T75">
        <v>9982</v>
      </c>
      <c r="U75">
        <v>308</v>
      </c>
      <c r="V75">
        <v>665</v>
      </c>
      <c r="W75">
        <v>1430</v>
      </c>
      <c r="X75">
        <v>222817</v>
      </c>
      <c r="Y75">
        <v>619</v>
      </c>
      <c r="Z75">
        <v>439</v>
      </c>
      <c r="AA75">
        <v>983</v>
      </c>
      <c r="AB75">
        <v>517</v>
      </c>
      <c r="AC75">
        <v>0</v>
      </c>
      <c r="AD75">
        <v>0</v>
      </c>
      <c r="AE75">
        <v>115</v>
      </c>
      <c r="AF75">
        <v>71</v>
      </c>
      <c r="AG75">
        <v>4236</v>
      </c>
      <c r="AH75">
        <v>2780</v>
      </c>
      <c r="AI75">
        <v>752</v>
      </c>
      <c r="AJ75">
        <v>1233</v>
      </c>
      <c r="AK75">
        <v>17</v>
      </c>
      <c r="AL75">
        <v>159</v>
      </c>
      <c r="AM75">
        <v>0</v>
      </c>
      <c r="AN75">
        <v>23</v>
      </c>
      <c r="AO75">
        <v>230</v>
      </c>
      <c r="AP75">
        <v>17</v>
      </c>
      <c r="AQ75">
        <v>285</v>
      </c>
      <c r="AR75">
        <v>216</v>
      </c>
      <c r="AS75">
        <v>155</v>
      </c>
      <c r="AT75">
        <v>937</v>
      </c>
      <c r="AU75">
        <v>2049</v>
      </c>
      <c r="AV75">
        <v>483</v>
      </c>
      <c r="AW75">
        <v>440</v>
      </c>
      <c r="AX75">
        <v>877</v>
      </c>
      <c r="AY75">
        <v>74</v>
      </c>
      <c r="AZ75">
        <v>1334</v>
      </c>
      <c r="BA75">
        <v>895</v>
      </c>
      <c r="BB75">
        <v>1992</v>
      </c>
      <c r="BC75">
        <v>83412</v>
      </c>
      <c r="BD75">
        <v>20931</v>
      </c>
      <c r="BE75">
        <v>0.16400000000000001</v>
      </c>
    </row>
    <row r="76" spans="1:57" x14ac:dyDescent="0.3">
      <c r="A76" t="s">
        <v>368</v>
      </c>
      <c r="B76">
        <v>197.56</v>
      </c>
      <c r="C76">
        <v>7.08</v>
      </c>
      <c r="D76">
        <v>1</v>
      </c>
      <c r="E76">
        <v>1.0265E-2</v>
      </c>
      <c r="F76">
        <v>-8.8030000000000001E-3</v>
      </c>
      <c r="G76">
        <v>1.0128E-2</v>
      </c>
      <c r="H76">
        <v>7.5074000000000002E-2</v>
      </c>
      <c r="I76">
        <v>84992</v>
      </c>
      <c r="J76">
        <v>1.58</v>
      </c>
      <c r="K76">
        <v>135</v>
      </c>
      <c r="L76">
        <v>1170</v>
      </c>
      <c r="M76">
        <v>34</v>
      </c>
      <c r="N76">
        <v>60</v>
      </c>
      <c r="O76">
        <v>29</v>
      </c>
      <c r="P76">
        <v>1127</v>
      </c>
      <c r="Q76">
        <v>11852</v>
      </c>
      <c r="R76">
        <v>1210</v>
      </c>
      <c r="S76">
        <v>39</v>
      </c>
      <c r="T76">
        <v>9738</v>
      </c>
      <c r="U76">
        <v>152</v>
      </c>
      <c r="V76">
        <v>799</v>
      </c>
      <c r="W76">
        <v>1504</v>
      </c>
      <c r="X76">
        <v>213250</v>
      </c>
      <c r="Y76">
        <v>705</v>
      </c>
      <c r="Z76">
        <v>582</v>
      </c>
      <c r="AA76">
        <v>1019</v>
      </c>
      <c r="AB76">
        <v>522</v>
      </c>
      <c r="AC76">
        <v>0</v>
      </c>
      <c r="AD76">
        <v>46</v>
      </c>
      <c r="AE76">
        <v>0</v>
      </c>
      <c r="AF76">
        <v>163</v>
      </c>
      <c r="AG76">
        <v>4128</v>
      </c>
      <c r="AH76">
        <v>2785</v>
      </c>
      <c r="AI76">
        <v>655</v>
      </c>
      <c r="AJ76">
        <v>916</v>
      </c>
      <c r="AK76">
        <v>18</v>
      </c>
      <c r="AL76">
        <v>7</v>
      </c>
      <c r="AM76">
        <v>73</v>
      </c>
      <c r="AN76">
        <v>0</v>
      </c>
      <c r="AO76">
        <v>370</v>
      </c>
      <c r="AP76">
        <v>0</v>
      </c>
      <c r="AQ76">
        <v>203</v>
      </c>
      <c r="AR76">
        <v>220</v>
      </c>
      <c r="AS76">
        <v>180</v>
      </c>
      <c r="AT76">
        <v>1031</v>
      </c>
      <c r="AU76">
        <v>2046</v>
      </c>
      <c r="AV76">
        <v>338</v>
      </c>
      <c r="AW76">
        <v>404</v>
      </c>
      <c r="AX76">
        <v>684</v>
      </c>
      <c r="AY76">
        <v>0</v>
      </c>
      <c r="AZ76">
        <v>1181</v>
      </c>
      <c r="BA76">
        <v>953</v>
      </c>
      <c r="BB76">
        <v>2189</v>
      </c>
      <c r="BC76">
        <v>83401</v>
      </c>
      <c r="BD76">
        <v>20853</v>
      </c>
      <c r="BE76">
        <v>0.16400000000000001</v>
      </c>
    </row>
    <row r="77" spans="1:57" x14ac:dyDescent="0.3">
      <c r="A77" t="s">
        <v>369</v>
      </c>
      <c r="B77">
        <v>199.56</v>
      </c>
      <c r="C77">
        <v>7.07</v>
      </c>
      <c r="D77">
        <v>1</v>
      </c>
      <c r="E77">
        <v>1.0265E-2</v>
      </c>
      <c r="F77">
        <v>-8.8030000000000001E-3</v>
      </c>
      <c r="G77">
        <v>1.0128E-2</v>
      </c>
      <c r="H77">
        <v>7.5074000000000002E-2</v>
      </c>
      <c r="I77">
        <v>86367</v>
      </c>
      <c r="J77">
        <v>1.59</v>
      </c>
      <c r="K77">
        <v>160</v>
      </c>
      <c r="L77">
        <v>1005</v>
      </c>
      <c r="M77">
        <v>32</v>
      </c>
      <c r="N77">
        <v>66</v>
      </c>
      <c r="O77">
        <v>36</v>
      </c>
      <c r="P77">
        <v>1248</v>
      </c>
      <c r="Q77">
        <v>11523</v>
      </c>
      <c r="R77">
        <v>1405</v>
      </c>
      <c r="S77">
        <v>34</v>
      </c>
      <c r="T77">
        <v>9673</v>
      </c>
      <c r="U77">
        <v>317</v>
      </c>
      <c r="V77">
        <v>794</v>
      </c>
      <c r="W77">
        <v>1478</v>
      </c>
      <c r="X77">
        <v>221301</v>
      </c>
      <c r="Y77">
        <v>726</v>
      </c>
      <c r="Z77">
        <v>627</v>
      </c>
      <c r="AA77">
        <v>1179</v>
      </c>
      <c r="AB77">
        <v>427</v>
      </c>
      <c r="AC77">
        <v>77</v>
      </c>
      <c r="AD77">
        <v>17</v>
      </c>
      <c r="AE77">
        <v>56</v>
      </c>
      <c r="AF77">
        <v>94</v>
      </c>
      <c r="AG77">
        <v>4105</v>
      </c>
      <c r="AH77">
        <v>2643</v>
      </c>
      <c r="AI77">
        <v>564</v>
      </c>
      <c r="AJ77">
        <v>1072</v>
      </c>
      <c r="AK77">
        <v>14</v>
      </c>
      <c r="AL77">
        <v>60</v>
      </c>
      <c r="AM77">
        <v>28</v>
      </c>
      <c r="AN77">
        <v>31</v>
      </c>
      <c r="AO77">
        <v>432</v>
      </c>
      <c r="AP77">
        <v>59</v>
      </c>
      <c r="AQ77">
        <v>190</v>
      </c>
      <c r="AR77">
        <v>228</v>
      </c>
      <c r="AS77">
        <v>217</v>
      </c>
      <c r="AT77">
        <v>1120</v>
      </c>
      <c r="AU77">
        <v>2120</v>
      </c>
      <c r="AV77">
        <v>474</v>
      </c>
      <c r="AW77">
        <v>351</v>
      </c>
      <c r="AX77">
        <v>685</v>
      </c>
      <c r="AY77">
        <v>0</v>
      </c>
      <c r="AZ77">
        <v>1331</v>
      </c>
      <c r="BA77">
        <v>972</v>
      </c>
      <c r="BB77">
        <v>2079</v>
      </c>
      <c r="BC77">
        <v>82192</v>
      </c>
      <c r="BD77">
        <v>20540</v>
      </c>
      <c r="BE77">
        <v>0.16300000000000001</v>
      </c>
    </row>
    <row r="78" spans="1:57" x14ac:dyDescent="0.3">
      <c r="A78" t="s">
        <v>370</v>
      </c>
      <c r="B78">
        <v>201.56</v>
      </c>
      <c r="C78">
        <v>7.07</v>
      </c>
      <c r="D78">
        <v>1</v>
      </c>
      <c r="E78">
        <v>1.0265E-2</v>
      </c>
      <c r="F78">
        <v>-8.8030000000000001E-3</v>
      </c>
      <c r="G78">
        <v>1.0128E-2</v>
      </c>
      <c r="H78">
        <v>7.5074000000000002E-2</v>
      </c>
      <c r="I78">
        <v>85836</v>
      </c>
      <c r="J78">
        <v>1.52</v>
      </c>
      <c r="K78">
        <v>114</v>
      </c>
      <c r="L78">
        <v>1042</v>
      </c>
      <c r="M78">
        <v>16</v>
      </c>
      <c r="N78">
        <v>59</v>
      </c>
      <c r="O78">
        <v>35</v>
      </c>
      <c r="P78">
        <v>1123</v>
      </c>
      <c r="Q78">
        <v>11368</v>
      </c>
      <c r="R78">
        <v>1364</v>
      </c>
      <c r="S78">
        <v>0</v>
      </c>
      <c r="T78">
        <v>9600</v>
      </c>
      <c r="U78">
        <v>382</v>
      </c>
      <c r="V78">
        <v>714</v>
      </c>
      <c r="W78">
        <v>1576</v>
      </c>
      <c r="X78">
        <v>215472</v>
      </c>
      <c r="Y78">
        <v>719</v>
      </c>
      <c r="Z78">
        <v>521</v>
      </c>
      <c r="AA78">
        <v>994</v>
      </c>
      <c r="AB78">
        <v>499</v>
      </c>
      <c r="AC78">
        <v>45</v>
      </c>
      <c r="AD78">
        <v>15</v>
      </c>
      <c r="AE78">
        <v>211</v>
      </c>
      <c r="AF78">
        <v>42</v>
      </c>
      <c r="AG78">
        <v>4343</v>
      </c>
      <c r="AH78">
        <v>2695</v>
      </c>
      <c r="AI78">
        <v>561</v>
      </c>
      <c r="AJ78">
        <v>1079</v>
      </c>
      <c r="AK78">
        <v>23</v>
      </c>
      <c r="AL78">
        <v>102</v>
      </c>
      <c r="AM78">
        <v>60</v>
      </c>
      <c r="AN78">
        <v>0</v>
      </c>
      <c r="AO78">
        <v>308</v>
      </c>
      <c r="AP78">
        <v>15</v>
      </c>
      <c r="AQ78">
        <v>271</v>
      </c>
      <c r="AR78">
        <v>203</v>
      </c>
      <c r="AS78">
        <v>127</v>
      </c>
      <c r="AT78">
        <v>1067</v>
      </c>
      <c r="AU78">
        <v>2021</v>
      </c>
      <c r="AV78">
        <v>398</v>
      </c>
      <c r="AW78">
        <v>385</v>
      </c>
      <c r="AX78">
        <v>775</v>
      </c>
      <c r="AY78">
        <v>0</v>
      </c>
      <c r="AZ78">
        <v>1370</v>
      </c>
      <c r="BA78">
        <v>859</v>
      </c>
      <c r="BB78">
        <v>1955</v>
      </c>
      <c r="BC78">
        <v>84139</v>
      </c>
      <c r="BD78">
        <v>21352</v>
      </c>
      <c r="BE78">
        <v>0.16500000000000001</v>
      </c>
    </row>
    <row r="79" spans="1:57" x14ac:dyDescent="0.3">
      <c r="A79" t="s">
        <v>371</v>
      </c>
      <c r="B79">
        <v>203.56</v>
      </c>
      <c r="C79">
        <v>7.07</v>
      </c>
      <c r="D79">
        <v>1</v>
      </c>
      <c r="E79">
        <v>1.0265E-2</v>
      </c>
      <c r="F79">
        <v>-8.8030000000000001E-3</v>
      </c>
      <c r="G79">
        <v>1.0128E-2</v>
      </c>
      <c r="H79">
        <v>7.5074000000000002E-2</v>
      </c>
      <c r="I79">
        <v>86104</v>
      </c>
      <c r="J79">
        <v>1.54</v>
      </c>
      <c r="K79">
        <v>153</v>
      </c>
      <c r="L79">
        <v>1007</v>
      </c>
      <c r="M79">
        <v>7</v>
      </c>
      <c r="N79">
        <v>61</v>
      </c>
      <c r="O79">
        <v>29</v>
      </c>
      <c r="P79">
        <v>1138</v>
      </c>
      <c r="Q79">
        <v>11494</v>
      </c>
      <c r="R79">
        <v>1442</v>
      </c>
      <c r="S79">
        <v>0</v>
      </c>
      <c r="T79">
        <v>9843</v>
      </c>
      <c r="U79">
        <v>303</v>
      </c>
      <c r="V79">
        <v>766</v>
      </c>
      <c r="W79">
        <v>1582</v>
      </c>
      <c r="X79">
        <v>220633</v>
      </c>
      <c r="Y79">
        <v>823</v>
      </c>
      <c r="Z79">
        <v>553</v>
      </c>
      <c r="AA79">
        <v>1157</v>
      </c>
      <c r="AB79">
        <v>648</v>
      </c>
      <c r="AC79">
        <v>62</v>
      </c>
      <c r="AD79">
        <v>98</v>
      </c>
      <c r="AE79">
        <v>0</v>
      </c>
      <c r="AF79">
        <v>62</v>
      </c>
      <c r="AG79">
        <v>4100</v>
      </c>
      <c r="AH79">
        <v>2547</v>
      </c>
      <c r="AI79">
        <v>643</v>
      </c>
      <c r="AJ79">
        <v>830</v>
      </c>
      <c r="AK79">
        <v>28</v>
      </c>
      <c r="AL79">
        <v>106</v>
      </c>
      <c r="AM79">
        <v>0</v>
      </c>
      <c r="AN79">
        <v>48</v>
      </c>
      <c r="AO79">
        <v>344</v>
      </c>
      <c r="AP79">
        <v>42</v>
      </c>
      <c r="AQ79">
        <v>247</v>
      </c>
      <c r="AR79">
        <v>292</v>
      </c>
      <c r="AS79">
        <v>171</v>
      </c>
      <c r="AT79">
        <v>1019</v>
      </c>
      <c r="AU79">
        <v>2095</v>
      </c>
      <c r="AV79">
        <v>344</v>
      </c>
      <c r="AW79">
        <v>238</v>
      </c>
      <c r="AX79">
        <v>508</v>
      </c>
      <c r="AY79">
        <v>106</v>
      </c>
      <c r="AZ79">
        <v>1487</v>
      </c>
      <c r="BA79">
        <v>934</v>
      </c>
      <c r="BB79">
        <v>1969</v>
      </c>
      <c r="BC79">
        <v>83580</v>
      </c>
      <c r="BD79">
        <v>20574</v>
      </c>
      <c r="BE79">
        <v>0.16400000000000001</v>
      </c>
    </row>
    <row r="80" spans="1:57" x14ac:dyDescent="0.3">
      <c r="A80" t="s">
        <v>372</v>
      </c>
      <c r="B80">
        <v>205.56</v>
      </c>
      <c r="C80">
        <v>7.07</v>
      </c>
      <c r="D80">
        <v>1</v>
      </c>
      <c r="E80">
        <v>1.0265E-2</v>
      </c>
      <c r="F80">
        <v>-8.8030000000000001E-3</v>
      </c>
      <c r="G80">
        <v>1.0128E-2</v>
      </c>
      <c r="H80">
        <v>7.5074000000000002E-2</v>
      </c>
      <c r="I80">
        <v>84231</v>
      </c>
      <c r="J80">
        <v>1.42</v>
      </c>
      <c r="K80">
        <v>106</v>
      </c>
      <c r="L80">
        <v>1013</v>
      </c>
      <c r="M80">
        <v>44</v>
      </c>
      <c r="N80">
        <v>72</v>
      </c>
      <c r="O80">
        <v>24</v>
      </c>
      <c r="P80">
        <v>1073</v>
      </c>
      <c r="Q80">
        <v>11800</v>
      </c>
      <c r="R80">
        <v>1315</v>
      </c>
      <c r="S80">
        <v>41</v>
      </c>
      <c r="T80">
        <v>9832</v>
      </c>
      <c r="U80">
        <v>331</v>
      </c>
      <c r="V80">
        <v>734</v>
      </c>
      <c r="W80">
        <v>1555</v>
      </c>
      <c r="X80">
        <v>206592</v>
      </c>
      <c r="Y80">
        <v>753</v>
      </c>
      <c r="Z80">
        <v>595</v>
      </c>
      <c r="AA80">
        <v>1133</v>
      </c>
      <c r="AB80">
        <v>515</v>
      </c>
      <c r="AC80">
        <v>64</v>
      </c>
      <c r="AD80">
        <v>0</v>
      </c>
      <c r="AE80">
        <v>182</v>
      </c>
      <c r="AF80">
        <v>174</v>
      </c>
      <c r="AG80">
        <v>4065</v>
      </c>
      <c r="AH80">
        <v>2800</v>
      </c>
      <c r="AI80">
        <v>831</v>
      </c>
      <c r="AJ80">
        <v>1191</v>
      </c>
      <c r="AK80">
        <v>14</v>
      </c>
      <c r="AL80">
        <v>0</v>
      </c>
      <c r="AM80">
        <v>102</v>
      </c>
      <c r="AN80">
        <v>26</v>
      </c>
      <c r="AO80">
        <v>271</v>
      </c>
      <c r="AP80">
        <v>12</v>
      </c>
      <c r="AQ80">
        <v>280</v>
      </c>
      <c r="AR80">
        <v>224</v>
      </c>
      <c r="AS80">
        <v>203</v>
      </c>
      <c r="AT80">
        <v>1168</v>
      </c>
      <c r="AU80">
        <v>2105</v>
      </c>
      <c r="AV80">
        <v>561</v>
      </c>
      <c r="AW80">
        <v>482</v>
      </c>
      <c r="AX80">
        <v>729</v>
      </c>
      <c r="AY80">
        <v>392</v>
      </c>
      <c r="AZ80">
        <v>1450</v>
      </c>
      <c r="BA80">
        <v>879</v>
      </c>
      <c r="BB80">
        <v>1738</v>
      </c>
      <c r="BC80">
        <v>83142</v>
      </c>
      <c r="BD80">
        <v>21090</v>
      </c>
      <c r="BE80">
        <v>0.16400000000000001</v>
      </c>
    </row>
    <row r="81" spans="1:57" x14ac:dyDescent="0.3">
      <c r="A81" t="s">
        <v>373</v>
      </c>
      <c r="B81">
        <v>207.56</v>
      </c>
      <c r="C81">
        <v>7.08</v>
      </c>
      <c r="D81">
        <v>1</v>
      </c>
      <c r="E81">
        <v>1.0265E-2</v>
      </c>
      <c r="F81">
        <v>-8.8030000000000001E-3</v>
      </c>
      <c r="G81">
        <v>1.0128E-2</v>
      </c>
      <c r="H81">
        <v>7.5074000000000002E-2</v>
      </c>
      <c r="I81">
        <v>85916</v>
      </c>
      <c r="J81">
        <v>1.49</v>
      </c>
      <c r="K81">
        <v>126</v>
      </c>
      <c r="L81">
        <v>938</v>
      </c>
      <c r="M81">
        <v>45</v>
      </c>
      <c r="N81">
        <v>60</v>
      </c>
      <c r="O81">
        <v>24</v>
      </c>
      <c r="P81">
        <v>1071</v>
      </c>
      <c r="Q81">
        <v>11787</v>
      </c>
      <c r="R81">
        <v>1375</v>
      </c>
      <c r="S81">
        <v>0</v>
      </c>
      <c r="T81">
        <v>10003</v>
      </c>
      <c r="U81">
        <v>313</v>
      </c>
      <c r="V81">
        <v>792</v>
      </c>
      <c r="W81">
        <v>1633</v>
      </c>
      <c r="X81">
        <v>211362</v>
      </c>
      <c r="Y81">
        <v>682</v>
      </c>
      <c r="Z81">
        <v>671</v>
      </c>
      <c r="AA81">
        <v>1127</v>
      </c>
      <c r="AB81">
        <v>579</v>
      </c>
      <c r="AC81">
        <v>0</v>
      </c>
      <c r="AD81">
        <v>0</v>
      </c>
      <c r="AE81">
        <v>0</v>
      </c>
      <c r="AF81">
        <v>35</v>
      </c>
      <c r="AG81">
        <v>4386</v>
      </c>
      <c r="AH81">
        <v>2692</v>
      </c>
      <c r="AI81">
        <v>952</v>
      </c>
      <c r="AJ81">
        <v>1068</v>
      </c>
      <c r="AK81">
        <v>38</v>
      </c>
      <c r="AL81">
        <v>142</v>
      </c>
      <c r="AM81">
        <v>23</v>
      </c>
      <c r="AN81">
        <v>23</v>
      </c>
      <c r="AO81">
        <v>343</v>
      </c>
      <c r="AP81">
        <v>33</v>
      </c>
      <c r="AQ81">
        <v>250</v>
      </c>
      <c r="AR81">
        <v>201</v>
      </c>
      <c r="AS81">
        <v>226</v>
      </c>
      <c r="AT81">
        <v>1102</v>
      </c>
      <c r="AU81">
        <v>2137</v>
      </c>
      <c r="AV81">
        <v>483</v>
      </c>
      <c r="AW81">
        <v>291</v>
      </c>
      <c r="AX81">
        <v>626</v>
      </c>
      <c r="AY81">
        <v>17</v>
      </c>
      <c r="AZ81">
        <v>1416</v>
      </c>
      <c r="BA81">
        <v>898</v>
      </c>
      <c r="BB81">
        <v>2101</v>
      </c>
      <c r="BC81">
        <v>84639</v>
      </c>
      <c r="BD81">
        <v>21501</v>
      </c>
      <c r="BE81">
        <v>0.16500000000000001</v>
      </c>
    </row>
    <row r="82" spans="1:57" x14ac:dyDescent="0.3">
      <c r="A82" t="s">
        <v>374</v>
      </c>
      <c r="B82">
        <v>209.56</v>
      </c>
      <c r="C82">
        <v>7.08</v>
      </c>
      <c r="D82">
        <v>1</v>
      </c>
      <c r="E82">
        <v>1.0265E-2</v>
      </c>
      <c r="F82">
        <v>-8.8030000000000001E-3</v>
      </c>
      <c r="G82">
        <v>1.0128E-2</v>
      </c>
      <c r="H82">
        <v>7.5074000000000002E-2</v>
      </c>
      <c r="I82">
        <v>85582</v>
      </c>
      <c r="J82">
        <v>1.62</v>
      </c>
      <c r="K82">
        <v>166</v>
      </c>
      <c r="L82">
        <v>1110</v>
      </c>
      <c r="M82">
        <v>55</v>
      </c>
      <c r="N82">
        <v>40</v>
      </c>
      <c r="O82">
        <v>32</v>
      </c>
      <c r="P82">
        <v>1055</v>
      </c>
      <c r="Q82">
        <v>11697</v>
      </c>
      <c r="R82">
        <v>1376</v>
      </c>
      <c r="S82">
        <v>8</v>
      </c>
      <c r="T82">
        <v>9844</v>
      </c>
      <c r="U82">
        <v>338</v>
      </c>
      <c r="V82">
        <v>700</v>
      </c>
      <c r="W82">
        <v>1553</v>
      </c>
      <c r="X82">
        <v>213851</v>
      </c>
      <c r="Y82">
        <v>800</v>
      </c>
      <c r="Z82">
        <v>612</v>
      </c>
      <c r="AA82">
        <v>1243</v>
      </c>
      <c r="AB82">
        <v>500</v>
      </c>
      <c r="AC82">
        <v>0</v>
      </c>
      <c r="AD82">
        <v>110</v>
      </c>
      <c r="AE82">
        <v>48</v>
      </c>
      <c r="AF82">
        <v>0</v>
      </c>
      <c r="AG82">
        <v>4324</v>
      </c>
      <c r="AH82">
        <v>2636</v>
      </c>
      <c r="AI82">
        <v>889</v>
      </c>
      <c r="AJ82">
        <v>1188</v>
      </c>
      <c r="AK82">
        <v>23</v>
      </c>
      <c r="AL82">
        <v>76</v>
      </c>
      <c r="AM82">
        <v>33</v>
      </c>
      <c r="AN82">
        <v>17</v>
      </c>
      <c r="AO82">
        <v>253</v>
      </c>
      <c r="AP82">
        <v>36</v>
      </c>
      <c r="AQ82">
        <v>287</v>
      </c>
      <c r="AR82">
        <v>257</v>
      </c>
      <c r="AS82">
        <v>203</v>
      </c>
      <c r="AT82">
        <v>1093</v>
      </c>
      <c r="AU82">
        <v>2361</v>
      </c>
      <c r="AV82">
        <v>363</v>
      </c>
      <c r="AW82">
        <v>291</v>
      </c>
      <c r="AX82">
        <v>766</v>
      </c>
      <c r="AY82">
        <v>0</v>
      </c>
      <c r="AZ82">
        <v>1465</v>
      </c>
      <c r="BA82">
        <v>1075</v>
      </c>
      <c r="BB82">
        <v>1780</v>
      </c>
      <c r="BC82">
        <v>83300</v>
      </c>
      <c r="BD82">
        <v>21325</v>
      </c>
      <c r="BE82">
        <v>0.16400000000000001</v>
      </c>
    </row>
    <row r="83" spans="1:57" x14ac:dyDescent="0.3">
      <c r="A83" t="s">
        <v>375</v>
      </c>
      <c r="B83">
        <v>211.56</v>
      </c>
      <c r="C83">
        <v>7.08</v>
      </c>
      <c r="D83">
        <v>1</v>
      </c>
      <c r="E83">
        <v>1.0265E-2</v>
      </c>
      <c r="F83">
        <v>-8.8030000000000001E-3</v>
      </c>
      <c r="G83">
        <v>1.0128E-2</v>
      </c>
      <c r="H83">
        <v>7.5074000000000002E-2</v>
      </c>
      <c r="I83">
        <v>84844</v>
      </c>
      <c r="J83">
        <v>1.52</v>
      </c>
      <c r="K83">
        <v>181</v>
      </c>
      <c r="L83">
        <v>1175</v>
      </c>
      <c r="M83">
        <v>45</v>
      </c>
      <c r="N83">
        <v>93</v>
      </c>
      <c r="O83">
        <v>37</v>
      </c>
      <c r="P83">
        <v>1144</v>
      </c>
      <c r="Q83">
        <v>12082</v>
      </c>
      <c r="R83">
        <v>1376</v>
      </c>
      <c r="S83">
        <v>5</v>
      </c>
      <c r="T83">
        <v>9574</v>
      </c>
      <c r="U83">
        <v>320</v>
      </c>
      <c r="V83">
        <v>672</v>
      </c>
      <c r="W83">
        <v>1622</v>
      </c>
      <c r="X83">
        <v>210664</v>
      </c>
      <c r="Y83">
        <v>672</v>
      </c>
      <c r="Z83">
        <v>608</v>
      </c>
      <c r="AA83">
        <v>1122</v>
      </c>
      <c r="AB83">
        <v>415</v>
      </c>
      <c r="AC83">
        <v>153</v>
      </c>
      <c r="AD83">
        <v>0</v>
      </c>
      <c r="AE83">
        <v>65</v>
      </c>
      <c r="AF83">
        <v>10</v>
      </c>
      <c r="AG83">
        <v>4254</v>
      </c>
      <c r="AH83">
        <v>3030</v>
      </c>
      <c r="AI83">
        <v>806</v>
      </c>
      <c r="AJ83">
        <v>1164</v>
      </c>
      <c r="AK83">
        <v>13</v>
      </c>
      <c r="AL83">
        <v>64</v>
      </c>
      <c r="AM83">
        <v>57</v>
      </c>
      <c r="AN83">
        <v>26</v>
      </c>
      <c r="AO83">
        <v>407</v>
      </c>
      <c r="AP83">
        <v>86</v>
      </c>
      <c r="AQ83">
        <v>205</v>
      </c>
      <c r="AR83">
        <v>192</v>
      </c>
      <c r="AS83">
        <v>183</v>
      </c>
      <c r="AT83">
        <v>1151</v>
      </c>
      <c r="AU83">
        <v>2149</v>
      </c>
      <c r="AV83">
        <v>469</v>
      </c>
      <c r="AW83">
        <v>323</v>
      </c>
      <c r="AX83">
        <v>505</v>
      </c>
      <c r="AY83">
        <v>0</v>
      </c>
      <c r="AZ83">
        <v>1589</v>
      </c>
      <c r="BA83">
        <v>885</v>
      </c>
      <c r="BB83">
        <v>1734</v>
      </c>
      <c r="BC83">
        <v>83480</v>
      </c>
      <c r="BD83">
        <v>21415</v>
      </c>
      <c r="BE83">
        <v>0.16400000000000001</v>
      </c>
    </row>
    <row r="84" spans="1:57" x14ac:dyDescent="0.3">
      <c r="A84" t="s">
        <v>376</v>
      </c>
      <c r="B84">
        <v>213.56</v>
      </c>
      <c r="C84">
        <v>7.09</v>
      </c>
      <c r="D84">
        <v>1</v>
      </c>
      <c r="E84">
        <v>1.0265E-2</v>
      </c>
      <c r="F84">
        <v>-8.8030000000000001E-3</v>
      </c>
      <c r="G84">
        <v>1.0128E-2</v>
      </c>
      <c r="H84">
        <v>7.5074000000000002E-2</v>
      </c>
      <c r="I84">
        <v>86540</v>
      </c>
      <c r="J84">
        <v>1.54</v>
      </c>
      <c r="K84">
        <v>174</v>
      </c>
      <c r="L84">
        <v>1237</v>
      </c>
      <c r="M84">
        <v>47</v>
      </c>
      <c r="N84">
        <v>67</v>
      </c>
      <c r="O84">
        <v>22</v>
      </c>
      <c r="P84">
        <v>1177</v>
      </c>
      <c r="Q84">
        <v>12168</v>
      </c>
      <c r="R84">
        <v>1407</v>
      </c>
      <c r="S84">
        <v>14</v>
      </c>
      <c r="T84">
        <v>10059</v>
      </c>
      <c r="U84">
        <v>415</v>
      </c>
      <c r="V84">
        <v>776</v>
      </c>
      <c r="W84">
        <v>1623</v>
      </c>
      <c r="X84">
        <v>216767</v>
      </c>
      <c r="Y84">
        <v>729</v>
      </c>
      <c r="Z84">
        <v>595</v>
      </c>
      <c r="AA84">
        <v>1309</v>
      </c>
      <c r="AB84">
        <v>525</v>
      </c>
      <c r="AC84">
        <v>0</v>
      </c>
      <c r="AD84">
        <v>0</v>
      </c>
      <c r="AE84">
        <v>75</v>
      </c>
      <c r="AF84">
        <v>37</v>
      </c>
      <c r="AG84">
        <v>4332</v>
      </c>
      <c r="AH84">
        <v>2840</v>
      </c>
      <c r="AI84">
        <v>866</v>
      </c>
      <c r="AJ84">
        <v>838</v>
      </c>
      <c r="AK84">
        <v>32</v>
      </c>
      <c r="AL84">
        <v>128</v>
      </c>
      <c r="AM84">
        <v>0</v>
      </c>
      <c r="AN84">
        <v>17</v>
      </c>
      <c r="AO84">
        <v>418</v>
      </c>
      <c r="AP84">
        <v>47</v>
      </c>
      <c r="AQ84">
        <v>235</v>
      </c>
      <c r="AR84">
        <v>184</v>
      </c>
      <c r="AS84">
        <v>225</v>
      </c>
      <c r="AT84">
        <v>1183</v>
      </c>
      <c r="AU84">
        <v>2126</v>
      </c>
      <c r="AV84">
        <v>404</v>
      </c>
      <c r="AW84">
        <v>228</v>
      </c>
      <c r="AX84">
        <v>534</v>
      </c>
      <c r="AY84">
        <v>0</v>
      </c>
      <c r="AZ84">
        <v>1226</v>
      </c>
      <c r="BA84">
        <v>926</v>
      </c>
      <c r="BB84">
        <v>2041</v>
      </c>
      <c r="BC84">
        <v>84198</v>
      </c>
      <c r="BD84">
        <v>21603</v>
      </c>
      <c r="BE84">
        <v>0.16500000000000001</v>
      </c>
    </row>
    <row r="85" spans="1:57" x14ac:dyDescent="0.3">
      <c r="A85" t="s">
        <v>377</v>
      </c>
      <c r="B85">
        <v>215.56</v>
      </c>
      <c r="C85">
        <v>7.09</v>
      </c>
      <c r="D85">
        <v>1</v>
      </c>
      <c r="E85">
        <v>1.0265E-2</v>
      </c>
      <c r="F85">
        <v>-8.8030000000000001E-3</v>
      </c>
      <c r="G85">
        <v>1.0128E-2</v>
      </c>
      <c r="H85">
        <v>7.5074000000000002E-2</v>
      </c>
      <c r="I85">
        <v>86116</v>
      </c>
      <c r="J85">
        <v>1.61</v>
      </c>
      <c r="K85">
        <v>168</v>
      </c>
      <c r="L85">
        <v>1186</v>
      </c>
      <c r="M85">
        <v>31</v>
      </c>
      <c r="N85">
        <v>65</v>
      </c>
      <c r="O85">
        <v>0</v>
      </c>
      <c r="P85">
        <v>1028</v>
      </c>
      <c r="Q85">
        <v>12299</v>
      </c>
      <c r="R85">
        <v>1317</v>
      </c>
      <c r="S85">
        <v>44</v>
      </c>
      <c r="T85">
        <v>10031</v>
      </c>
      <c r="U85">
        <v>343</v>
      </c>
      <c r="V85">
        <v>755</v>
      </c>
      <c r="W85">
        <v>1656</v>
      </c>
      <c r="X85">
        <v>217474</v>
      </c>
      <c r="Y85">
        <v>585</v>
      </c>
      <c r="Z85">
        <v>551</v>
      </c>
      <c r="AA85">
        <v>1190</v>
      </c>
      <c r="AB85">
        <v>562</v>
      </c>
      <c r="AC85">
        <v>0</v>
      </c>
      <c r="AD85">
        <v>39</v>
      </c>
      <c r="AE85">
        <v>0</v>
      </c>
      <c r="AF85">
        <v>0</v>
      </c>
      <c r="AG85">
        <v>4576</v>
      </c>
      <c r="AH85">
        <v>2523</v>
      </c>
      <c r="AI85">
        <v>672</v>
      </c>
      <c r="AJ85">
        <v>1103</v>
      </c>
      <c r="AK85">
        <v>30</v>
      </c>
      <c r="AL85">
        <v>0</v>
      </c>
      <c r="AM85">
        <v>109</v>
      </c>
      <c r="AN85">
        <v>40</v>
      </c>
      <c r="AO85">
        <v>342</v>
      </c>
      <c r="AP85">
        <v>23</v>
      </c>
      <c r="AQ85">
        <v>282</v>
      </c>
      <c r="AR85">
        <v>238</v>
      </c>
      <c r="AS85">
        <v>133</v>
      </c>
      <c r="AT85">
        <v>1041</v>
      </c>
      <c r="AU85">
        <v>1949</v>
      </c>
      <c r="AV85">
        <v>212</v>
      </c>
      <c r="AW85">
        <v>331</v>
      </c>
      <c r="AX85">
        <v>739</v>
      </c>
      <c r="AY85">
        <v>0</v>
      </c>
      <c r="AZ85">
        <v>1389</v>
      </c>
      <c r="BA85">
        <v>920</v>
      </c>
      <c r="BB85">
        <v>2060</v>
      </c>
      <c r="BC85">
        <v>83531</v>
      </c>
      <c r="BD85">
        <v>21000</v>
      </c>
      <c r="BE85">
        <v>0.16400000000000001</v>
      </c>
    </row>
    <row r="86" spans="1:57" x14ac:dyDescent="0.3">
      <c r="A86" t="s">
        <v>378</v>
      </c>
      <c r="B86">
        <v>217.56</v>
      </c>
      <c r="C86">
        <v>7.09</v>
      </c>
      <c r="D86">
        <v>1</v>
      </c>
      <c r="E86">
        <v>1.0265E-2</v>
      </c>
      <c r="F86">
        <v>-8.8030000000000001E-3</v>
      </c>
      <c r="G86">
        <v>1.0128E-2</v>
      </c>
      <c r="H86">
        <v>7.5074000000000002E-2</v>
      </c>
      <c r="I86">
        <v>86453</v>
      </c>
      <c r="J86">
        <v>1.55</v>
      </c>
      <c r="K86">
        <v>220</v>
      </c>
      <c r="L86">
        <v>1300</v>
      </c>
      <c r="M86">
        <v>10</v>
      </c>
      <c r="N86">
        <v>100</v>
      </c>
      <c r="O86">
        <v>42</v>
      </c>
      <c r="P86">
        <v>1154</v>
      </c>
      <c r="Q86">
        <v>12367</v>
      </c>
      <c r="R86">
        <v>1440</v>
      </c>
      <c r="S86">
        <v>30</v>
      </c>
      <c r="T86">
        <v>10097</v>
      </c>
      <c r="U86">
        <v>223</v>
      </c>
      <c r="V86">
        <v>775</v>
      </c>
      <c r="W86">
        <v>1622</v>
      </c>
      <c r="X86">
        <v>218076</v>
      </c>
      <c r="Y86">
        <v>669</v>
      </c>
      <c r="Z86">
        <v>624</v>
      </c>
      <c r="AA86">
        <v>1045</v>
      </c>
      <c r="AB86">
        <v>464</v>
      </c>
      <c r="AC86">
        <v>0</v>
      </c>
      <c r="AD86">
        <v>0</v>
      </c>
      <c r="AE86">
        <v>0</v>
      </c>
      <c r="AF86">
        <v>184</v>
      </c>
      <c r="AG86">
        <v>4066</v>
      </c>
      <c r="AH86">
        <v>2794</v>
      </c>
      <c r="AI86">
        <v>771</v>
      </c>
      <c r="AJ86">
        <v>1098</v>
      </c>
      <c r="AK86">
        <v>20</v>
      </c>
      <c r="AL86">
        <v>86</v>
      </c>
      <c r="AM86">
        <v>75</v>
      </c>
      <c r="AN86">
        <v>47</v>
      </c>
      <c r="AO86">
        <v>373</v>
      </c>
      <c r="AP86">
        <v>61</v>
      </c>
      <c r="AQ86">
        <v>280</v>
      </c>
      <c r="AR86">
        <v>265</v>
      </c>
      <c r="AS86">
        <v>216</v>
      </c>
      <c r="AT86">
        <v>1100</v>
      </c>
      <c r="AU86">
        <v>2114</v>
      </c>
      <c r="AV86">
        <v>541</v>
      </c>
      <c r="AW86">
        <v>279</v>
      </c>
      <c r="AX86">
        <v>500</v>
      </c>
      <c r="AY86">
        <v>270</v>
      </c>
      <c r="AZ86">
        <v>1302</v>
      </c>
      <c r="BA86">
        <v>926</v>
      </c>
      <c r="BB86">
        <v>2235</v>
      </c>
      <c r="BC86">
        <v>83360</v>
      </c>
      <c r="BD86">
        <v>21207</v>
      </c>
      <c r="BE86">
        <v>0.16500000000000001</v>
      </c>
    </row>
    <row r="87" spans="1:57" x14ac:dyDescent="0.3">
      <c r="A87" t="s">
        <v>379</v>
      </c>
      <c r="B87">
        <v>219.56</v>
      </c>
      <c r="C87">
        <v>7.09</v>
      </c>
      <c r="D87">
        <v>1</v>
      </c>
      <c r="E87">
        <v>1.0265E-2</v>
      </c>
      <c r="F87">
        <v>-8.8030000000000001E-3</v>
      </c>
      <c r="G87">
        <v>1.0128E-2</v>
      </c>
      <c r="H87">
        <v>7.5074000000000002E-2</v>
      </c>
      <c r="I87">
        <v>87244</v>
      </c>
      <c r="J87">
        <v>1.53</v>
      </c>
      <c r="K87">
        <v>157</v>
      </c>
      <c r="L87">
        <v>1332</v>
      </c>
      <c r="M87">
        <v>40</v>
      </c>
      <c r="N87">
        <v>61</v>
      </c>
      <c r="O87">
        <v>22</v>
      </c>
      <c r="P87">
        <v>1079</v>
      </c>
      <c r="Q87">
        <v>12791</v>
      </c>
      <c r="R87">
        <v>1393</v>
      </c>
      <c r="S87">
        <v>7</v>
      </c>
      <c r="T87">
        <v>10443</v>
      </c>
      <c r="U87">
        <v>440</v>
      </c>
      <c r="V87">
        <v>850</v>
      </c>
      <c r="W87">
        <v>1655</v>
      </c>
      <c r="X87">
        <v>219465</v>
      </c>
      <c r="Y87">
        <v>792</v>
      </c>
      <c r="Z87">
        <v>596</v>
      </c>
      <c r="AA87">
        <v>1224</v>
      </c>
      <c r="AB87">
        <v>652</v>
      </c>
      <c r="AC87">
        <v>139</v>
      </c>
      <c r="AD87">
        <v>0</v>
      </c>
      <c r="AE87">
        <v>31</v>
      </c>
      <c r="AF87">
        <v>166</v>
      </c>
      <c r="AG87">
        <v>4458</v>
      </c>
      <c r="AH87">
        <v>2845</v>
      </c>
      <c r="AI87">
        <v>669</v>
      </c>
      <c r="AJ87">
        <v>1169</v>
      </c>
      <c r="AK87">
        <v>33</v>
      </c>
      <c r="AL87">
        <v>18</v>
      </c>
      <c r="AM87">
        <v>38</v>
      </c>
      <c r="AN87">
        <v>80</v>
      </c>
      <c r="AO87">
        <v>386</v>
      </c>
      <c r="AP87">
        <v>78</v>
      </c>
      <c r="AQ87">
        <v>208</v>
      </c>
      <c r="AR87">
        <v>221</v>
      </c>
      <c r="AS87">
        <v>226</v>
      </c>
      <c r="AT87">
        <v>1076</v>
      </c>
      <c r="AU87">
        <v>2224</v>
      </c>
      <c r="AV87">
        <v>472</v>
      </c>
      <c r="AW87">
        <v>163</v>
      </c>
      <c r="AX87">
        <v>531</v>
      </c>
      <c r="AY87">
        <v>31</v>
      </c>
      <c r="AZ87">
        <v>1535</v>
      </c>
      <c r="BA87">
        <v>943</v>
      </c>
      <c r="BB87">
        <v>1813</v>
      </c>
      <c r="BC87">
        <v>83446</v>
      </c>
      <c r="BD87">
        <v>20895</v>
      </c>
      <c r="BE87">
        <v>0.16600000000000001</v>
      </c>
    </row>
    <row r="88" spans="1:57" x14ac:dyDescent="0.3">
      <c r="A88" t="s">
        <v>380</v>
      </c>
      <c r="B88">
        <v>221.56</v>
      </c>
      <c r="C88">
        <v>7.09</v>
      </c>
      <c r="D88">
        <v>1</v>
      </c>
      <c r="E88">
        <v>1.0265E-2</v>
      </c>
      <c r="F88">
        <v>-8.8030000000000001E-3</v>
      </c>
      <c r="G88">
        <v>1.0128E-2</v>
      </c>
      <c r="H88">
        <v>7.5074000000000002E-2</v>
      </c>
      <c r="I88">
        <v>88359</v>
      </c>
      <c r="J88">
        <v>1.67</v>
      </c>
      <c r="K88">
        <v>157</v>
      </c>
      <c r="L88">
        <v>1350</v>
      </c>
      <c r="M88">
        <v>32</v>
      </c>
      <c r="N88">
        <v>37</v>
      </c>
      <c r="O88">
        <v>0</v>
      </c>
      <c r="P88">
        <v>1056</v>
      </c>
      <c r="Q88">
        <v>12679</v>
      </c>
      <c r="R88">
        <v>1499</v>
      </c>
      <c r="S88">
        <v>13</v>
      </c>
      <c r="T88">
        <v>10467</v>
      </c>
      <c r="U88">
        <v>340</v>
      </c>
      <c r="V88">
        <v>810</v>
      </c>
      <c r="W88">
        <v>1699</v>
      </c>
      <c r="X88">
        <v>223580</v>
      </c>
      <c r="Y88">
        <v>778</v>
      </c>
      <c r="Z88">
        <v>634</v>
      </c>
      <c r="AA88">
        <v>1300</v>
      </c>
      <c r="AB88">
        <v>468</v>
      </c>
      <c r="AC88">
        <v>36</v>
      </c>
      <c r="AD88">
        <v>168</v>
      </c>
      <c r="AE88">
        <v>115</v>
      </c>
      <c r="AF88">
        <v>0</v>
      </c>
      <c r="AG88">
        <v>4454</v>
      </c>
      <c r="AH88">
        <v>2718</v>
      </c>
      <c r="AI88">
        <v>707</v>
      </c>
      <c r="AJ88">
        <v>941</v>
      </c>
      <c r="AK88">
        <v>41</v>
      </c>
      <c r="AL88">
        <v>88</v>
      </c>
      <c r="AM88">
        <v>58</v>
      </c>
      <c r="AN88">
        <v>8</v>
      </c>
      <c r="AO88">
        <v>448</v>
      </c>
      <c r="AP88">
        <v>78</v>
      </c>
      <c r="AQ88">
        <v>160</v>
      </c>
      <c r="AR88">
        <v>181</v>
      </c>
      <c r="AS88">
        <v>224</v>
      </c>
      <c r="AT88">
        <v>1164</v>
      </c>
      <c r="AU88">
        <v>2168</v>
      </c>
      <c r="AV88">
        <v>386</v>
      </c>
      <c r="AW88">
        <v>323</v>
      </c>
      <c r="AX88">
        <v>713</v>
      </c>
      <c r="AY88">
        <v>0</v>
      </c>
      <c r="AZ88">
        <v>1497</v>
      </c>
      <c r="BA88">
        <v>955</v>
      </c>
      <c r="BB88">
        <v>2025</v>
      </c>
      <c r="BC88">
        <v>85366</v>
      </c>
      <c r="BD88">
        <v>21357</v>
      </c>
      <c r="BE88">
        <v>0.16600000000000001</v>
      </c>
    </row>
    <row r="89" spans="1:57" x14ac:dyDescent="0.3">
      <c r="A89" t="s">
        <v>381</v>
      </c>
      <c r="B89">
        <v>223.56</v>
      </c>
      <c r="C89">
        <v>7.08</v>
      </c>
      <c r="D89">
        <v>1</v>
      </c>
      <c r="E89">
        <v>1.0265E-2</v>
      </c>
      <c r="F89">
        <v>-8.8030000000000001E-3</v>
      </c>
      <c r="G89">
        <v>1.0128E-2</v>
      </c>
      <c r="H89">
        <v>7.5074000000000002E-2</v>
      </c>
      <c r="I89">
        <v>88315</v>
      </c>
      <c r="J89">
        <v>1.48</v>
      </c>
      <c r="K89">
        <v>171</v>
      </c>
      <c r="L89">
        <v>1261</v>
      </c>
      <c r="M89">
        <v>62</v>
      </c>
      <c r="N89">
        <v>71</v>
      </c>
      <c r="O89">
        <v>22</v>
      </c>
      <c r="P89">
        <v>1071</v>
      </c>
      <c r="Q89">
        <v>12884</v>
      </c>
      <c r="R89">
        <v>1508</v>
      </c>
      <c r="S89">
        <v>0</v>
      </c>
      <c r="T89">
        <v>10639</v>
      </c>
      <c r="U89">
        <v>311</v>
      </c>
      <c r="V89">
        <v>804</v>
      </c>
      <c r="W89">
        <v>1642</v>
      </c>
      <c r="X89">
        <v>220651</v>
      </c>
      <c r="Y89">
        <v>768</v>
      </c>
      <c r="Z89">
        <v>680</v>
      </c>
      <c r="AA89">
        <v>1315</v>
      </c>
      <c r="AB89">
        <v>507</v>
      </c>
      <c r="AC89">
        <v>43</v>
      </c>
      <c r="AD89">
        <v>156</v>
      </c>
      <c r="AE89">
        <v>113</v>
      </c>
      <c r="AF89">
        <v>0</v>
      </c>
      <c r="AG89">
        <v>4033</v>
      </c>
      <c r="AH89">
        <v>3007</v>
      </c>
      <c r="AI89">
        <v>848</v>
      </c>
      <c r="AJ89">
        <v>1142</v>
      </c>
      <c r="AK89">
        <v>37</v>
      </c>
      <c r="AL89">
        <v>18</v>
      </c>
      <c r="AM89">
        <v>41</v>
      </c>
      <c r="AN89">
        <v>62</v>
      </c>
      <c r="AO89">
        <v>302</v>
      </c>
      <c r="AP89">
        <v>57</v>
      </c>
      <c r="AQ89">
        <v>320</v>
      </c>
      <c r="AR89">
        <v>207</v>
      </c>
      <c r="AS89">
        <v>163</v>
      </c>
      <c r="AT89">
        <v>1205</v>
      </c>
      <c r="AU89">
        <v>2243</v>
      </c>
      <c r="AV89">
        <v>319</v>
      </c>
      <c r="AW89">
        <v>337</v>
      </c>
      <c r="AX89">
        <v>755</v>
      </c>
      <c r="AY89">
        <v>369</v>
      </c>
      <c r="AZ89">
        <v>1498</v>
      </c>
      <c r="BA89">
        <v>965</v>
      </c>
      <c r="BB89">
        <v>2035</v>
      </c>
      <c r="BC89">
        <v>86112</v>
      </c>
      <c r="BD89">
        <v>21464</v>
      </c>
      <c r="BE89">
        <v>0.16700000000000001</v>
      </c>
    </row>
    <row r="90" spans="1:57" x14ac:dyDescent="0.3">
      <c r="A90" t="s">
        <v>382</v>
      </c>
      <c r="B90">
        <v>225.56</v>
      </c>
      <c r="C90">
        <v>7.08</v>
      </c>
      <c r="D90">
        <v>1</v>
      </c>
      <c r="E90">
        <v>1.0265E-2</v>
      </c>
      <c r="F90">
        <v>-8.8030000000000001E-3</v>
      </c>
      <c r="G90">
        <v>1.0128E-2</v>
      </c>
      <c r="H90">
        <v>7.5074000000000002E-2</v>
      </c>
      <c r="I90">
        <v>88382</v>
      </c>
      <c r="J90">
        <v>1.59</v>
      </c>
      <c r="K90">
        <v>160</v>
      </c>
      <c r="L90">
        <v>1178</v>
      </c>
      <c r="M90">
        <v>15</v>
      </c>
      <c r="N90">
        <v>26</v>
      </c>
      <c r="O90">
        <v>36</v>
      </c>
      <c r="P90">
        <v>1138</v>
      </c>
      <c r="Q90">
        <v>12470</v>
      </c>
      <c r="R90">
        <v>1374</v>
      </c>
      <c r="S90">
        <v>31</v>
      </c>
      <c r="T90">
        <v>10092</v>
      </c>
      <c r="U90">
        <v>368</v>
      </c>
      <c r="V90">
        <v>745</v>
      </c>
      <c r="W90">
        <v>1500</v>
      </c>
      <c r="X90">
        <v>222576</v>
      </c>
      <c r="Y90">
        <v>857</v>
      </c>
      <c r="Z90">
        <v>642</v>
      </c>
      <c r="AA90">
        <v>1238</v>
      </c>
      <c r="AB90">
        <v>555</v>
      </c>
      <c r="AC90">
        <v>43</v>
      </c>
      <c r="AD90">
        <v>48</v>
      </c>
      <c r="AE90">
        <v>136</v>
      </c>
      <c r="AF90">
        <v>0</v>
      </c>
      <c r="AG90">
        <v>4293</v>
      </c>
      <c r="AH90">
        <v>2830</v>
      </c>
      <c r="AI90">
        <v>801</v>
      </c>
      <c r="AJ90">
        <v>916</v>
      </c>
      <c r="AK90">
        <v>0</v>
      </c>
      <c r="AL90">
        <v>0</v>
      </c>
      <c r="AM90">
        <v>111</v>
      </c>
      <c r="AN90">
        <v>0</v>
      </c>
      <c r="AO90">
        <v>397</v>
      </c>
      <c r="AP90">
        <v>16</v>
      </c>
      <c r="AQ90">
        <v>187</v>
      </c>
      <c r="AR90">
        <v>216</v>
      </c>
      <c r="AS90">
        <v>208</v>
      </c>
      <c r="AT90">
        <v>1199</v>
      </c>
      <c r="AU90">
        <v>2206</v>
      </c>
      <c r="AV90">
        <v>506</v>
      </c>
      <c r="AW90">
        <v>457</v>
      </c>
      <c r="AX90">
        <v>392</v>
      </c>
      <c r="AY90">
        <v>0</v>
      </c>
      <c r="AZ90">
        <v>1425</v>
      </c>
      <c r="BA90">
        <v>947</v>
      </c>
      <c r="BB90">
        <v>2103</v>
      </c>
      <c r="BC90">
        <v>86257</v>
      </c>
      <c r="BD90">
        <v>21565</v>
      </c>
      <c r="BE90">
        <v>0.16600000000000001</v>
      </c>
    </row>
    <row r="91" spans="1:57" x14ac:dyDescent="0.3">
      <c r="A91" t="s">
        <v>383</v>
      </c>
      <c r="B91">
        <v>227.56</v>
      </c>
      <c r="C91">
        <v>7.07</v>
      </c>
      <c r="D91">
        <v>1</v>
      </c>
      <c r="E91">
        <v>1.0265E-2</v>
      </c>
      <c r="F91">
        <v>-8.8030000000000001E-3</v>
      </c>
      <c r="G91">
        <v>1.0128E-2</v>
      </c>
      <c r="H91">
        <v>7.5074000000000002E-2</v>
      </c>
      <c r="I91">
        <v>86899</v>
      </c>
      <c r="J91">
        <v>1.47</v>
      </c>
      <c r="K91">
        <v>164</v>
      </c>
      <c r="L91">
        <v>1167</v>
      </c>
      <c r="M91">
        <v>34</v>
      </c>
      <c r="N91">
        <v>76</v>
      </c>
      <c r="O91">
        <v>25</v>
      </c>
      <c r="P91">
        <v>1065</v>
      </c>
      <c r="Q91">
        <v>12284</v>
      </c>
      <c r="R91">
        <v>1418</v>
      </c>
      <c r="S91">
        <v>9</v>
      </c>
      <c r="T91">
        <v>10553</v>
      </c>
      <c r="U91">
        <v>370</v>
      </c>
      <c r="V91">
        <v>707</v>
      </c>
      <c r="W91">
        <v>1634</v>
      </c>
      <c r="X91">
        <v>215690</v>
      </c>
      <c r="Y91">
        <v>719</v>
      </c>
      <c r="Z91">
        <v>706</v>
      </c>
      <c r="AA91">
        <v>1302</v>
      </c>
      <c r="AB91">
        <v>612</v>
      </c>
      <c r="AC91">
        <v>0</v>
      </c>
      <c r="AD91">
        <v>10</v>
      </c>
      <c r="AE91">
        <v>29</v>
      </c>
      <c r="AF91">
        <v>26</v>
      </c>
      <c r="AG91">
        <v>4207</v>
      </c>
      <c r="AH91">
        <v>2682</v>
      </c>
      <c r="AI91">
        <v>743</v>
      </c>
      <c r="AJ91">
        <v>1055</v>
      </c>
      <c r="AK91">
        <v>19</v>
      </c>
      <c r="AL91">
        <v>0</v>
      </c>
      <c r="AM91">
        <v>157</v>
      </c>
      <c r="AN91">
        <v>9</v>
      </c>
      <c r="AO91">
        <v>285</v>
      </c>
      <c r="AP91">
        <v>57</v>
      </c>
      <c r="AQ91">
        <v>245</v>
      </c>
      <c r="AR91">
        <v>191</v>
      </c>
      <c r="AS91">
        <v>201</v>
      </c>
      <c r="AT91">
        <v>1191</v>
      </c>
      <c r="AU91">
        <v>2194</v>
      </c>
      <c r="AV91">
        <v>400</v>
      </c>
      <c r="AW91">
        <v>344</v>
      </c>
      <c r="AX91">
        <v>698</v>
      </c>
      <c r="AY91">
        <v>6</v>
      </c>
      <c r="AZ91">
        <v>1343</v>
      </c>
      <c r="BA91">
        <v>875</v>
      </c>
      <c r="BB91">
        <v>2041</v>
      </c>
      <c r="BC91">
        <v>85226</v>
      </c>
      <c r="BD91">
        <v>21567</v>
      </c>
      <c r="BE91">
        <v>0.16600000000000001</v>
      </c>
    </row>
    <row r="92" spans="1:57" x14ac:dyDescent="0.3">
      <c r="A92" t="s">
        <v>384</v>
      </c>
      <c r="B92">
        <v>229.56</v>
      </c>
      <c r="C92">
        <v>7.06</v>
      </c>
      <c r="D92">
        <v>1</v>
      </c>
      <c r="E92">
        <v>1.0265E-2</v>
      </c>
      <c r="F92">
        <v>-8.8030000000000001E-3</v>
      </c>
      <c r="G92">
        <v>1.0128E-2</v>
      </c>
      <c r="H92">
        <v>7.5074000000000002E-2</v>
      </c>
      <c r="I92">
        <v>85048</v>
      </c>
      <c r="J92">
        <v>1.57</v>
      </c>
      <c r="K92">
        <v>175</v>
      </c>
      <c r="L92">
        <v>1252</v>
      </c>
      <c r="M92">
        <v>0</v>
      </c>
      <c r="N92">
        <v>47</v>
      </c>
      <c r="O92">
        <v>23</v>
      </c>
      <c r="P92">
        <v>1156</v>
      </c>
      <c r="Q92">
        <v>12175</v>
      </c>
      <c r="R92">
        <v>1352</v>
      </c>
      <c r="S92">
        <v>0</v>
      </c>
      <c r="T92">
        <v>10216</v>
      </c>
      <c r="U92">
        <v>369</v>
      </c>
      <c r="V92">
        <v>677</v>
      </c>
      <c r="W92">
        <v>1585</v>
      </c>
      <c r="X92">
        <v>204949</v>
      </c>
      <c r="Y92">
        <v>715</v>
      </c>
      <c r="Z92">
        <v>636</v>
      </c>
      <c r="AA92">
        <v>1147</v>
      </c>
      <c r="AB92">
        <v>478</v>
      </c>
      <c r="AC92">
        <v>11</v>
      </c>
      <c r="AD92">
        <v>0</v>
      </c>
      <c r="AE92">
        <v>15</v>
      </c>
      <c r="AF92">
        <v>95</v>
      </c>
      <c r="AG92">
        <v>4200</v>
      </c>
      <c r="AH92">
        <v>2787</v>
      </c>
      <c r="AI92">
        <v>548</v>
      </c>
      <c r="AJ92">
        <v>1029</v>
      </c>
      <c r="AK92">
        <v>0</v>
      </c>
      <c r="AL92">
        <v>131</v>
      </c>
      <c r="AM92">
        <v>49</v>
      </c>
      <c r="AN92">
        <v>0</v>
      </c>
      <c r="AO92">
        <v>295</v>
      </c>
      <c r="AP92">
        <v>76</v>
      </c>
      <c r="AQ92">
        <v>280</v>
      </c>
      <c r="AR92">
        <v>183</v>
      </c>
      <c r="AS92">
        <v>106</v>
      </c>
      <c r="AT92">
        <v>1062</v>
      </c>
      <c r="AU92">
        <v>2112</v>
      </c>
      <c r="AV92">
        <v>317</v>
      </c>
      <c r="AW92">
        <v>348</v>
      </c>
      <c r="AX92">
        <v>755</v>
      </c>
      <c r="AY92">
        <v>77</v>
      </c>
      <c r="AZ92">
        <v>1142</v>
      </c>
      <c r="BA92">
        <v>869</v>
      </c>
      <c r="BB92">
        <v>2023</v>
      </c>
      <c r="BC92">
        <v>84763</v>
      </c>
      <c r="BD92">
        <v>21265</v>
      </c>
      <c r="BE92">
        <v>0.16600000000000001</v>
      </c>
    </row>
    <row r="93" spans="1:57" x14ac:dyDescent="0.3">
      <c r="A93" t="s">
        <v>385</v>
      </c>
      <c r="B93">
        <v>231.56</v>
      </c>
      <c r="C93">
        <v>7.06</v>
      </c>
      <c r="D93">
        <v>1</v>
      </c>
      <c r="E93">
        <v>1.0265E-2</v>
      </c>
      <c r="F93">
        <v>-8.8030000000000001E-3</v>
      </c>
      <c r="G93">
        <v>1.0128E-2</v>
      </c>
      <c r="H93">
        <v>7.5074000000000002E-2</v>
      </c>
      <c r="I93">
        <v>85123</v>
      </c>
      <c r="J93">
        <v>1.6</v>
      </c>
      <c r="K93">
        <v>158</v>
      </c>
      <c r="L93">
        <v>1316</v>
      </c>
      <c r="M93">
        <v>27</v>
      </c>
      <c r="N93">
        <v>50</v>
      </c>
      <c r="O93">
        <v>8</v>
      </c>
      <c r="P93">
        <v>1133</v>
      </c>
      <c r="Q93">
        <v>11998</v>
      </c>
      <c r="R93">
        <v>1317</v>
      </c>
      <c r="S93">
        <v>9</v>
      </c>
      <c r="T93">
        <v>10186</v>
      </c>
      <c r="U93">
        <v>250</v>
      </c>
      <c r="V93">
        <v>727</v>
      </c>
      <c r="W93">
        <v>1506</v>
      </c>
      <c r="X93">
        <v>207194</v>
      </c>
      <c r="Y93">
        <v>752</v>
      </c>
      <c r="Z93">
        <v>671</v>
      </c>
      <c r="AA93">
        <v>1184</v>
      </c>
      <c r="AB93">
        <v>617</v>
      </c>
      <c r="AC93">
        <v>150</v>
      </c>
      <c r="AD93">
        <v>151</v>
      </c>
      <c r="AE93">
        <v>80</v>
      </c>
      <c r="AF93">
        <v>121</v>
      </c>
      <c r="AG93">
        <v>4344</v>
      </c>
      <c r="AH93">
        <v>2891</v>
      </c>
      <c r="AI93">
        <v>795</v>
      </c>
      <c r="AJ93">
        <v>1141</v>
      </c>
      <c r="AK93">
        <v>18</v>
      </c>
      <c r="AL93">
        <v>16</v>
      </c>
      <c r="AM93">
        <v>91</v>
      </c>
      <c r="AN93">
        <v>0</v>
      </c>
      <c r="AO93">
        <v>326</v>
      </c>
      <c r="AP93">
        <v>31</v>
      </c>
      <c r="AQ93">
        <v>219</v>
      </c>
      <c r="AR93">
        <v>247</v>
      </c>
      <c r="AS93">
        <v>228</v>
      </c>
      <c r="AT93">
        <v>1048</v>
      </c>
      <c r="AU93">
        <v>2085</v>
      </c>
      <c r="AV93">
        <v>312</v>
      </c>
      <c r="AW93">
        <v>342</v>
      </c>
      <c r="AX93">
        <v>587</v>
      </c>
      <c r="AY93">
        <v>0</v>
      </c>
      <c r="AZ93">
        <v>1538</v>
      </c>
      <c r="BA93">
        <v>845</v>
      </c>
      <c r="BB93">
        <v>1567</v>
      </c>
      <c r="BC93">
        <v>83895</v>
      </c>
      <c r="BD93">
        <v>21514</v>
      </c>
      <c r="BE93">
        <v>0.16500000000000001</v>
      </c>
    </row>
    <row r="94" spans="1:57" x14ac:dyDescent="0.3">
      <c r="A94" t="s">
        <v>386</v>
      </c>
      <c r="B94">
        <v>233.56</v>
      </c>
      <c r="C94">
        <v>7.07</v>
      </c>
      <c r="D94">
        <v>1</v>
      </c>
      <c r="E94">
        <v>1.0265E-2</v>
      </c>
      <c r="F94">
        <v>-8.8030000000000001E-3</v>
      </c>
      <c r="G94">
        <v>1.0128E-2</v>
      </c>
      <c r="H94">
        <v>7.5074000000000002E-2</v>
      </c>
      <c r="I94">
        <v>85148</v>
      </c>
      <c r="J94">
        <v>1.54</v>
      </c>
      <c r="K94">
        <v>160</v>
      </c>
      <c r="L94">
        <v>1237</v>
      </c>
      <c r="M94">
        <v>61</v>
      </c>
      <c r="N94">
        <v>89</v>
      </c>
      <c r="O94">
        <v>68</v>
      </c>
      <c r="P94">
        <v>1124</v>
      </c>
      <c r="Q94">
        <v>11933</v>
      </c>
      <c r="R94">
        <v>1382</v>
      </c>
      <c r="S94">
        <v>4</v>
      </c>
      <c r="T94">
        <v>10018</v>
      </c>
      <c r="U94">
        <v>350</v>
      </c>
      <c r="V94">
        <v>830</v>
      </c>
      <c r="W94">
        <v>1572</v>
      </c>
      <c r="X94">
        <v>206947</v>
      </c>
      <c r="Y94">
        <v>717</v>
      </c>
      <c r="Z94">
        <v>629</v>
      </c>
      <c r="AA94">
        <v>1166</v>
      </c>
      <c r="AB94">
        <v>506</v>
      </c>
      <c r="AC94">
        <v>63</v>
      </c>
      <c r="AD94">
        <v>0</v>
      </c>
      <c r="AE94">
        <v>135</v>
      </c>
      <c r="AF94">
        <v>53</v>
      </c>
      <c r="AG94">
        <v>4408</v>
      </c>
      <c r="AH94">
        <v>2849</v>
      </c>
      <c r="AI94">
        <v>938</v>
      </c>
      <c r="AJ94">
        <v>927</v>
      </c>
      <c r="AK94">
        <v>30</v>
      </c>
      <c r="AL94">
        <v>61</v>
      </c>
      <c r="AM94">
        <v>53</v>
      </c>
      <c r="AN94">
        <v>54</v>
      </c>
      <c r="AO94">
        <v>477</v>
      </c>
      <c r="AP94">
        <v>55</v>
      </c>
      <c r="AQ94">
        <v>193</v>
      </c>
      <c r="AR94">
        <v>228</v>
      </c>
      <c r="AS94">
        <v>171</v>
      </c>
      <c r="AT94">
        <v>969</v>
      </c>
      <c r="AU94">
        <v>2141</v>
      </c>
      <c r="AV94">
        <v>490</v>
      </c>
      <c r="AW94">
        <v>430</v>
      </c>
      <c r="AX94">
        <v>589</v>
      </c>
      <c r="AY94">
        <v>0</v>
      </c>
      <c r="AZ94">
        <v>1362</v>
      </c>
      <c r="BA94">
        <v>892</v>
      </c>
      <c r="BB94">
        <v>1743</v>
      </c>
      <c r="BC94">
        <v>85770</v>
      </c>
      <c r="BD94">
        <v>21377</v>
      </c>
      <c r="BE94">
        <v>0.16600000000000001</v>
      </c>
    </row>
    <row r="95" spans="1:57" x14ac:dyDescent="0.3">
      <c r="A95" t="s">
        <v>387</v>
      </c>
      <c r="B95">
        <v>235.56</v>
      </c>
      <c r="C95">
        <v>7.06</v>
      </c>
      <c r="D95">
        <v>1</v>
      </c>
      <c r="E95">
        <v>1.0265E-2</v>
      </c>
      <c r="F95">
        <v>-8.8030000000000001E-3</v>
      </c>
      <c r="G95">
        <v>1.0128E-2</v>
      </c>
      <c r="H95">
        <v>7.5074000000000002E-2</v>
      </c>
      <c r="I95">
        <v>84106</v>
      </c>
      <c r="J95">
        <v>1.53</v>
      </c>
      <c r="K95">
        <v>182</v>
      </c>
      <c r="L95">
        <v>1264</v>
      </c>
      <c r="M95">
        <v>33</v>
      </c>
      <c r="N95">
        <v>47</v>
      </c>
      <c r="O95">
        <v>13</v>
      </c>
      <c r="P95">
        <v>1149</v>
      </c>
      <c r="Q95">
        <v>11622</v>
      </c>
      <c r="R95">
        <v>1288</v>
      </c>
      <c r="S95">
        <v>26</v>
      </c>
      <c r="T95">
        <v>9868</v>
      </c>
      <c r="U95">
        <v>353</v>
      </c>
      <c r="V95">
        <v>612</v>
      </c>
      <c r="W95">
        <v>1590</v>
      </c>
      <c r="X95">
        <v>197247</v>
      </c>
      <c r="Y95">
        <v>742</v>
      </c>
      <c r="Z95">
        <v>675</v>
      </c>
      <c r="AA95">
        <v>1109</v>
      </c>
      <c r="AB95">
        <v>569</v>
      </c>
      <c r="AC95">
        <v>76</v>
      </c>
      <c r="AD95">
        <v>160</v>
      </c>
      <c r="AE95">
        <v>0</v>
      </c>
      <c r="AF95">
        <v>45</v>
      </c>
      <c r="AG95">
        <v>4247</v>
      </c>
      <c r="AH95">
        <v>2766</v>
      </c>
      <c r="AI95">
        <v>935</v>
      </c>
      <c r="AJ95">
        <v>1040</v>
      </c>
      <c r="AK95">
        <v>48</v>
      </c>
      <c r="AL95">
        <v>22</v>
      </c>
      <c r="AM95">
        <v>81</v>
      </c>
      <c r="AN95">
        <v>0</v>
      </c>
      <c r="AO95">
        <v>304</v>
      </c>
      <c r="AP95">
        <v>63</v>
      </c>
      <c r="AQ95">
        <v>217</v>
      </c>
      <c r="AR95">
        <v>227</v>
      </c>
      <c r="AS95">
        <v>122</v>
      </c>
      <c r="AT95">
        <v>1075</v>
      </c>
      <c r="AU95">
        <v>2002</v>
      </c>
      <c r="AV95">
        <v>381</v>
      </c>
      <c r="AW95">
        <v>344</v>
      </c>
      <c r="AX95">
        <v>432</v>
      </c>
      <c r="AY95">
        <v>0</v>
      </c>
      <c r="AZ95">
        <v>1095</v>
      </c>
      <c r="BA95">
        <v>872</v>
      </c>
      <c r="BB95">
        <v>1846</v>
      </c>
      <c r="BC95">
        <v>85485</v>
      </c>
      <c r="BD95">
        <v>20942</v>
      </c>
      <c r="BE95">
        <v>0.16600000000000001</v>
      </c>
    </row>
    <row r="96" spans="1:57" x14ac:dyDescent="0.3">
      <c r="A96" t="s">
        <v>388</v>
      </c>
      <c r="B96">
        <v>237.56</v>
      </c>
      <c r="C96">
        <v>7.06</v>
      </c>
      <c r="D96">
        <v>1</v>
      </c>
      <c r="E96">
        <v>1.0265E-2</v>
      </c>
      <c r="F96">
        <v>-8.8030000000000001E-3</v>
      </c>
      <c r="G96">
        <v>1.0128E-2</v>
      </c>
      <c r="H96">
        <v>7.5074000000000002E-2</v>
      </c>
      <c r="I96">
        <v>84554</v>
      </c>
      <c r="J96">
        <v>1.59</v>
      </c>
      <c r="K96">
        <v>152</v>
      </c>
      <c r="L96">
        <v>1185</v>
      </c>
      <c r="M96">
        <v>34</v>
      </c>
      <c r="N96">
        <v>49</v>
      </c>
      <c r="O96">
        <v>33</v>
      </c>
      <c r="P96">
        <v>1213</v>
      </c>
      <c r="Q96">
        <v>11738</v>
      </c>
      <c r="R96">
        <v>1482</v>
      </c>
      <c r="S96">
        <v>26</v>
      </c>
      <c r="T96">
        <v>9776</v>
      </c>
      <c r="U96">
        <v>339</v>
      </c>
      <c r="V96">
        <v>694</v>
      </c>
      <c r="W96">
        <v>1605</v>
      </c>
      <c r="X96">
        <v>203525</v>
      </c>
      <c r="Y96">
        <v>662</v>
      </c>
      <c r="Z96">
        <v>495</v>
      </c>
      <c r="AA96">
        <v>1103</v>
      </c>
      <c r="AB96">
        <v>397</v>
      </c>
      <c r="AC96">
        <v>0</v>
      </c>
      <c r="AD96">
        <v>33</v>
      </c>
      <c r="AE96">
        <v>77</v>
      </c>
      <c r="AF96">
        <v>0</v>
      </c>
      <c r="AG96">
        <v>4068</v>
      </c>
      <c r="AH96">
        <v>2782</v>
      </c>
      <c r="AI96">
        <v>893</v>
      </c>
      <c r="AJ96">
        <v>1156</v>
      </c>
      <c r="AK96">
        <v>14</v>
      </c>
      <c r="AL96">
        <v>109</v>
      </c>
      <c r="AM96">
        <v>0</v>
      </c>
      <c r="AN96">
        <v>13</v>
      </c>
      <c r="AO96">
        <v>347</v>
      </c>
      <c r="AP96">
        <v>92</v>
      </c>
      <c r="AQ96">
        <v>262</v>
      </c>
      <c r="AR96">
        <v>114</v>
      </c>
      <c r="AS96">
        <v>184</v>
      </c>
      <c r="AT96">
        <v>1099</v>
      </c>
      <c r="AU96">
        <v>1951</v>
      </c>
      <c r="AV96">
        <v>433</v>
      </c>
      <c r="AW96">
        <v>447</v>
      </c>
      <c r="AX96">
        <v>559</v>
      </c>
      <c r="AY96">
        <v>0</v>
      </c>
      <c r="AZ96">
        <v>1348</v>
      </c>
      <c r="BA96">
        <v>863</v>
      </c>
      <c r="BB96">
        <v>1803</v>
      </c>
      <c r="BC96">
        <v>85071</v>
      </c>
      <c r="BD96">
        <v>20921</v>
      </c>
      <c r="BE96">
        <v>0.16600000000000001</v>
      </c>
    </row>
    <row r="97" spans="1:57" x14ac:dyDescent="0.3">
      <c r="A97" t="s">
        <v>389</v>
      </c>
      <c r="B97">
        <v>239.56</v>
      </c>
      <c r="C97">
        <v>7.06</v>
      </c>
      <c r="D97">
        <v>1</v>
      </c>
      <c r="E97">
        <v>1.0265E-2</v>
      </c>
      <c r="F97">
        <v>-8.8030000000000001E-3</v>
      </c>
      <c r="G97">
        <v>1.0128E-2</v>
      </c>
      <c r="H97">
        <v>7.5074000000000002E-2</v>
      </c>
      <c r="I97">
        <v>84892</v>
      </c>
      <c r="J97">
        <v>1.66</v>
      </c>
      <c r="K97">
        <v>160</v>
      </c>
      <c r="L97">
        <v>1122</v>
      </c>
      <c r="M97">
        <v>45</v>
      </c>
      <c r="N97">
        <v>52</v>
      </c>
      <c r="O97">
        <v>33</v>
      </c>
      <c r="P97">
        <v>1131</v>
      </c>
      <c r="Q97">
        <v>11705</v>
      </c>
      <c r="R97">
        <v>1381</v>
      </c>
      <c r="S97">
        <v>23</v>
      </c>
      <c r="T97">
        <v>9665</v>
      </c>
      <c r="U97">
        <v>504</v>
      </c>
      <c r="V97">
        <v>672</v>
      </c>
      <c r="W97">
        <v>1458</v>
      </c>
      <c r="X97">
        <v>208893</v>
      </c>
      <c r="Y97">
        <v>635</v>
      </c>
      <c r="Z97">
        <v>633</v>
      </c>
      <c r="AA97">
        <v>1228</v>
      </c>
      <c r="AB97">
        <v>554</v>
      </c>
      <c r="AC97">
        <v>0</v>
      </c>
      <c r="AD97">
        <v>32</v>
      </c>
      <c r="AE97">
        <v>0</v>
      </c>
      <c r="AF97">
        <v>73</v>
      </c>
      <c r="AG97">
        <v>4392</v>
      </c>
      <c r="AH97">
        <v>2637</v>
      </c>
      <c r="AI97">
        <v>621</v>
      </c>
      <c r="AJ97">
        <v>1092</v>
      </c>
      <c r="AK97">
        <v>16</v>
      </c>
      <c r="AL97">
        <v>87</v>
      </c>
      <c r="AM97">
        <v>60</v>
      </c>
      <c r="AN97">
        <v>22</v>
      </c>
      <c r="AO97">
        <v>355</v>
      </c>
      <c r="AP97">
        <v>40</v>
      </c>
      <c r="AQ97">
        <v>245</v>
      </c>
      <c r="AR97">
        <v>167</v>
      </c>
      <c r="AS97">
        <v>214</v>
      </c>
      <c r="AT97">
        <v>1043</v>
      </c>
      <c r="AU97">
        <v>2016</v>
      </c>
      <c r="AV97">
        <v>341</v>
      </c>
      <c r="AW97">
        <v>389</v>
      </c>
      <c r="AX97">
        <v>737</v>
      </c>
      <c r="AY97">
        <v>0</v>
      </c>
      <c r="AZ97">
        <v>1465</v>
      </c>
      <c r="BA97">
        <v>892</v>
      </c>
      <c r="BB97">
        <v>1544</v>
      </c>
      <c r="BC97">
        <v>84870</v>
      </c>
      <c r="BD97">
        <v>21108</v>
      </c>
      <c r="BE97">
        <v>0.16500000000000001</v>
      </c>
    </row>
    <row r="98" spans="1:57" x14ac:dyDescent="0.3">
      <c r="A98" t="s">
        <v>390</v>
      </c>
      <c r="B98">
        <v>241.56</v>
      </c>
      <c r="C98">
        <v>7.05</v>
      </c>
      <c r="D98">
        <v>1</v>
      </c>
      <c r="E98">
        <v>1.0265E-2</v>
      </c>
      <c r="F98">
        <v>-8.8030000000000001E-3</v>
      </c>
      <c r="G98">
        <v>1.0128E-2</v>
      </c>
      <c r="H98">
        <v>7.5074000000000002E-2</v>
      </c>
      <c r="I98">
        <v>84842</v>
      </c>
      <c r="J98">
        <v>1.57</v>
      </c>
      <c r="K98">
        <v>138</v>
      </c>
      <c r="L98">
        <v>1289</v>
      </c>
      <c r="M98">
        <v>18</v>
      </c>
      <c r="N98">
        <v>43</v>
      </c>
      <c r="O98">
        <v>40</v>
      </c>
      <c r="P98">
        <v>1159</v>
      </c>
      <c r="Q98">
        <v>11856</v>
      </c>
      <c r="R98">
        <v>1313</v>
      </c>
      <c r="S98">
        <v>0</v>
      </c>
      <c r="T98">
        <v>9713</v>
      </c>
      <c r="U98">
        <v>220</v>
      </c>
      <c r="V98">
        <v>690</v>
      </c>
      <c r="W98">
        <v>1520</v>
      </c>
      <c r="X98">
        <v>207068</v>
      </c>
      <c r="Y98">
        <v>732</v>
      </c>
      <c r="Z98">
        <v>544</v>
      </c>
      <c r="AA98">
        <v>999</v>
      </c>
      <c r="AB98">
        <v>632</v>
      </c>
      <c r="AC98">
        <v>8</v>
      </c>
      <c r="AD98">
        <v>0</v>
      </c>
      <c r="AE98">
        <v>107</v>
      </c>
      <c r="AF98">
        <v>0</v>
      </c>
      <c r="AG98">
        <v>4607</v>
      </c>
      <c r="AH98">
        <v>2580</v>
      </c>
      <c r="AI98">
        <v>747</v>
      </c>
      <c r="AJ98">
        <v>899</v>
      </c>
      <c r="AK98">
        <v>9</v>
      </c>
      <c r="AL98">
        <v>0</v>
      </c>
      <c r="AM98">
        <v>123</v>
      </c>
      <c r="AN98">
        <v>0</v>
      </c>
      <c r="AO98">
        <v>339</v>
      </c>
      <c r="AP98">
        <v>69</v>
      </c>
      <c r="AQ98">
        <v>269</v>
      </c>
      <c r="AR98">
        <v>185</v>
      </c>
      <c r="AS98">
        <v>144</v>
      </c>
      <c r="AT98">
        <v>1014</v>
      </c>
      <c r="AU98">
        <v>2022</v>
      </c>
      <c r="AV98">
        <v>407</v>
      </c>
      <c r="AW98">
        <v>332</v>
      </c>
      <c r="AX98">
        <v>697</v>
      </c>
      <c r="AY98">
        <v>0</v>
      </c>
      <c r="AZ98">
        <v>1322</v>
      </c>
      <c r="BA98">
        <v>899</v>
      </c>
      <c r="BB98">
        <v>1576</v>
      </c>
      <c r="BC98">
        <v>85449</v>
      </c>
      <c r="BD98">
        <v>21498</v>
      </c>
      <c r="BE98">
        <v>0.16600000000000001</v>
      </c>
    </row>
    <row r="99" spans="1:57" x14ac:dyDescent="0.3">
      <c r="A99" t="s">
        <v>391</v>
      </c>
      <c r="B99">
        <v>243.56</v>
      </c>
      <c r="C99">
        <v>7.04</v>
      </c>
      <c r="D99">
        <v>1</v>
      </c>
      <c r="E99">
        <v>1.0265E-2</v>
      </c>
      <c r="F99">
        <v>-8.8030000000000001E-3</v>
      </c>
      <c r="G99">
        <v>1.0128E-2</v>
      </c>
      <c r="H99">
        <v>7.5074000000000002E-2</v>
      </c>
      <c r="I99">
        <v>84596</v>
      </c>
      <c r="J99">
        <v>1.52</v>
      </c>
      <c r="K99">
        <v>199</v>
      </c>
      <c r="L99">
        <v>1188</v>
      </c>
      <c r="M99">
        <v>29</v>
      </c>
      <c r="N99">
        <v>42</v>
      </c>
      <c r="O99">
        <v>23</v>
      </c>
      <c r="P99">
        <v>1167</v>
      </c>
      <c r="Q99">
        <v>11629</v>
      </c>
      <c r="R99">
        <v>1338</v>
      </c>
      <c r="S99">
        <v>0</v>
      </c>
      <c r="T99">
        <v>9682</v>
      </c>
      <c r="U99">
        <v>352</v>
      </c>
      <c r="V99">
        <v>706</v>
      </c>
      <c r="W99">
        <v>1497</v>
      </c>
      <c r="X99">
        <v>206164</v>
      </c>
      <c r="Y99">
        <v>727</v>
      </c>
      <c r="Z99">
        <v>577</v>
      </c>
      <c r="AA99">
        <v>1209</v>
      </c>
      <c r="AB99">
        <v>449</v>
      </c>
      <c r="AC99">
        <v>80</v>
      </c>
      <c r="AD99">
        <v>95</v>
      </c>
      <c r="AE99">
        <v>73</v>
      </c>
      <c r="AF99">
        <v>0</v>
      </c>
      <c r="AG99">
        <v>3968</v>
      </c>
      <c r="AH99">
        <v>2527</v>
      </c>
      <c r="AI99">
        <v>755</v>
      </c>
      <c r="AJ99">
        <v>670</v>
      </c>
      <c r="AK99">
        <v>27</v>
      </c>
      <c r="AL99">
        <v>106</v>
      </c>
      <c r="AM99">
        <v>15</v>
      </c>
      <c r="AN99">
        <v>10</v>
      </c>
      <c r="AO99">
        <v>354</v>
      </c>
      <c r="AP99">
        <v>78</v>
      </c>
      <c r="AQ99">
        <v>279</v>
      </c>
      <c r="AR99">
        <v>179</v>
      </c>
      <c r="AS99">
        <v>169</v>
      </c>
      <c r="AT99">
        <v>1171</v>
      </c>
      <c r="AU99">
        <v>1976</v>
      </c>
      <c r="AV99">
        <v>266</v>
      </c>
      <c r="AW99">
        <v>233</v>
      </c>
      <c r="AX99">
        <v>625</v>
      </c>
      <c r="AY99">
        <v>268</v>
      </c>
      <c r="AZ99">
        <v>1307</v>
      </c>
      <c r="BA99">
        <v>835</v>
      </c>
      <c r="BB99">
        <v>1687</v>
      </c>
      <c r="BC99">
        <v>85228</v>
      </c>
      <c r="BD99">
        <v>21612</v>
      </c>
      <c r="BE99">
        <v>0.16500000000000001</v>
      </c>
    </row>
    <row r="100" spans="1:57" x14ac:dyDescent="0.3">
      <c r="A100" t="s">
        <v>392</v>
      </c>
      <c r="B100">
        <v>245.56</v>
      </c>
      <c r="C100">
        <v>7.03</v>
      </c>
      <c r="D100">
        <v>1</v>
      </c>
      <c r="E100">
        <v>1.0265E-2</v>
      </c>
      <c r="F100">
        <v>-8.8030000000000001E-3</v>
      </c>
      <c r="G100">
        <v>1.0128E-2</v>
      </c>
      <c r="H100">
        <v>7.5074000000000002E-2</v>
      </c>
      <c r="I100">
        <v>84417</v>
      </c>
      <c r="J100">
        <v>1.57</v>
      </c>
      <c r="K100">
        <v>161</v>
      </c>
      <c r="L100">
        <v>1254</v>
      </c>
      <c r="M100">
        <v>10</v>
      </c>
      <c r="N100">
        <v>42</v>
      </c>
      <c r="O100">
        <v>20</v>
      </c>
      <c r="P100">
        <v>1171</v>
      </c>
      <c r="Q100">
        <v>11683</v>
      </c>
      <c r="R100">
        <v>1376</v>
      </c>
      <c r="S100">
        <v>0</v>
      </c>
      <c r="T100">
        <v>9832</v>
      </c>
      <c r="U100">
        <v>358</v>
      </c>
      <c r="V100">
        <v>677</v>
      </c>
      <c r="W100">
        <v>1518</v>
      </c>
      <c r="X100">
        <v>204704</v>
      </c>
      <c r="Y100">
        <v>767</v>
      </c>
      <c r="Z100">
        <v>526</v>
      </c>
      <c r="AA100">
        <v>1154</v>
      </c>
      <c r="AB100">
        <v>395</v>
      </c>
      <c r="AC100">
        <v>0</v>
      </c>
      <c r="AD100">
        <v>0</v>
      </c>
      <c r="AE100">
        <v>90</v>
      </c>
      <c r="AF100">
        <v>182</v>
      </c>
      <c r="AG100">
        <v>4105</v>
      </c>
      <c r="AH100">
        <v>2783</v>
      </c>
      <c r="AI100">
        <v>803</v>
      </c>
      <c r="AJ100">
        <v>819</v>
      </c>
      <c r="AK100">
        <v>0</v>
      </c>
      <c r="AL100">
        <v>51</v>
      </c>
      <c r="AM100">
        <v>39</v>
      </c>
      <c r="AN100">
        <v>27</v>
      </c>
      <c r="AO100">
        <v>342</v>
      </c>
      <c r="AP100">
        <v>77</v>
      </c>
      <c r="AQ100">
        <v>242</v>
      </c>
      <c r="AR100">
        <v>185</v>
      </c>
      <c r="AS100">
        <v>155</v>
      </c>
      <c r="AT100">
        <v>1118</v>
      </c>
      <c r="AU100">
        <v>1965</v>
      </c>
      <c r="AV100">
        <v>484</v>
      </c>
      <c r="AW100">
        <v>246</v>
      </c>
      <c r="AX100">
        <v>440</v>
      </c>
      <c r="AY100">
        <v>46</v>
      </c>
      <c r="AZ100">
        <v>1280</v>
      </c>
      <c r="BA100">
        <v>874</v>
      </c>
      <c r="BB100">
        <v>2073</v>
      </c>
      <c r="BC100">
        <v>85002</v>
      </c>
      <c r="BD100">
        <v>21408</v>
      </c>
      <c r="BE100">
        <v>0.16500000000000001</v>
      </c>
    </row>
    <row r="101" spans="1:57" x14ac:dyDescent="0.3">
      <c r="A101" t="s">
        <v>393</v>
      </c>
      <c r="B101">
        <v>247.56</v>
      </c>
      <c r="C101">
        <v>7.02</v>
      </c>
      <c r="D101">
        <v>1</v>
      </c>
      <c r="E101">
        <v>1.0265E-2</v>
      </c>
      <c r="F101">
        <v>-8.8030000000000001E-3</v>
      </c>
      <c r="G101">
        <v>1.0128E-2</v>
      </c>
      <c r="H101">
        <v>7.5074000000000002E-2</v>
      </c>
      <c r="I101">
        <v>84892</v>
      </c>
      <c r="J101">
        <v>1.49</v>
      </c>
      <c r="K101">
        <v>146</v>
      </c>
      <c r="L101">
        <v>1206</v>
      </c>
      <c r="M101">
        <v>43</v>
      </c>
      <c r="N101">
        <v>78</v>
      </c>
      <c r="O101">
        <v>28</v>
      </c>
      <c r="P101">
        <v>1209</v>
      </c>
      <c r="Q101">
        <v>11639</v>
      </c>
      <c r="R101">
        <v>1402</v>
      </c>
      <c r="S101">
        <v>0</v>
      </c>
      <c r="T101">
        <v>9498</v>
      </c>
      <c r="U101">
        <v>435</v>
      </c>
      <c r="V101">
        <v>764</v>
      </c>
      <c r="W101">
        <v>1446</v>
      </c>
      <c r="X101">
        <v>205824</v>
      </c>
      <c r="Y101">
        <v>737</v>
      </c>
      <c r="Z101">
        <v>634</v>
      </c>
      <c r="AA101">
        <v>1132</v>
      </c>
      <c r="AB101">
        <v>415</v>
      </c>
      <c r="AC101">
        <v>29</v>
      </c>
      <c r="AD101">
        <v>100</v>
      </c>
      <c r="AE101">
        <v>0</v>
      </c>
      <c r="AF101">
        <v>0</v>
      </c>
      <c r="AG101">
        <v>4629</v>
      </c>
      <c r="AH101">
        <v>2661</v>
      </c>
      <c r="AI101">
        <v>599</v>
      </c>
      <c r="AJ101">
        <v>958</v>
      </c>
      <c r="AK101">
        <v>32</v>
      </c>
      <c r="AL101">
        <v>88</v>
      </c>
      <c r="AM101">
        <v>26</v>
      </c>
      <c r="AN101">
        <v>26</v>
      </c>
      <c r="AO101">
        <v>483</v>
      </c>
      <c r="AP101">
        <v>42</v>
      </c>
      <c r="AQ101">
        <v>173</v>
      </c>
      <c r="AR101">
        <v>155</v>
      </c>
      <c r="AS101">
        <v>187</v>
      </c>
      <c r="AT101">
        <v>1121</v>
      </c>
      <c r="AU101">
        <v>1939</v>
      </c>
      <c r="AV101">
        <v>338</v>
      </c>
      <c r="AW101">
        <v>358</v>
      </c>
      <c r="AX101">
        <v>528</v>
      </c>
      <c r="AY101">
        <v>0</v>
      </c>
      <c r="AZ101">
        <v>1372</v>
      </c>
      <c r="BA101">
        <v>926</v>
      </c>
      <c r="BB101">
        <v>1857</v>
      </c>
      <c r="BC101">
        <v>85097</v>
      </c>
      <c r="BD101">
        <v>21637</v>
      </c>
      <c r="BE101">
        <v>0.16600000000000001</v>
      </c>
    </row>
    <row r="102" spans="1:57" x14ac:dyDescent="0.3">
      <c r="A102" t="s">
        <v>394</v>
      </c>
      <c r="B102">
        <v>249.56</v>
      </c>
      <c r="C102">
        <v>7.01</v>
      </c>
      <c r="D102">
        <v>1</v>
      </c>
      <c r="E102">
        <v>1.0265E-2</v>
      </c>
      <c r="F102">
        <v>-8.8030000000000001E-3</v>
      </c>
      <c r="G102">
        <v>1.0128E-2</v>
      </c>
      <c r="H102">
        <v>7.5074000000000002E-2</v>
      </c>
      <c r="I102">
        <v>84185</v>
      </c>
      <c r="J102">
        <v>1.51</v>
      </c>
      <c r="K102">
        <v>169</v>
      </c>
      <c r="L102">
        <v>1115</v>
      </c>
      <c r="M102">
        <v>16</v>
      </c>
      <c r="N102">
        <v>35</v>
      </c>
      <c r="O102">
        <v>0</v>
      </c>
      <c r="P102">
        <v>1192</v>
      </c>
      <c r="Q102">
        <v>11521</v>
      </c>
      <c r="R102">
        <v>1405</v>
      </c>
      <c r="S102">
        <v>24</v>
      </c>
      <c r="T102">
        <v>9462</v>
      </c>
      <c r="U102">
        <v>349</v>
      </c>
      <c r="V102">
        <v>689</v>
      </c>
      <c r="W102">
        <v>1403</v>
      </c>
      <c r="X102">
        <v>203332</v>
      </c>
      <c r="Y102">
        <v>710</v>
      </c>
      <c r="Z102">
        <v>592</v>
      </c>
      <c r="AA102">
        <v>1122</v>
      </c>
      <c r="AB102">
        <v>547</v>
      </c>
      <c r="AC102">
        <v>0</v>
      </c>
      <c r="AD102">
        <v>0</v>
      </c>
      <c r="AE102">
        <v>0</v>
      </c>
      <c r="AF102">
        <v>0</v>
      </c>
      <c r="AG102">
        <v>4196</v>
      </c>
      <c r="AH102">
        <v>2808</v>
      </c>
      <c r="AI102">
        <v>790</v>
      </c>
      <c r="AJ102">
        <v>1009</v>
      </c>
      <c r="AK102">
        <v>38</v>
      </c>
      <c r="AL102">
        <v>74</v>
      </c>
      <c r="AM102">
        <v>0</v>
      </c>
      <c r="AN102">
        <v>34</v>
      </c>
      <c r="AO102">
        <v>455</v>
      </c>
      <c r="AP102">
        <v>12</v>
      </c>
      <c r="AQ102">
        <v>200</v>
      </c>
      <c r="AR102">
        <v>226</v>
      </c>
      <c r="AS102">
        <v>166</v>
      </c>
      <c r="AT102">
        <v>1052</v>
      </c>
      <c r="AU102">
        <v>2191</v>
      </c>
      <c r="AV102">
        <v>400</v>
      </c>
      <c r="AW102">
        <v>292</v>
      </c>
      <c r="AX102">
        <v>493</v>
      </c>
      <c r="AY102">
        <v>0</v>
      </c>
      <c r="AZ102">
        <v>1380</v>
      </c>
      <c r="BA102">
        <v>738</v>
      </c>
      <c r="BB102">
        <v>1715</v>
      </c>
      <c r="BC102">
        <v>84757</v>
      </c>
      <c r="BD102">
        <v>21213</v>
      </c>
      <c r="BE102">
        <v>0.16600000000000001</v>
      </c>
    </row>
    <row r="103" spans="1:57" x14ac:dyDescent="0.3">
      <c r="A103" t="s">
        <v>395</v>
      </c>
      <c r="B103">
        <v>251.56</v>
      </c>
      <c r="C103">
        <v>6.99</v>
      </c>
      <c r="D103">
        <v>1</v>
      </c>
      <c r="E103">
        <v>1.0265E-2</v>
      </c>
      <c r="F103">
        <v>-8.8030000000000001E-3</v>
      </c>
      <c r="G103">
        <v>1.0128E-2</v>
      </c>
      <c r="H103">
        <v>7.5074000000000002E-2</v>
      </c>
      <c r="I103">
        <v>85288</v>
      </c>
      <c r="J103">
        <v>1.53</v>
      </c>
      <c r="K103">
        <v>174</v>
      </c>
      <c r="L103">
        <v>1132</v>
      </c>
      <c r="M103">
        <v>53</v>
      </c>
      <c r="N103">
        <v>57</v>
      </c>
      <c r="O103">
        <v>37</v>
      </c>
      <c r="P103">
        <v>1239</v>
      </c>
      <c r="Q103">
        <v>11790</v>
      </c>
      <c r="R103">
        <v>1277</v>
      </c>
      <c r="S103">
        <v>32</v>
      </c>
      <c r="T103">
        <v>9865</v>
      </c>
      <c r="U103">
        <v>407</v>
      </c>
      <c r="V103">
        <v>734</v>
      </c>
      <c r="W103">
        <v>1408</v>
      </c>
      <c r="X103">
        <v>208198</v>
      </c>
      <c r="Y103">
        <v>746</v>
      </c>
      <c r="Z103">
        <v>581</v>
      </c>
      <c r="AA103">
        <v>1230</v>
      </c>
      <c r="AB103">
        <v>378</v>
      </c>
      <c r="AC103">
        <v>0</v>
      </c>
      <c r="AD103">
        <v>0</v>
      </c>
      <c r="AE103">
        <v>0</v>
      </c>
      <c r="AF103">
        <v>0</v>
      </c>
      <c r="AG103">
        <v>3999</v>
      </c>
      <c r="AH103">
        <v>2542</v>
      </c>
      <c r="AI103">
        <v>743</v>
      </c>
      <c r="AJ103">
        <v>918</v>
      </c>
      <c r="AK103">
        <v>7</v>
      </c>
      <c r="AL103">
        <v>0</v>
      </c>
      <c r="AM103">
        <v>111</v>
      </c>
      <c r="AN103">
        <v>16</v>
      </c>
      <c r="AO103">
        <v>294</v>
      </c>
      <c r="AP103">
        <v>15</v>
      </c>
      <c r="AQ103">
        <v>268</v>
      </c>
      <c r="AR103">
        <v>229</v>
      </c>
      <c r="AS103">
        <v>159</v>
      </c>
      <c r="AT103">
        <v>1128</v>
      </c>
      <c r="AU103">
        <v>2132</v>
      </c>
      <c r="AV103">
        <v>545</v>
      </c>
      <c r="AW103">
        <v>203</v>
      </c>
      <c r="AX103">
        <v>467</v>
      </c>
      <c r="AY103">
        <v>14</v>
      </c>
      <c r="AZ103">
        <v>1472</v>
      </c>
      <c r="BA103">
        <v>839</v>
      </c>
      <c r="BB103">
        <v>1934</v>
      </c>
      <c r="BC103">
        <v>84977</v>
      </c>
      <c r="BD103">
        <v>21608</v>
      </c>
      <c r="BE103">
        <v>0.16500000000000001</v>
      </c>
    </row>
    <row r="104" spans="1:57" x14ac:dyDescent="0.3">
      <c r="A104" t="s">
        <v>396</v>
      </c>
      <c r="B104">
        <v>253.56</v>
      </c>
      <c r="C104">
        <v>6.98</v>
      </c>
      <c r="D104">
        <v>1</v>
      </c>
      <c r="E104">
        <v>1.0265E-2</v>
      </c>
      <c r="F104">
        <v>-8.8030000000000001E-3</v>
      </c>
      <c r="G104">
        <v>1.0128E-2</v>
      </c>
      <c r="H104">
        <v>7.5074000000000002E-2</v>
      </c>
      <c r="I104">
        <v>85146</v>
      </c>
      <c r="J104">
        <v>1.54</v>
      </c>
      <c r="K104">
        <v>132</v>
      </c>
      <c r="L104">
        <v>1014</v>
      </c>
      <c r="M104">
        <v>0</v>
      </c>
      <c r="N104">
        <v>38</v>
      </c>
      <c r="O104">
        <v>44</v>
      </c>
      <c r="P104">
        <v>1146</v>
      </c>
      <c r="Q104">
        <v>11798</v>
      </c>
      <c r="R104">
        <v>1418</v>
      </c>
      <c r="S104">
        <v>0</v>
      </c>
      <c r="T104">
        <v>9497</v>
      </c>
      <c r="U104">
        <v>417</v>
      </c>
      <c r="V104">
        <v>673</v>
      </c>
      <c r="W104">
        <v>1444</v>
      </c>
      <c r="X104">
        <v>210410</v>
      </c>
      <c r="Y104">
        <v>715</v>
      </c>
      <c r="Z104">
        <v>664</v>
      </c>
      <c r="AA104">
        <v>1189</v>
      </c>
      <c r="AB104">
        <v>405</v>
      </c>
      <c r="AC104">
        <v>83</v>
      </c>
      <c r="AD104">
        <v>43</v>
      </c>
      <c r="AE104">
        <v>111</v>
      </c>
      <c r="AF104">
        <v>23</v>
      </c>
      <c r="AG104">
        <v>4448</v>
      </c>
      <c r="AH104">
        <v>2814</v>
      </c>
      <c r="AI104">
        <v>700</v>
      </c>
      <c r="AJ104">
        <v>1182</v>
      </c>
      <c r="AK104">
        <v>0</v>
      </c>
      <c r="AL104">
        <v>53</v>
      </c>
      <c r="AM104">
        <v>0</v>
      </c>
      <c r="AN104">
        <v>24</v>
      </c>
      <c r="AO104">
        <v>323</v>
      </c>
      <c r="AP104">
        <v>33</v>
      </c>
      <c r="AQ104">
        <v>275</v>
      </c>
      <c r="AR104">
        <v>157</v>
      </c>
      <c r="AS104">
        <v>126</v>
      </c>
      <c r="AT104">
        <v>1009</v>
      </c>
      <c r="AU104">
        <v>1938</v>
      </c>
      <c r="AV104">
        <v>439</v>
      </c>
      <c r="AW104">
        <v>276</v>
      </c>
      <c r="AX104">
        <v>664</v>
      </c>
      <c r="AY104">
        <v>0</v>
      </c>
      <c r="AZ104">
        <v>1371</v>
      </c>
      <c r="BA104">
        <v>834</v>
      </c>
      <c r="BB104">
        <v>1860</v>
      </c>
      <c r="BC104">
        <v>84363</v>
      </c>
      <c r="BD104">
        <v>21582</v>
      </c>
      <c r="BE104">
        <v>0.16500000000000001</v>
      </c>
    </row>
    <row r="105" spans="1:57" x14ac:dyDescent="0.3">
      <c r="A105" t="s">
        <v>397</v>
      </c>
      <c r="B105">
        <v>255.56</v>
      </c>
      <c r="C105">
        <v>6.96</v>
      </c>
      <c r="D105">
        <v>1</v>
      </c>
      <c r="E105">
        <v>1.0265E-2</v>
      </c>
      <c r="F105">
        <v>-8.8030000000000001E-3</v>
      </c>
      <c r="G105">
        <v>1.0128E-2</v>
      </c>
      <c r="H105">
        <v>7.5074000000000002E-2</v>
      </c>
      <c r="I105">
        <v>87837</v>
      </c>
      <c r="J105">
        <v>1.54</v>
      </c>
      <c r="K105">
        <v>116</v>
      </c>
      <c r="L105">
        <v>1097</v>
      </c>
      <c r="M105">
        <v>0</v>
      </c>
      <c r="N105">
        <v>35</v>
      </c>
      <c r="O105">
        <v>12</v>
      </c>
      <c r="P105">
        <v>1152</v>
      </c>
      <c r="Q105">
        <v>12166</v>
      </c>
      <c r="R105">
        <v>1295</v>
      </c>
      <c r="S105">
        <v>10</v>
      </c>
      <c r="T105">
        <v>9754</v>
      </c>
      <c r="U105">
        <v>349</v>
      </c>
      <c r="V105">
        <v>690</v>
      </c>
      <c r="W105">
        <v>1524</v>
      </c>
      <c r="X105">
        <v>221628</v>
      </c>
      <c r="Y105">
        <v>687</v>
      </c>
      <c r="Z105">
        <v>627</v>
      </c>
      <c r="AA105">
        <v>1181</v>
      </c>
      <c r="AB105">
        <v>568</v>
      </c>
      <c r="AC105">
        <v>7</v>
      </c>
      <c r="AD105">
        <v>110</v>
      </c>
      <c r="AE105">
        <v>186</v>
      </c>
      <c r="AF105">
        <v>23</v>
      </c>
      <c r="AG105">
        <v>4237</v>
      </c>
      <c r="AH105">
        <v>2663</v>
      </c>
      <c r="AI105">
        <v>653</v>
      </c>
      <c r="AJ105">
        <v>1048</v>
      </c>
      <c r="AK105">
        <v>9</v>
      </c>
      <c r="AL105">
        <v>26</v>
      </c>
      <c r="AM105">
        <v>49</v>
      </c>
      <c r="AN105">
        <v>7</v>
      </c>
      <c r="AO105">
        <v>304</v>
      </c>
      <c r="AP105">
        <v>14</v>
      </c>
      <c r="AQ105">
        <v>273</v>
      </c>
      <c r="AR105">
        <v>215</v>
      </c>
      <c r="AS105">
        <v>155</v>
      </c>
      <c r="AT105">
        <v>1016</v>
      </c>
      <c r="AU105">
        <v>2070</v>
      </c>
      <c r="AV105">
        <v>494</v>
      </c>
      <c r="AW105">
        <v>278</v>
      </c>
      <c r="AX105">
        <v>750</v>
      </c>
      <c r="AY105">
        <v>0</v>
      </c>
      <c r="AZ105">
        <v>1490</v>
      </c>
      <c r="BA105">
        <v>875</v>
      </c>
      <c r="BB105">
        <v>1857</v>
      </c>
      <c r="BC105">
        <v>84889</v>
      </c>
      <c r="BD105">
        <v>21469</v>
      </c>
      <c r="BE105">
        <v>0.16700000000000001</v>
      </c>
    </row>
    <row r="106" spans="1:57" x14ac:dyDescent="0.3">
      <c r="A106" t="s">
        <v>398</v>
      </c>
      <c r="B106">
        <v>257.56</v>
      </c>
      <c r="C106">
        <v>6.95</v>
      </c>
      <c r="D106">
        <v>1</v>
      </c>
      <c r="E106">
        <v>1.0265E-2</v>
      </c>
      <c r="F106">
        <v>-8.8030000000000001E-3</v>
      </c>
      <c r="G106">
        <v>1.0128E-2</v>
      </c>
      <c r="H106">
        <v>7.5074000000000002E-2</v>
      </c>
      <c r="I106">
        <v>84357</v>
      </c>
      <c r="J106">
        <v>1.57</v>
      </c>
      <c r="K106">
        <v>91</v>
      </c>
      <c r="L106">
        <v>1026</v>
      </c>
      <c r="M106">
        <v>38</v>
      </c>
      <c r="N106">
        <v>78</v>
      </c>
      <c r="O106">
        <v>29</v>
      </c>
      <c r="P106">
        <v>1190</v>
      </c>
      <c r="Q106">
        <v>11253</v>
      </c>
      <c r="R106">
        <v>1330</v>
      </c>
      <c r="S106">
        <v>26</v>
      </c>
      <c r="T106">
        <v>9676</v>
      </c>
      <c r="U106">
        <v>333</v>
      </c>
      <c r="V106">
        <v>631</v>
      </c>
      <c r="W106">
        <v>1465</v>
      </c>
      <c r="X106">
        <v>210964</v>
      </c>
      <c r="Y106">
        <v>724</v>
      </c>
      <c r="Z106">
        <v>630</v>
      </c>
      <c r="AA106">
        <v>1134</v>
      </c>
      <c r="AB106">
        <v>488</v>
      </c>
      <c r="AC106">
        <v>0</v>
      </c>
      <c r="AD106">
        <v>188</v>
      </c>
      <c r="AE106">
        <v>37</v>
      </c>
      <c r="AF106">
        <v>154</v>
      </c>
      <c r="AG106">
        <v>4331</v>
      </c>
      <c r="AH106">
        <v>2651</v>
      </c>
      <c r="AI106">
        <v>711</v>
      </c>
      <c r="AJ106">
        <v>760</v>
      </c>
      <c r="AK106">
        <v>12</v>
      </c>
      <c r="AL106">
        <v>67</v>
      </c>
      <c r="AM106">
        <v>60</v>
      </c>
      <c r="AN106">
        <v>0</v>
      </c>
      <c r="AO106">
        <v>349</v>
      </c>
      <c r="AP106">
        <v>70</v>
      </c>
      <c r="AQ106">
        <v>249</v>
      </c>
      <c r="AR106">
        <v>165</v>
      </c>
      <c r="AS106">
        <v>135</v>
      </c>
      <c r="AT106">
        <v>940</v>
      </c>
      <c r="AU106">
        <v>2047</v>
      </c>
      <c r="AV106">
        <v>320</v>
      </c>
      <c r="AW106">
        <v>424</v>
      </c>
      <c r="AX106">
        <v>682</v>
      </c>
      <c r="AY106">
        <v>0</v>
      </c>
      <c r="AZ106">
        <v>1320</v>
      </c>
      <c r="BA106">
        <v>882</v>
      </c>
      <c r="BB106">
        <v>2097</v>
      </c>
      <c r="BC106">
        <v>83373</v>
      </c>
      <c r="BD106">
        <v>21273</v>
      </c>
      <c r="BE106">
        <v>0.16400000000000001</v>
      </c>
    </row>
    <row r="107" spans="1:57" x14ac:dyDescent="0.3">
      <c r="A107" t="s">
        <v>399</v>
      </c>
      <c r="B107">
        <v>259.56</v>
      </c>
      <c r="C107">
        <v>6.93</v>
      </c>
      <c r="D107">
        <v>1</v>
      </c>
      <c r="E107">
        <v>1.0265E-2</v>
      </c>
      <c r="F107">
        <v>-8.8030000000000001E-3</v>
      </c>
      <c r="G107">
        <v>1.0128E-2</v>
      </c>
      <c r="H107">
        <v>7.5074000000000002E-2</v>
      </c>
      <c r="I107">
        <v>84054</v>
      </c>
      <c r="J107">
        <v>1.48</v>
      </c>
      <c r="K107">
        <v>171</v>
      </c>
      <c r="L107">
        <v>1199</v>
      </c>
      <c r="M107">
        <v>29</v>
      </c>
      <c r="N107">
        <v>47</v>
      </c>
      <c r="O107">
        <v>32</v>
      </c>
      <c r="P107">
        <v>1091</v>
      </c>
      <c r="Q107">
        <v>11741</v>
      </c>
      <c r="R107">
        <v>1397</v>
      </c>
      <c r="S107">
        <v>0</v>
      </c>
      <c r="T107">
        <v>9508</v>
      </c>
      <c r="U107">
        <v>393</v>
      </c>
      <c r="V107">
        <v>734</v>
      </c>
      <c r="W107">
        <v>1405</v>
      </c>
      <c r="X107">
        <v>213945</v>
      </c>
      <c r="Y107">
        <v>706</v>
      </c>
      <c r="Z107">
        <v>690</v>
      </c>
      <c r="AA107">
        <v>1151</v>
      </c>
      <c r="AB107">
        <v>399</v>
      </c>
      <c r="AC107">
        <v>0</v>
      </c>
      <c r="AD107">
        <v>83</v>
      </c>
      <c r="AE107">
        <v>0</v>
      </c>
      <c r="AF107">
        <v>0</v>
      </c>
      <c r="AG107">
        <v>4219</v>
      </c>
      <c r="AH107">
        <v>2570</v>
      </c>
      <c r="AI107">
        <v>738</v>
      </c>
      <c r="AJ107">
        <v>947</v>
      </c>
      <c r="AK107">
        <v>30</v>
      </c>
      <c r="AL107">
        <v>78</v>
      </c>
      <c r="AM107">
        <v>56</v>
      </c>
      <c r="AN107">
        <v>14</v>
      </c>
      <c r="AO107">
        <v>409</v>
      </c>
      <c r="AP107">
        <v>62</v>
      </c>
      <c r="AQ107">
        <v>197</v>
      </c>
      <c r="AR107">
        <v>197</v>
      </c>
      <c r="AS107">
        <v>167</v>
      </c>
      <c r="AT107">
        <v>1089</v>
      </c>
      <c r="AU107">
        <v>2088</v>
      </c>
      <c r="AV107">
        <v>355</v>
      </c>
      <c r="AW107">
        <v>377</v>
      </c>
      <c r="AX107">
        <v>691</v>
      </c>
      <c r="AY107">
        <v>0</v>
      </c>
      <c r="AZ107">
        <v>1384</v>
      </c>
      <c r="BA107">
        <v>905</v>
      </c>
      <c r="BB107">
        <v>1739</v>
      </c>
      <c r="BC107">
        <v>81745</v>
      </c>
      <c r="BD107">
        <v>21283</v>
      </c>
      <c r="BE107">
        <v>0.16300000000000001</v>
      </c>
    </row>
    <row r="108" spans="1:57" x14ac:dyDescent="0.3">
      <c r="A108" t="s">
        <v>400</v>
      </c>
      <c r="B108">
        <v>261.56</v>
      </c>
      <c r="C108">
        <v>6.92</v>
      </c>
      <c r="D108">
        <v>1</v>
      </c>
      <c r="E108">
        <v>1.0265E-2</v>
      </c>
      <c r="F108">
        <v>-8.8030000000000001E-3</v>
      </c>
      <c r="G108">
        <v>1.0128E-2</v>
      </c>
      <c r="H108">
        <v>7.5074000000000002E-2</v>
      </c>
      <c r="I108">
        <v>84922</v>
      </c>
      <c r="J108">
        <v>1.51</v>
      </c>
      <c r="K108">
        <v>189</v>
      </c>
      <c r="L108">
        <v>1136</v>
      </c>
      <c r="M108">
        <v>40</v>
      </c>
      <c r="N108">
        <v>30</v>
      </c>
      <c r="O108">
        <v>33</v>
      </c>
      <c r="P108">
        <v>1082</v>
      </c>
      <c r="Q108">
        <v>12365</v>
      </c>
      <c r="R108">
        <v>1456</v>
      </c>
      <c r="S108">
        <v>0</v>
      </c>
      <c r="T108">
        <v>9976</v>
      </c>
      <c r="U108">
        <v>284</v>
      </c>
      <c r="V108">
        <v>828</v>
      </c>
      <c r="W108">
        <v>1543</v>
      </c>
      <c r="X108">
        <v>215879</v>
      </c>
      <c r="Y108">
        <v>619</v>
      </c>
      <c r="Z108">
        <v>750</v>
      </c>
      <c r="AA108">
        <v>1194</v>
      </c>
      <c r="AB108">
        <v>581</v>
      </c>
      <c r="AC108">
        <v>0</v>
      </c>
      <c r="AD108">
        <v>152</v>
      </c>
      <c r="AE108">
        <v>59</v>
      </c>
      <c r="AF108">
        <v>36</v>
      </c>
      <c r="AG108">
        <v>4335</v>
      </c>
      <c r="AH108">
        <v>2858</v>
      </c>
      <c r="AI108">
        <v>793</v>
      </c>
      <c r="AJ108">
        <v>837</v>
      </c>
      <c r="AK108">
        <v>13</v>
      </c>
      <c r="AL108">
        <v>78</v>
      </c>
      <c r="AM108">
        <v>14</v>
      </c>
      <c r="AN108">
        <v>10</v>
      </c>
      <c r="AO108">
        <v>345</v>
      </c>
      <c r="AP108">
        <v>46</v>
      </c>
      <c r="AQ108">
        <v>176</v>
      </c>
      <c r="AR108">
        <v>192</v>
      </c>
      <c r="AS108">
        <v>165</v>
      </c>
      <c r="AT108">
        <v>982</v>
      </c>
      <c r="AU108">
        <v>2073</v>
      </c>
      <c r="AV108">
        <v>265</v>
      </c>
      <c r="AW108">
        <v>346</v>
      </c>
      <c r="AX108">
        <v>623</v>
      </c>
      <c r="AY108">
        <v>0</v>
      </c>
      <c r="AZ108">
        <v>1379</v>
      </c>
      <c r="BA108">
        <v>804</v>
      </c>
      <c r="BB108">
        <v>1780</v>
      </c>
      <c r="BC108">
        <v>82326</v>
      </c>
      <c r="BD108">
        <v>21448</v>
      </c>
      <c r="BE108">
        <v>0.16300000000000001</v>
      </c>
    </row>
    <row r="109" spans="1:57" x14ac:dyDescent="0.3">
      <c r="A109" t="s">
        <v>401</v>
      </c>
      <c r="B109">
        <v>263.56</v>
      </c>
      <c r="C109">
        <v>6.91</v>
      </c>
      <c r="D109">
        <v>1</v>
      </c>
      <c r="E109">
        <v>1.0265E-2</v>
      </c>
      <c r="F109">
        <v>-8.8030000000000001E-3</v>
      </c>
      <c r="G109">
        <v>1.0128E-2</v>
      </c>
      <c r="H109">
        <v>7.5074000000000002E-2</v>
      </c>
      <c r="I109">
        <v>83863</v>
      </c>
      <c r="J109">
        <v>1.54</v>
      </c>
      <c r="K109">
        <v>135</v>
      </c>
      <c r="L109">
        <v>1195</v>
      </c>
      <c r="M109">
        <v>4</v>
      </c>
      <c r="N109">
        <v>30</v>
      </c>
      <c r="O109">
        <v>27</v>
      </c>
      <c r="P109">
        <v>1140</v>
      </c>
      <c r="Q109">
        <v>11687</v>
      </c>
      <c r="R109">
        <v>1403</v>
      </c>
      <c r="S109">
        <v>0</v>
      </c>
      <c r="T109">
        <v>9717</v>
      </c>
      <c r="U109">
        <v>282</v>
      </c>
      <c r="V109">
        <v>693</v>
      </c>
      <c r="W109">
        <v>1447</v>
      </c>
      <c r="X109">
        <v>209259</v>
      </c>
      <c r="Y109">
        <v>708</v>
      </c>
      <c r="Z109">
        <v>577</v>
      </c>
      <c r="AA109">
        <v>1212</v>
      </c>
      <c r="AB109">
        <v>634</v>
      </c>
      <c r="AC109">
        <v>0</v>
      </c>
      <c r="AD109">
        <v>92</v>
      </c>
      <c r="AE109">
        <v>112</v>
      </c>
      <c r="AF109">
        <v>71</v>
      </c>
      <c r="AG109">
        <v>4318</v>
      </c>
      <c r="AH109">
        <v>2912</v>
      </c>
      <c r="AI109">
        <v>710</v>
      </c>
      <c r="AJ109">
        <v>715</v>
      </c>
      <c r="AK109">
        <v>12</v>
      </c>
      <c r="AL109">
        <v>95</v>
      </c>
      <c r="AM109">
        <v>43</v>
      </c>
      <c r="AN109">
        <v>0</v>
      </c>
      <c r="AO109">
        <v>354</v>
      </c>
      <c r="AP109">
        <v>92</v>
      </c>
      <c r="AQ109">
        <v>199</v>
      </c>
      <c r="AR109">
        <v>200</v>
      </c>
      <c r="AS109">
        <v>145</v>
      </c>
      <c r="AT109">
        <v>1064</v>
      </c>
      <c r="AU109">
        <v>2096</v>
      </c>
      <c r="AV109">
        <v>415</v>
      </c>
      <c r="AW109">
        <v>362</v>
      </c>
      <c r="AX109">
        <v>561</v>
      </c>
      <c r="AY109">
        <v>0</v>
      </c>
      <c r="AZ109">
        <v>1449</v>
      </c>
      <c r="BA109">
        <v>780</v>
      </c>
      <c r="BB109">
        <v>1935</v>
      </c>
      <c r="BC109">
        <v>81544</v>
      </c>
      <c r="BD109">
        <v>21479</v>
      </c>
      <c r="BE109">
        <v>0.16300000000000001</v>
      </c>
    </row>
    <row r="110" spans="1:57" x14ac:dyDescent="0.3">
      <c r="A110" t="s">
        <v>402</v>
      </c>
      <c r="B110">
        <v>265.56</v>
      </c>
      <c r="C110">
        <v>6.9</v>
      </c>
      <c r="D110">
        <v>1</v>
      </c>
      <c r="E110">
        <v>1.0265E-2</v>
      </c>
      <c r="F110">
        <v>-8.8030000000000001E-3</v>
      </c>
      <c r="G110">
        <v>1.0128E-2</v>
      </c>
      <c r="H110">
        <v>7.5074000000000002E-2</v>
      </c>
      <c r="I110">
        <v>86028</v>
      </c>
      <c r="J110">
        <v>1.58</v>
      </c>
      <c r="K110">
        <v>160</v>
      </c>
      <c r="L110">
        <v>1134</v>
      </c>
      <c r="M110">
        <v>38</v>
      </c>
      <c r="N110">
        <v>47</v>
      </c>
      <c r="O110">
        <v>49</v>
      </c>
      <c r="P110">
        <v>1117</v>
      </c>
      <c r="Q110">
        <v>11985</v>
      </c>
      <c r="R110">
        <v>1355</v>
      </c>
      <c r="S110">
        <v>22</v>
      </c>
      <c r="T110">
        <v>9989</v>
      </c>
      <c r="U110">
        <v>240</v>
      </c>
      <c r="V110">
        <v>718</v>
      </c>
      <c r="W110">
        <v>1457</v>
      </c>
      <c r="X110">
        <v>214546</v>
      </c>
      <c r="Y110">
        <v>669</v>
      </c>
      <c r="Z110">
        <v>737</v>
      </c>
      <c r="AA110">
        <v>1259</v>
      </c>
      <c r="AB110">
        <v>510</v>
      </c>
      <c r="AC110">
        <v>9</v>
      </c>
      <c r="AD110">
        <v>0</v>
      </c>
      <c r="AE110">
        <v>118</v>
      </c>
      <c r="AF110">
        <v>100</v>
      </c>
      <c r="AG110">
        <v>4406</v>
      </c>
      <c r="AH110">
        <v>2915</v>
      </c>
      <c r="AI110">
        <v>629</v>
      </c>
      <c r="AJ110">
        <v>1171</v>
      </c>
      <c r="AK110">
        <v>28</v>
      </c>
      <c r="AL110">
        <v>60</v>
      </c>
      <c r="AM110">
        <v>64</v>
      </c>
      <c r="AN110">
        <v>7</v>
      </c>
      <c r="AO110">
        <v>356</v>
      </c>
      <c r="AP110">
        <v>44</v>
      </c>
      <c r="AQ110">
        <v>241</v>
      </c>
      <c r="AR110">
        <v>223</v>
      </c>
      <c r="AS110">
        <v>173</v>
      </c>
      <c r="AT110">
        <v>972</v>
      </c>
      <c r="AU110">
        <v>2072</v>
      </c>
      <c r="AV110">
        <v>427</v>
      </c>
      <c r="AW110">
        <v>304</v>
      </c>
      <c r="AX110">
        <v>694</v>
      </c>
      <c r="AY110">
        <v>64</v>
      </c>
      <c r="AZ110">
        <v>1357</v>
      </c>
      <c r="BA110">
        <v>914</v>
      </c>
      <c r="BB110">
        <v>2050</v>
      </c>
      <c r="BC110">
        <v>83595</v>
      </c>
      <c r="BD110">
        <v>21580</v>
      </c>
      <c r="BE110">
        <v>0.16400000000000001</v>
      </c>
    </row>
    <row r="111" spans="1:57" x14ac:dyDescent="0.3">
      <c r="A111" t="s">
        <v>403</v>
      </c>
      <c r="B111">
        <v>267.56</v>
      </c>
      <c r="C111">
        <v>6.89</v>
      </c>
      <c r="D111">
        <v>1</v>
      </c>
      <c r="E111">
        <v>1.0265E-2</v>
      </c>
      <c r="F111">
        <v>-8.8030000000000001E-3</v>
      </c>
      <c r="G111">
        <v>1.0128E-2</v>
      </c>
      <c r="H111">
        <v>7.5074000000000002E-2</v>
      </c>
      <c r="I111">
        <v>88432</v>
      </c>
      <c r="J111">
        <v>1.59</v>
      </c>
      <c r="K111">
        <v>100</v>
      </c>
      <c r="L111">
        <v>1154</v>
      </c>
      <c r="M111">
        <v>79</v>
      </c>
      <c r="N111">
        <v>52</v>
      </c>
      <c r="O111">
        <v>26</v>
      </c>
      <c r="P111">
        <v>1182</v>
      </c>
      <c r="Q111">
        <v>12311</v>
      </c>
      <c r="R111">
        <v>1413</v>
      </c>
      <c r="S111">
        <v>0</v>
      </c>
      <c r="T111">
        <v>10172</v>
      </c>
      <c r="U111">
        <v>373</v>
      </c>
      <c r="V111">
        <v>786</v>
      </c>
      <c r="W111">
        <v>1469</v>
      </c>
      <c r="X111">
        <v>224409</v>
      </c>
      <c r="Y111">
        <v>775</v>
      </c>
      <c r="Z111">
        <v>640</v>
      </c>
      <c r="AA111">
        <v>1117</v>
      </c>
      <c r="AB111">
        <v>534</v>
      </c>
      <c r="AC111">
        <v>0</v>
      </c>
      <c r="AD111">
        <v>79</v>
      </c>
      <c r="AE111">
        <v>0</v>
      </c>
      <c r="AF111">
        <v>45</v>
      </c>
      <c r="AG111">
        <v>4582</v>
      </c>
      <c r="AH111">
        <v>3145</v>
      </c>
      <c r="AI111">
        <v>923</v>
      </c>
      <c r="AJ111">
        <v>1078</v>
      </c>
      <c r="AK111">
        <v>23</v>
      </c>
      <c r="AL111">
        <v>18</v>
      </c>
      <c r="AM111">
        <v>67</v>
      </c>
      <c r="AN111">
        <v>37</v>
      </c>
      <c r="AO111">
        <v>408</v>
      </c>
      <c r="AP111">
        <v>23</v>
      </c>
      <c r="AQ111">
        <v>234</v>
      </c>
      <c r="AR111">
        <v>209</v>
      </c>
      <c r="AS111">
        <v>214</v>
      </c>
      <c r="AT111">
        <v>1189</v>
      </c>
      <c r="AU111">
        <v>2138</v>
      </c>
      <c r="AV111">
        <v>442</v>
      </c>
      <c r="AW111">
        <v>249</v>
      </c>
      <c r="AX111">
        <v>437</v>
      </c>
      <c r="AY111">
        <v>0</v>
      </c>
      <c r="AZ111">
        <v>1617</v>
      </c>
      <c r="BA111">
        <v>817</v>
      </c>
      <c r="BB111">
        <v>1743</v>
      </c>
      <c r="BC111">
        <v>85888</v>
      </c>
      <c r="BD111">
        <v>21717</v>
      </c>
      <c r="BE111">
        <v>0.16600000000000001</v>
      </c>
    </row>
    <row r="112" spans="1:57" x14ac:dyDescent="0.3">
      <c r="A112" t="s">
        <v>404</v>
      </c>
      <c r="B112">
        <v>269.56</v>
      </c>
      <c r="C112">
        <v>6.87</v>
      </c>
      <c r="D112">
        <v>1</v>
      </c>
      <c r="E112">
        <v>1.0265E-2</v>
      </c>
      <c r="F112">
        <v>-8.8030000000000001E-3</v>
      </c>
      <c r="G112">
        <v>1.0128E-2</v>
      </c>
      <c r="H112">
        <v>7.5074000000000002E-2</v>
      </c>
      <c r="I112">
        <v>86026</v>
      </c>
      <c r="J112">
        <v>1.56</v>
      </c>
      <c r="K112">
        <v>127</v>
      </c>
      <c r="L112">
        <v>1073</v>
      </c>
      <c r="M112">
        <v>0</v>
      </c>
      <c r="N112">
        <v>68</v>
      </c>
      <c r="O112">
        <v>10</v>
      </c>
      <c r="P112">
        <v>1125</v>
      </c>
      <c r="Q112">
        <v>11575</v>
      </c>
      <c r="R112">
        <v>1424</v>
      </c>
      <c r="S112">
        <v>0</v>
      </c>
      <c r="T112">
        <v>9858</v>
      </c>
      <c r="U112">
        <v>364</v>
      </c>
      <c r="V112">
        <v>738</v>
      </c>
      <c r="W112">
        <v>1442</v>
      </c>
      <c r="X112">
        <v>217178</v>
      </c>
      <c r="Y112">
        <v>712</v>
      </c>
      <c r="Z112">
        <v>573</v>
      </c>
      <c r="AA112">
        <v>1267</v>
      </c>
      <c r="AB112">
        <v>564</v>
      </c>
      <c r="AC112">
        <v>30</v>
      </c>
      <c r="AD112">
        <v>0</v>
      </c>
      <c r="AE112">
        <v>97</v>
      </c>
      <c r="AF112">
        <v>69</v>
      </c>
      <c r="AG112">
        <v>4410</v>
      </c>
      <c r="AH112">
        <v>2677</v>
      </c>
      <c r="AI112">
        <v>872</v>
      </c>
      <c r="AJ112">
        <v>1070</v>
      </c>
      <c r="AK112">
        <v>11</v>
      </c>
      <c r="AL112">
        <v>120</v>
      </c>
      <c r="AM112">
        <v>11</v>
      </c>
      <c r="AN112">
        <v>0</v>
      </c>
      <c r="AO112">
        <v>353</v>
      </c>
      <c r="AP112">
        <v>44</v>
      </c>
      <c r="AQ112">
        <v>268</v>
      </c>
      <c r="AR112">
        <v>203</v>
      </c>
      <c r="AS112">
        <v>191</v>
      </c>
      <c r="AT112">
        <v>1155</v>
      </c>
      <c r="AU112">
        <v>2201</v>
      </c>
      <c r="AV112">
        <v>533</v>
      </c>
      <c r="AW112">
        <v>392</v>
      </c>
      <c r="AX112">
        <v>498</v>
      </c>
      <c r="AY112">
        <v>0</v>
      </c>
      <c r="AZ112">
        <v>1326</v>
      </c>
      <c r="BA112">
        <v>862</v>
      </c>
      <c r="BB112">
        <v>2230</v>
      </c>
      <c r="BC112">
        <v>85589</v>
      </c>
      <c r="BD112">
        <v>21221</v>
      </c>
      <c r="BE112">
        <v>0.16500000000000001</v>
      </c>
    </row>
    <row r="113" spans="1:57" x14ac:dyDescent="0.3">
      <c r="A113" t="s">
        <v>405</v>
      </c>
      <c r="B113">
        <v>271.56</v>
      </c>
      <c r="C113">
        <v>6.85</v>
      </c>
      <c r="D113">
        <v>1</v>
      </c>
      <c r="E113">
        <v>1.0265E-2</v>
      </c>
      <c r="F113">
        <v>-8.8030000000000001E-3</v>
      </c>
      <c r="G113">
        <v>1.0128E-2</v>
      </c>
      <c r="H113">
        <v>7.5074000000000002E-2</v>
      </c>
      <c r="I113">
        <v>81989</v>
      </c>
      <c r="J113">
        <v>1.51</v>
      </c>
      <c r="K113">
        <v>173</v>
      </c>
      <c r="L113">
        <v>840</v>
      </c>
      <c r="M113">
        <v>6</v>
      </c>
      <c r="N113">
        <v>53</v>
      </c>
      <c r="O113">
        <v>27</v>
      </c>
      <c r="P113">
        <v>1158</v>
      </c>
      <c r="Q113">
        <v>10842</v>
      </c>
      <c r="R113">
        <v>1395</v>
      </c>
      <c r="S113">
        <v>0</v>
      </c>
      <c r="T113">
        <v>9119</v>
      </c>
      <c r="U113">
        <v>412</v>
      </c>
      <c r="V113">
        <v>705</v>
      </c>
      <c r="W113">
        <v>1270</v>
      </c>
      <c r="X113">
        <v>205127</v>
      </c>
      <c r="Y113">
        <v>622</v>
      </c>
      <c r="Z113">
        <v>626</v>
      </c>
      <c r="AA113">
        <v>1059</v>
      </c>
      <c r="AB113">
        <v>546</v>
      </c>
      <c r="AC113">
        <v>0</v>
      </c>
      <c r="AD113">
        <v>81</v>
      </c>
      <c r="AE113">
        <v>100</v>
      </c>
      <c r="AF113">
        <v>6</v>
      </c>
      <c r="AG113">
        <v>3914</v>
      </c>
      <c r="AH113">
        <v>2722</v>
      </c>
      <c r="AI113">
        <v>917</v>
      </c>
      <c r="AJ113">
        <v>1160</v>
      </c>
      <c r="AK113">
        <v>21</v>
      </c>
      <c r="AL113">
        <v>83</v>
      </c>
      <c r="AM113">
        <v>41</v>
      </c>
      <c r="AN113">
        <v>11</v>
      </c>
      <c r="AO113">
        <v>370</v>
      </c>
      <c r="AP113">
        <v>29</v>
      </c>
      <c r="AQ113">
        <v>175</v>
      </c>
      <c r="AR113">
        <v>163</v>
      </c>
      <c r="AS113">
        <v>222</v>
      </c>
      <c r="AT113">
        <v>1005</v>
      </c>
      <c r="AU113">
        <v>2075</v>
      </c>
      <c r="AV113">
        <v>304</v>
      </c>
      <c r="AW113">
        <v>417</v>
      </c>
      <c r="AX113">
        <v>446</v>
      </c>
      <c r="AY113">
        <v>0</v>
      </c>
      <c r="AZ113">
        <v>1324</v>
      </c>
      <c r="BA113">
        <v>682</v>
      </c>
      <c r="BB113">
        <v>1694</v>
      </c>
      <c r="BC113">
        <v>81462</v>
      </c>
      <c r="BD113">
        <v>20866</v>
      </c>
      <c r="BE113">
        <v>0.16300000000000001</v>
      </c>
    </row>
    <row r="114" spans="1:57" x14ac:dyDescent="0.3">
      <c r="A114" t="s">
        <v>406</v>
      </c>
      <c r="B114">
        <v>273.56</v>
      </c>
      <c r="C114">
        <v>6.84</v>
      </c>
      <c r="D114">
        <v>1</v>
      </c>
      <c r="E114">
        <v>1.0265E-2</v>
      </c>
      <c r="F114">
        <v>-8.8030000000000001E-3</v>
      </c>
      <c r="G114">
        <v>1.0128E-2</v>
      </c>
      <c r="H114">
        <v>7.5074000000000002E-2</v>
      </c>
      <c r="I114">
        <v>82379</v>
      </c>
      <c r="J114">
        <v>1.51</v>
      </c>
      <c r="K114">
        <v>169</v>
      </c>
      <c r="L114">
        <v>1005</v>
      </c>
      <c r="M114">
        <v>0</v>
      </c>
      <c r="N114">
        <v>63</v>
      </c>
      <c r="O114">
        <v>22</v>
      </c>
      <c r="P114">
        <v>1137</v>
      </c>
      <c r="Q114">
        <v>10705</v>
      </c>
      <c r="R114">
        <v>1256</v>
      </c>
      <c r="S114">
        <v>33</v>
      </c>
      <c r="T114">
        <v>9057</v>
      </c>
      <c r="U114">
        <v>364</v>
      </c>
      <c r="V114">
        <v>717</v>
      </c>
      <c r="W114">
        <v>1186</v>
      </c>
      <c r="X114">
        <v>206786</v>
      </c>
      <c r="Y114">
        <v>637</v>
      </c>
      <c r="Z114">
        <v>572</v>
      </c>
      <c r="AA114">
        <v>994</v>
      </c>
      <c r="AB114">
        <v>468</v>
      </c>
      <c r="AC114">
        <v>0</v>
      </c>
      <c r="AD114">
        <v>24</v>
      </c>
      <c r="AE114">
        <v>108</v>
      </c>
      <c r="AF114">
        <v>5</v>
      </c>
      <c r="AG114">
        <v>3965</v>
      </c>
      <c r="AH114">
        <v>2644</v>
      </c>
      <c r="AI114">
        <v>851</v>
      </c>
      <c r="AJ114">
        <v>972</v>
      </c>
      <c r="AK114">
        <v>24</v>
      </c>
      <c r="AL114">
        <v>42</v>
      </c>
      <c r="AM114">
        <v>69</v>
      </c>
      <c r="AN114">
        <v>36</v>
      </c>
      <c r="AO114">
        <v>417</v>
      </c>
      <c r="AP114">
        <v>45</v>
      </c>
      <c r="AQ114">
        <v>152</v>
      </c>
      <c r="AR114">
        <v>177</v>
      </c>
      <c r="AS114">
        <v>178</v>
      </c>
      <c r="AT114">
        <v>995</v>
      </c>
      <c r="AU114">
        <v>1900</v>
      </c>
      <c r="AV114">
        <v>268</v>
      </c>
      <c r="AW114">
        <v>185</v>
      </c>
      <c r="AX114">
        <v>479</v>
      </c>
      <c r="AY114">
        <v>0</v>
      </c>
      <c r="AZ114">
        <v>1349</v>
      </c>
      <c r="BA114">
        <v>682</v>
      </c>
      <c r="BB114">
        <v>1760</v>
      </c>
      <c r="BC114">
        <v>81205</v>
      </c>
      <c r="BD114">
        <v>20718</v>
      </c>
      <c r="BE114">
        <v>0.16300000000000001</v>
      </c>
    </row>
    <row r="115" spans="1:57" x14ac:dyDescent="0.3">
      <c r="A115" t="s">
        <v>407</v>
      </c>
      <c r="B115">
        <v>275.56</v>
      </c>
      <c r="C115">
        <v>6.82</v>
      </c>
      <c r="D115">
        <v>1</v>
      </c>
      <c r="E115">
        <v>1.0265E-2</v>
      </c>
      <c r="F115">
        <v>-8.8030000000000001E-3</v>
      </c>
      <c r="G115">
        <v>1.0128E-2</v>
      </c>
      <c r="H115">
        <v>7.5074000000000002E-2</v>
      </c>
      <c r="I115">
        <v>85863</v>
      </c>
      <c r="J115">
        <v>1.54</v>
      </c>
      <c r="K115">
        <v>193</v>
      </c>
      <c r="L115">
        <v>1292</v>
      </c>
      <c r="M115">
        <v>30</v>
      </c>
      <c r="N115">
        <v>40</v>
      </c>
      <c r="O115">
        <v>41</v>
      </c>
      <c r="P115">
        <v>1157</v>
      </c>
      <c r="Q115">
        <v>11661</v>
      </c>
      <c r="R115">
        <v>1433</v>
      </c>
      <c r="S115">
        <v>0</v>
      </c>
      <c r="T115">
        <v>9975</v>
      </c>
      <c r="U115">
        <v>267</v>
      </c>
      <c r="V115">
        <v>746</v>
      </c>
      <c r="W115">
        <v>1377</v>
      </c>
      <c r="X115">
        <v>219653</v>
      </c>
      <c r="Y115">
        <v>702</v>
      </c>
      <c r="Z115">
        <v>640</v>
      </c>
      <c r="AA115">
        <v>1237</v>
      </c>
      <c r="AB115">
        <v>598</v>
      </c>
      <c r="AC115">
        <v>23</v>
      </c>
      <c r="AD115">
        <v>0</v>
      </c>
      <c r="AE115">
        <v>0</v>
      </c>
      <c r="AF115">
        <v>63</v>
      </c>
      <c r="AG115">
        <v>4051</v>
      </c>
      <c r="AH115">
        <v>2731</v>
      </c>
      <c r="AI115">
        <v>693</v>
      </c>
      <c r="AJ115">
        <v>928</v>
      </c>
      <c r="AK115">
        <v>24</v>
      </c>
      <c r="AL115">
        <v>40</v>
      </c>
      <c r="AM115">
        <v>72</v>
      </c>
      <c r="AN115">
        <v>35</v>
      </c>
      <c r="AO115">
        <v>329</v>
      </c>
      <c r="AP115">
        <v>35</v>
      </c>
      <c r="AQ115">
        <v>255</v>
      </c>
      <c r="AR115">
        <v>226</v>
      </c>
      <c r="AS115">
        <v>185</v>
      </c>
      <c r="AT115">
        <v>1108</v>
      </c>
      <c r="AU115">
        <v>2033</v>
      </c>
      <c r="AV115">
        <v>667</v>
      </c>
      <c r="AW115">
        <v>357</v>
      </c>
      <c r="AX115">
        <v>401</v>
      </c>
      <c r="AY115">
        <v>0</v>
      </c>
      <c r="AZ115">
        <v>1354</v>
      </c>
      <c r="BA115">
        <v>1009</v>
      </c>
      <c r="BB115">
        <v>1880</v>
      </c>
      <c r="BC115">
        <v>83850</v>
      </c>
      <c r="BD115">
        <v>21218</v>
      </c>
      <c r="BE115">
        <v>0.16400000000000001</v>
      </c>
    </row>
    <row r="116" spans="1:57" x14ac:dyDescent="0.3">
      <c r="A116" t="s">
        <v>408</v>
      </c>
      <c r="B116">
        <v>277.56</v>
      </c>
      <c r="C116">
        <v>6.8</v>
      </c>
      <c r="D116">
        <v>1</v>
      </c>
      <c r="E116">
        <v>1.0265E-2</v>
      </c>
      <c r="F116">
        <v>-8.8030000000000001E-3</v>
      </c>
      <c r="G116">
        <v>1.0128E-2</v>
      </c>
      <c r="H116">
        <v>7.5074000000000002E-2</v>
      </c>
      <c r="I116">
        <v>88383</v>
      </c>
      <c r="J116">
        <v>1.57</v>
      </c>
      <c r="K116">
        <v>188</v>
      </c>
      <c r="L116">
        <v>1270</v>
      </c>
      <c r="M116">
        <v>62</v>
      </c>
      <c r="N116">
        <v>57</v>
      </c>
      <c r="O116">
        <v>35</v>
      </c>
      <c r="P116">
        <v>1095</v>
      </c>
      <c r="Q116">
        <v>12173</v>
      </c>
      <c r="R116">
        <v>1489</v>
      </c>
      <c r="S116">
        <v>11</v>
      </c>
      <c r="T116">
        <v>10169</v>
      </c>
      <c r="U116">
        <v>352</v>
      </c>
      <c r="V116">
        <v>691</v>
      </c>
      <c r="W116">
        <v>1355</v>
      </c>
      <c r="X116">
        <v>231659</v>
      </c>
      <c r="Y116">
        <v>675</v>
      </c>
      <c r="Z116">
        <v>618</v>
      </c>
      <c r="AA116">
        <v>1103</v>
      </c>
      <c r="AB116">
        <v>505</v>
      </c>
      <c r="AC116">
        <v>17</v>
      </c>
      <c r="AD116">
        <v>0</v>
      </c>
      <c r="AE116">
        <v>11</v>
      </c>
      <c r="AF116">
        <v>0</v>
      </c>
      <c r="AG116">
        <v>4197</v>
      </c>
      <c r="AH116">
        <v>2555</v>
      </c>
      <c r="AI116">
        <v>749</v>
      </c>
      <c r="AJ116">
        <v>1316</v>
      </c>
      <c r="AK116">
        <v>23</v>
      </c>
      <c r="AL116">
        <v>151</v>
      </c>
      <c r="AM116">
        <v>0</v>
      </c>
      <c r="AN116">
        <v>34</v>
      </c>
      <c r="AO116">
        <v>400</v>
      </c>
      <c r="AP116">
        <v>0</v>
      </c>
      <c r="AQ116">
        <v>223</v>
      </c>
      <c r="AR116">
        <v>255</v>
      </c>
      <c r="AS116">
        <v>205</v>
      </c>
      <c r="AT116">
        <v>1046</v>
      </c>
      <c r="AU116">
        <v>2012</v>
      </c>
      <c r="AV116">
        <v>578</v>
      </c>
      <c r="AW116">
        <v>379</v>
      </c>
      <c r="AX116">
        <v>609</v>
      </c>
      <c r="AY116">
        <v>0</v>
      </c>
      <c r="AZ116">
        <v>1312</v>
      </c>
      <c r="BA116">
        <v>935</v>
      </c>
      <c r="BB116">
        <v>2164</v>
      </c>
      <c r="BC116">
        <v>83212</v>
      </c>
      <c r="BD116">
        <v>21257</v>
      </c>
      <c r="BE116">
        <v>0.16500000000000001</v>
      </c>
    </row>
    <row r="117" spans="1:57" x14ac:dyDescent="0.3">
      <c r="A117" t="s">
        <v>409</v>
      </c>
      <c r="B117">
        <v>279.56</v>
      </c>
      <c r="C117">
        <v>6.79</v>
      </c>
      <c r="D117">
        <v>1</v>
      </c>
      <c r="E117">
        <v>1.0265E-2</v>
      </c>
      <c r="F117">
        <v>-8.8030000000000001E-3</v>
      </c>
      <c r="G117">
        <v>1.0128E-2</v>
      </c>
      <c r="H117">
        <v>7.5074000000000002E-2</v>
      </c>
      <c r="I117">
        <v>88245</v>
      </c>
      <c r="J117">
        <v>1.59</v>
      </c>
      <c r="K117">
        <v>192</v>
      </c>
      <c r="L117">
        <v>1273</v>
      </c>
      <c r="M117">
        <v>11</v>
      </c>
      <c r="N117">
        <v>47</v>
      </c>
      <c r="O117">
        <v>32</v>
      </c>
      <c r="P117">
        <v>1227</v>
      </c>
      <c r="Q117">
        <v>12152</v>
      </c>
      <c r="R117">
        <v>1312</v>
      </c>
      <c r="S117">
        <v>20</v>
      </c>
      <c r="T117">
        <v>10004</v>
      </c>
      <c r="U117">
        <v>268</v>
      </c>
      <c r="V117">
        <v>720</v>
      </c>
      <c r="W117">
        <v>1285</v>
      </c>
      <c r="X117">
        <v>230600</v>
      </c>
      <c r="Y117">
        <v>667</v>
      </c>
      <c r="Z117">
        <v>651</v>
      </c>
      <c r="AA117">
        <v>1122</v>
      </c>
      <c r="AB117">
        <v>559</v>
      </c>
      <c r="AC117">
        <v>51</v>
      </c>
      <c r="AD117">
        <v>142</v>
      </c>
      <c r="AE117">
        <v>44</v>
      </c>
      <c r="AF117">
        <v>46</v>
      </c>
      <c r="AG117">
        <v>4120</v>
      </c>
      <c r="AH117">
        <v>2536</v>
      </c>
      <c r="AI117">
        <v>733</v>
      </c>
      <c r="AJ117">
        <v>1006</v>
      </c>
      <c r="AK117">
        <v>0</v>
      </c>
      <c r="AL117">
        <v>0</v>
      </c>
      <c r="AM117">
        <v>137</v>
      </c>
      <c r="AN117">
        <v>12</v>
      </c>
      <c r="AO117">
        <v>314</v>
      </c>
      <c r="AP117">
        <v>44</v>
      </c>
      <c r="AQ117">
        <v>208</v>
      </c>
      <c r="AR117">
        <v>185</v>
      </c>
      <c r="AS117">
        <v>197</v>
      </c>
      <c r="AT117">
        <v>1146</v>
      </c>
      <c r="AU117">
        <v>1995</v>
      </c>
      <c r="AV117">
        <v>289</v>
      </c>
      <c r="AW117">
        <v>302</v>
      </c>
      <c r="AX117">
        <v>658</v>
      </c>
      <c r="AY117">
        <v>0</v>
      </c>
      <c r="AZ117">
        <v>1532</v>
      </c>
      <c r="BA117">
        <v>996</v>
      </c>
      <c r="BB117">
        <v>1995</v>
      </c>
      <c r="BC117">
        <v>83857</v>
      </c>
      <c r="BD117">
        <v>21385</v>
      </c>
      <c r="BE117">
        <v>0.16600000000000001</v>
      </c>
    </row>
    <row r="118" spans="1:57" x14ac:dyDescent="0.3">
      <c r="A118" t="s">
        <v>410</v>
      </c>
      <c r="B118">
        <v>281.56</v>
      </c>
      <c r="C118">
        <v>6.78</v>
      </c>
      <c r="D118">
        <v>1</v>
      </c>
      <c r="E118">
        <v>1.0265E-2</v>
      </c>
      <c r="F118">
        <v>-8.8030000000000001E-3</v>
      </c>
      <c r="G118">
        <v>1.0128E-2</v>
      </c>
      <c r="H118">
        <v>7.5074000000000002E-2</v>
      </c>
      <c r="I118">
        <v>88655</v>
      </c>
      <c r="J118">
        <v>1.62</v>
      </c>
      <c r="K118">
        <v>154</v>
      </c>
      <c r="L118">
        <v>1241</v>
      </c>
      <c r="M118">
        <v>41</v>
      </c>
      <c r="N118">
        <v>52</v>
      </c>
      <c r="O118">
        <v>18</v>
      </c>
      <c r="P118">
        <v>1164</v>
      </c>
      <c r="Q118">
        <v>11731</v>
      </c>
      <c r="R118">
        <v>1422</v>
      </c>
      <c r="S118">
        <v>31</v>
      </c>
      <c r="T118">
        <v>9830</v>
      </c>
      <c r="U118">
        <v>284</v>
      </c>
      <c r="V118">
        <v>751</v>
      </c>
      <c r="W118">
        <v>1199</v>
      </c>
      <c r="X118">
        <v>232045</v>
      </c>
      <c r="Y118">
        <v>623</v>
      </c>
      <c r="Z118">
        <v>625</v>
      </c>
      <c r="AA118">
        <v>1102</v>
      </c>
      <c r="AB118">
        <v>525</v>
      </c>
      <c r="AC118">
        <v>66</v>
      </c>
      <c r="AD118">
        <v>153</v>
      </c>
      <c r="AE118">
        <v>84</v>
      </c>
      <c r="AF118">
        <v>20</v>
      </c>
      <c r="AG118">
        <v>4220</v>
      </c>
      <c r="AH118">
        <v>2591</v>
      </c>
      <c r="AI118">
        <v>762</v>
      </c>
      <c r="AJ118">
        <v>1010</v>
      </c>
      <c r="AK118">
        <v>38</v>
      </c>
      <c r="AL118">
        <v>52</v>
      </c>
      <c r="AM118">
        <v>49</v>
      </c>
      <c r="AN118">
        <v>11</v>
      </c>
      <c r="AO118">
        <v>391</v>
      </c>
      <c r="AP118">
        <v>42</v>
      </c>
      <c r="AQ118">
        <v>238</v>
      </c>
      <c r="AR118">
        <v>186</v>
      </c>
      <c r="AS118">
        <v>222</v>
      </c>
      <c r="AT118">
        <v>1007</v>
      </c>
      <c r="AU118">
        <v>1990</v>
      </c>
      <c r="AV118">
        <v>340</v>
      </c>
      <c r="AW118">
        <v>235</v>
      </c>
      <c r="AX118">
        <v>565</v>
      </c>
      <c r="AY118">
        <v>0</v>
      </c>
      <c r="AZ118">
        <v>1736</v>
      </c>
      <c r="BA118">
        <v>891</v>
      </c>
      <c r="BB118">
        <v>1757</v>
      </c>
      <c r="BC118">
        <v>84950</v>
      </c>
      <c r="BD118">
        <v>21612</v>
      </c>
      <c r="BE118">
        <v>0.16600000000000001</v>
      </c>
    </row>
    <row r="119" spans="1:57" x14ac:dyDescent="0.3">
      <c r="A119" t="s">
        <v>411</v>
      </c>
      <c r="B119">
        <v>283.56</v>
      </c>
      <c r="C119">
        <v>6.75</v>
      </c>
      <c r="D119">
        <v>1</v>
      </c>
      <c r="E119">
        <v>1.0265E-2</v>
      </c>
      <c r="F119">
        <v>-8.8030000000000001E-3</v>
      </c>
      <c r="G119">
        <v>1.0128E-2</v>
      </c>
      <c r="H119">
        <v>7.5074000000000002E-2</v>
      </c>
      <c r="I119">
        <v>92513</v>
      </c>
      <c r="J119">
        <v>1.65</v>
      </c>
      <c r="K119">
        <v>140</v>
      </c>
      <c r="L119">
        <v>1307</v>
      </c>
      <c r="M119">
        <v>25</v>
      </c>
      <c r="N119">
        <v>59</v>
      </c>
      <c r="O119">
        <v>0</v>
      </c>
      <c r="P119">
        <v>1092</v>
      </c>
      <c r="Q119">
        <v>12151</v>
      </c>
      <c r="R119">
        <v>1322</v>
      </c>
      <c r="S119">
        <v>25</v>
      </c>
      <c r="T119">
        <v>10276</v>
      </c>
      <c r="U119">
        <v>393</v>
      </c>
      <c r="V119">
        <v>782</v>
      </c>
      <c r="W119">
        <v>1205</v>
      </c>
      <c r="X119">
        <v>248733</v>
      </c>
      <c r="Y119">
        <v>734</v>
      </c>
      <c r="Z119">
        <v>571</v>
      </c>
      <c r="AA119">
        <v>1065</v>
      </c>
      <c r="AB119">
        <v>492</v>
      </c>
      <c r="AC119">
        <v>0</v>
      </c>
      <c r="AD119">
        <v>27</v>
      </c>
      <c r="AE119">
        <v>0</v>
      </c>
      <c r="AF119">
        <v>73</v>
      </c>
      <c r="AG119">
        <v>4068</v>
      </c>
      <c r="AH119">
        <v>2855</v>
      </c>
      <c r="AI119">
        <v>871</v>
      </c>
      <c r="AJ119">
        <v>1098</v>
      </c>
      <c r="AK119">
        <v>42</v>
      </c>
      <c r="AL119">
        <v>94</v>
      </c>
      <c r="AM119">
        <v>76</v>
      </c>
      <c r="AN119">
        <v>26</v>
      </c>
      <c r="AO119">
        <v>387</v>
      </c>
      <c r="AP119">
        <v>0</v>
      </c>
      <c r="AQ119">
        <v>207</v>
      </c>
      <c r="AR119">
        <v>258</v>
      </c>
      <c r="AS119">
        <v>193</v>
      </c>
      <c r="AT119">
        <v>1064</v>
      </c>
      <c r="AU119">
        <v>2220</v>
      </c>
      <c r="AV119">
        <v>511</v>
      </c>
      <c r="AW119">
        <v>322</v>
      </c>
      <c r="AX119">
        <v>414</v>
      </c>
      <c r="AY119">
        <v>147</v>
      </c>
      <c r="AZ119">
        <v>1684</v>
      </c>
      <c r="BA119">
        <v>989</v>
      </c>
      <c r="BB119">
        <v>1901</v>
      </c>
      <c r="BC119">
        <v>88358</v>
      </c>
      <c r="BD119">
        <v>21638</v>
      </c>
      <c r="BE119">
        <v>0.16700000000000001</v>
      </c>
    </row>
    <row r="120" spans="1:57" x14ac:dyDescent="0.3">
      <c r="A120" t="s">
        <v>412</v>
      </c>
      <c r="B120">
        <v>285.56</v>
      </c>
      <c r="C120">
        <v>6.73</v>
      </c>
      <c r="D120">
        <v>1</v>
      </c>
      <c r="E120">
        <v>1.0265E-2</v>
      </c>
      <c r="F120">
        <v>-8.8030000000000001E-3</v>
      </c>
      <c r="G120">
        <v>1.0128E-2</v>
      </c>
      <c r="H120">
        <v>7.5074000000000002E-2</v>
      </c>
      <c r="I120">
        <v>93982</v>
      </c>
      <c r="J120">
        <v>1.77</v>
      </c>
      <c r="K120">
        <v>202</v>
      </c>
      <c r="L120">
        <v>1302</v>
      </c>
      <c r="M120">
        <v>21</v>
      </c>
      <c r="N120">
        <v>32</v>
      </c>
      <c r="O120">
        <v>34</v>
      </c>
      <c r="P120">
        <v>1060</v>
      </c>
      <c r="Q120">
        <v>11795</v>
      </c>
      <c r="R120">
        <v>1323</v>
      </c>
      <c r="S120">
        <v>0</v>
      </c>
      <c r="T120">
        <v>10439</v>
      </c>
      <c r="U120">
        <v>304</v>
      </c>
      <c r="V120">
        <v>731</v>
      </c>
      <c r="W120">
        <v>1151</v>
      </c>
      <c r="X120">
        <v>258160</v>
      </c>
      <c r="Y120">
        <v>736</v>
      </c>
      <c r="Z120">
        <v>563</v>
      </c>
      <c r="AA120">
        <v>1166</v>
      </c>
      <c r="AB120">
        <v>481</v>
      </c>
      <c r="AC120">
        <v>0</v>
      </c>
      <c r="AD120">
        <v>51</v>
      </c>
      <c r="AE120">
        <v>42</v>
      </c>
      <c r="AF120">
        <v>0</v>
      </c>
      <c r="AG120">
        <v>4142</v>
      </c>
      <c r="AH120">
        <v>2504</v>
      </c>
      <c r="AI120">
        <v>664</v>
      </c>
      <c r="AJ120">
        <v>963</v>
      </c>
      <c r="AK120">
        <v>15</v>
      </c>
      <c r="AL120">
        <v>62</v>
      </c>
      <c r="AM120">
        <v>36</v>
      </c>
      <c r="AN120">
        <v>0</v>
      </c>
      <c r="AO120">
        <v>365</v>
      </c>
      <c r="AP120">
        <v>0</v>
      </c>
      <c r="AQ120">
        <v>257</v>
      </c>
      <c r="AR120">
        <v>317</v>
      </c>
      <c r="AS120">
        <v>212</v>
      </c>
      <c r="AT120">
        <v>1243</v>
      </c>
      <c r="AU120">
        <v>2189</v>
      </c>
      <c r="AV120">
        <v>339</v>
      </c>
      <c r="AW120">
        <v>261</v>
      </c>
      <c r="AX120">
        <v>811</v>
      </c>
      <c r="AY120">
        <v>35</v>
      </c>
      <c r="AZ120">
        <v>1689</v>
      </c>
      <c r="BA120">
        <v>1170</v>
      </c>
      <c r="BB120">
        <v>2187</v>
      </c>
      <c r="BC120">
        <v>87542</v>
      </c>
      <c r="BD120">
        <v>21468</v>
      </c>
      <c r="BE120">
        <v>0.16800000000000001</v>
      </c>
    </row>
    <row r="121" spans="1:57" x14ac:dyDescent="0.3">
      <c r="A121" t="s">
        <v>413</v>
      </c>
      <c r="B121">
        <v>287.56</v>
      </c>
      <c r="C121">
        <v>6.72</v>
      </c>
      <c r="D121">
        <v>1</v>
      </c>
      <c r="E121">
        <v>1.0265E-2</v>
      </c>
      <c r="F121">
        <v>-8.8030000000000001E-3</v>
      </c>
      <c r="G121">
        <v>1.0128E-2</v>
      </c>
      <c r="H121">
        <v>7.5074000000000002E-2</v>
      </c>
      <c r="I121">
        <v>90852</v>
      </c>
      <c r="J121">
        <v>1.8</v>
      </c>
      <c r="K121">
        <v>183</v>
      </c>
      <c r="L121">
        <v>1222</v>
      </c>
      <c r="M121">
        <v>29</v>
      </c>
      <c r="N121">
        <v>33</v>
      </c>
      <c r="O121">
        <v>13</v>
      </c>
      <c r="P121">
        <v>1088</v>
      </c>
      <c r="Q121">
        <v>11099</v>
      </c>
      <c r="R121">
        <v>1183</v>
      </c>
      <c r="S121">
        <v>0</v>
      </c>
      <c r="T121">
        <v>9522</v>
      </c>
      <c r="U121">
        <v>272</v>
      </c>
      <c r="V121">
        <v>739</v>
      </c>
      <c r="W121">
        <v>1039</v>
      </c>
      <c r="X121">
        <v>254583</v>
      </c>
      <c r="Y121">
        <v>669</v>
      </c>
      <c r="Z121">
        <v>588</v>
      </c>
      <c r="AA121">
        <v>1057</v>
      </c>
      <c r="AB121">
        <v>413</v>
      </c>
      <c r="AC121">
        <v>113</v>
      </c>
      <c r="AD121">
        <v>47</v>
      </c>
      <c r="AE121">
        <v>40</v>
      </c>
      <c r="AF121">
        <v>251</v>
      </c>
      <c r="AG121">
        <v>3904</v>
      </c>
      <c r="AH121">
        <v>2266</v>
      </c>
      <c r="AI121">
        <v>654</v>
      </c>
      <c r="AJ121">
        <v>1112</v>
      </c>
      <c r="AK121">
        <v>5</v>
      </c>
      <c r="AL121">
        <v>13</v>
      </c>
      <c r="AM121">
        <v>84</v>
      </c>
      <c r="AN121">
        <v>0</v>
      </c>
      <c r="AO121">
        <v>282</v>
      </c>
      <c r="AP121">
        <v>75</v>
      </c>
      <c r="AQ121">
        <v>218</v>
      </c>
      <c r="AR121">
        <v>166</v>
      </c>
      <c r="AS121">
        <v>141</v>
      </c>
      <c r="AT121">
        <v>1098</v>
      </c>
      <c r="AU121">
        <v>1947</v>
      </c>
      <c r="AV121">
        <v>347</v>
      </c>
      <c r="AW121">
        <v>327</v>
      </c>
      <c r="AX121">
        <v>887</v>
      </c>
      <c r="AY121">
        <v>0</v>
      </c>
      <c r="AZ121">
        <v>1674</v>
      </c>
      <c r="BA121">
        <v>1077</v>
      </c>
      <c r="BB121">
        <v>1862</v>
      </c>
      <c r="BC121">
        <v>83378</v>
      </c>
      <c r="BD121">
        <v>20746</v>
      </c>
      <c r="BE121">
        <v>0.16500000000000001</v>
      </c>
    </row>
    <row r="122" spans="1:57" x14ac:dyDescent="0.3">
      <c r="A122" t="s">
        <v>414</v>
      </c>
      <c r="B122">
        <v>289.56</v>
      </c>
      <c r="C122">
        <v>6.69</v>
      </c>
      <c r="D122">
        <v>1</v>
      </c>
      <c r="E122">
        <v>1.0265E-2</v>
      </c>
      <c r="F122">
        <v>-8.8030000000000001E-3</v>
      </c>
      <c r="G122">
        <v>1.0128E-2</v>
      </c>
      <c r="H122">
        <v>7.5074000000000002E-2</v>
      </c>
      <c r="I122">
        <v>92573</v>
      </c>
      <c r="J122">
        <v>1.58</v>
      </c>
      <c r="K122">
        <v>160</v>
      </c>
      <c r="L122">
        <v>1462</v>
      </c>
      <c r="M122">
        <v>24</v>
      </c>
      <c r="N122">
        <v>67</v>
      </c>
      <c r="O122">
        <v>32</v>
      </c>
      <c r="P122">
        <v>1071</v>
      </c>
      <c r="Q122">
        <v>13126</v>
      </c>
      <c r="R122">
        <v>1422</v>
      </c>
      <c r="S122">
        <v>0</v>
      </c>
      <c r="T122">
        <v>10564</v>
      </c>
      <c r="U122">
        <v>416</v>
      </c>
      <c r="V122">
        <v>819</v>
      </c>
      <c r="W122">
        <v>1174</v>
      </c>
      <c r="X122">
        <v>257185</v>
      </c>
      <c r="Y122">
        <v>744</v>
      </c>
      <c r="Z122">
        <v>620</v>
      </c>
      <c r="AA122">
        <v>1205</v>
      </c>
      <c r="AB122">
        <v>388</v>
      </c>
      <c r="AC122">
        <v>56</v>
      </c>
      <c r="AD122">
        <v>0</v>
      </c>
      <c r="AE122">
        <v>139</v>
      </c>
      <c r="AF122">
        <v>137</v>
      </c>
      <c r="AG122">
        <v>4126</v>
      </c>
      <c r="AH122">
        <v>2700</v>
      </c>
      <c r="AI122">
        <v>835</v>
      </c>
      <c r="AJ122">
        <v>1227</v>
      </c>
      <c r="AK122">
        <v>15</v>
      </c>
      <c r="AL122">
        <v>0</v>
      </c>
      <c r="AM122">
        <v>138</v>
      </c>
      <c r="AN122">
        <v>0</v>
      </c>
      <c r="AO122">
        <v>375</v>
      </c>
      <c r="AP122">
        <v>77</v>
      </c>
      <c r="AQ122">
        <v>176</v>
      </c>
      <c r="AR122">
        <v>178</v>
      </c>
      <c r="AS122">
        <v>240</v>
      </c>
      <c r="AT122">
        <v>1256</v>
      </c>
      <c r="AU122">
        <v>2257</v>
      </c>
      <c r="AV122">
        <v>472</v>
      </c>
      <c r="AW122">
        <v>344</v>
      </c>
      <c r="AX122">
        <v>680</v>
      </c>
      <c r="AY122">
        <v>192</v>
      </c>
      <c r="AZ122">
        <v>1739</v>
      </c>
      <c r="BA122">
        <v>1094</v>
      </c>
      <c r="BB122">
        <v>2140</v>
      </c>
      <c r="BC122">
        <v>82654</v>
      </c>
      <c r="BD122">
        <v>21221</v>
      </c>
      <c r="BE122">
        <v>0.16500000000000001</v>
      </c>
    </row>
    <row r="123" spans="1:57" x14ac:dyDescent="0.3">
      <c r="A123" t="s">
        <v>415</v>
      </c>
      <c r="B123">
        <v>291.56</v>
      </c>
      <c r="C123">
        <v>6.68</v>
      </c>
      <c r="D123">
        <v>1</v>
      </c>
      <c r="E123">
        <v>1.0265E-2</v>
      </c>
      <c r="F123">
        <v>-8.8030000000000001E-3</v>
      </c>
      <c r="G123">
        <v>1.0128E-2</v>
      </c>
      <c r="H123">
        <v>7.5074000000000002E-2</v>
      </c>
      <c r="I123">
        <v>91848</v>
      </c>
      <c r="J123">
        <v>1.69</v>
      </c>
      <c r="K123">
        <v>141</v>
      </c>
      <c r="L123">
        <v>1296</v>
      </c>
      <c r="M123">
        <v>59</v>
      </c>
      <c r="N123">
        <v>55</v>
      </c>
      <c r="O123">
        <v>33</v>
      </c>
      <c r="P123">
        <v>1109</v>
      </c>
      <c r="Q123">
        <v>12771</v>
      </c>
      <c r="R123">
        <v>1542</v>
      </c>
      <c r="S123">
        <v>0</v>
      </c>
      <c r="T123">
        <v>10412</v>
      </c>
      <c r="U123">
        <v>405</v>
      </c>
      <c r="V123">
        <v>717</v>
      </c>
      <c r="W123">
        <v>1077</v>
      </c>
      <c r="X123">
        <v>254441</v>
      </c>
      <c r="Y123">
        <v>707</v>
      </c>
      <c r="Z123">
        <v>491</v>
      </c>
      <c r="AA123">
        <v>1266</v>
      </c>
      <c r="AB123">
        <v>530</v>
      </c>
      <c r="AC123">
        <v>129</v>
      </c>
      <c r="AD123">
        <v>0</v>
      </c>
      <c r="AE123">
        <v>54</v>
      </c>
      <c r="AF123">
        <v>0</v>
      </c>
      <c r="AG123">
        <v>4492</v>
      </c>
      <c r="AH123">
        <v>2763</v>
      </c>
      <c r="AI123">
        <v>614</v>
      </c>
      <c r="AJ123">
        <v>1176</v>
      </c>
      <c r="AK123">
        <v>27</v>
      </c>
      <c r="AL123">
        <v>32</v>
      </c>
      <c r="AM123">
        <v>64</v>
      </c>
      <c r="AN123">
        <v>43</v>
      </c>
      <c r="AO123">
        <v>319</v>
      </c>
      <c r="AP123">
        <v>68</v>
      </c>
      <c r="AQ123">
        <v>306</v>
      </c>
      <c r="AR123">
        <v>212</v>
      </c>
      <c r="AS123">
        <v>162</v>
      </c>
      <c r="AT123">
        <v>1037</v>
      </c>
      <c r="AU123">
        <v>2066</v>
      </c>
      <c r="AV123">
        <v>693</v>
      </c>
      <c r="AW123">
        <v>385</v>
      </c>
      <c r="AX123">
        <v>852</v>
      </c>
      <c r="AY123">
        <v>0</v>
      </c>
      <c r="AZ123">
        <v>1485</v>
      </c>
      <c r="BA123">
        <v>973</v>
      </c>
      <c r="BB123">
        <v>2139</v>
      </c>
      <c r="BC123">
        <v>83322</v>
      </c>
      <c r="BD123">
        <v>21317</v>
      </c>
      <c r="BE123">
        <v>0.16500000000000001</v>
      </c>
    </row>
    <row r="124" spans="1:57" x14ac:dyDescent="0.3">
      <c r="A124" t="s">
        <v>416</v>
      </c>
      <c r="B124">
        <v>293.56</v>
      </c>
      <c r="C124">
        <v>6.66</v>
      </c>
      <c r="D124">
        <v>1</v>
      </c>
      <c r="E124">
        <v>1.0265E-2</v>
      </c>
      <c r="F124">
        <v>-8.8030000000000001E-3</v>
      </c>
      <c r="G124">
        <v>1.0128E-2</v>
      </c>
      <c r="H124">
        <v>7.5074000000000002E-2</v>
      </c>
      <c r="I124">
        <v>93122</v>
      </c>
      <c r="J124">
        <v>1.63</v>
      </c>
      <c r="K124">
        <v>215</v>
      </c>
      <c r="L124">
        <v>1325</v>
      </c>
      <c r="M124">
        <v>40</v>
      </c>
      <c r="N124">
        <v>55</v>
      </c>
      <c r="O124">
        <v>29</v>
      </c>
      <c r="P124">
        <v>1059</v>
      </c>
      <c r="Q124">
        <v>13042</v>
      </c>
      <c r="R124">
        <v>1445</v>
      </c>
      <c r="S124">
        <v>12</v>
      </c>
      <c r="T124">
        <v>10583</v>
      </c>
      <c r="U124">
        <v>373</v>
      </c>
      <c r="V124">
        <v>770</v>
      </c>
      <c r="W124">
        <v>1057</v>
      </c>
      <c r="X124">
        <v>257204</v>
      </c>
      <c r="Y124">
        <v>729</v>
      </c>
      <c r="Z124">
        <v>548</v>
      </c>
      <c r="AA124">
        <v>1285</v>
      </c>
      <c r="AB124">
        <v>473</v>
      </c>
      <c r="AC124">
        <v>0</v>
      </c>
      <c r="AD124">
        <v>148</v>
      </c>
      <c r="AE124">
        <v>21</v>
      </c>
      <c r="AF124">
        <v>27</v>
      </c>
      <c r="AG124">
        <v>4753</v>
      </c>
      <c r="AH124">
        <v>2705</v>
      </c>
      <c r="AI124">
        <v>761</v>
      </c>
      <c r="AJ124">
        <v>1322</v>
      </c>
      <c r="AK124">
        <v>21</v>
      </c>
      <c r="AL124">
        <v>96</v>
      </c>
      <c r="AM124">
        <v>66</v>
      </c>
      <c r="AN124">
        <v>15</v>
      </c>
      <c r="AO124">
        <v>416</v>
      </c>
      <c r="AP124">
        <v>89</v>
      </c>
      <c r="AQ124">
        <v>252</v>
      </c>
      <c r="AR124">
        <v>188</v>
      </c>
      <c r="AS124">
        <v>170</v>
      </c>
      <c r="AT124">
        <v>1110</v>
      </c>
      <c r="AU124">
        <v>2153</v>
      </c>
      <c r="AV124">
        <v>375</v>
      </c>
      <c r="AW124">
        <v>312</v>
      </c>
      <c r="AX124">
        <v>772</v>
      </c>
      <c r="AY124">
        <v>0</v>
      </c>
      <c r="AZ124">
        <v>1608</v>
      </c>
      <c r="BA124">
        <v>988</v>
      </c>
      <c r="BB124">
        <v>1980</v>
      </c>
      <c r="BC124">
        <v>83404</v>
      </c>
      <c r="BD124">
        <v>21681</v>
      </c>
      <c r="BE124">
        <v>0.16600000000000001</v>
      </c>
    </row>
    <row r="125" spans="1:57" x14ac:dyDescent="0.3">
      <c r="A125" t="s">
        <v>417</v>
      </c>
      <c r="B125">
        <v>295.56</v>
      </c>
      <c r="C125">
        <v>6.64</v>
      </c>
      <c r="D125">
        <v>1</v>
      </c>
      <c r="E125">
        <v>1.0265E-2</v>
      </c>
      <c r="F125">
        <v>-8.8030000000000001E-3</v>
      </c>
      <c r="G125">
        <v>1.0128E-2</v>
      </c>
      <c r="H125">
        <v>7.5074000000000002E-2</v>
      </c>
      <c r="I125">
        <v>92503</v>
      </c>
      <c r="J125">
        <v>1.66</v>
      </c>
      <c r="K125">
        <v>186</v>
      </c>
      <c r="L125">
        <v>1335</v>
      </c>
      <c r="M125">
        <v>40</v>
      </c>
      <c r="N125">
        <v>62</v>
      </c>
      <c r="O125">
        <v>32</v>
      </c>
      <c r="P125">
        <v>1019</v>
      </c>
      <c r="Q125">
        <v>12858</v>
      </c>
      <c r="R125">
        <v>1382</v>
      </c>
      <c r="S125">
        <v>6</v>
      </c>
      <c r="T125">
        <v>10802</v>
      </c>
      <c r="U125">
        <v>326</v>
      </c>
      <c r="V125">
        <v>707</v>
      </c>
      <c r="W125">
        <v>1131</v>
      </c>
      <c r="X125">
        <v>251205</v>
      </c>
      <c r="Y125">
        <v>631</v>
      </c>
      <c r="Z125">
        <v>534</v>
      </c>
      <c r="AA125">
        <v>1126</v>
      </c>
      <c r="AB125">
        <v>524</v>
      </c>
      <c r="AC125">
        <v>0</v>
      </c>
      <c r="AD125">
        <v>0</v>
      </c>
      <c r="AE125">
        <v>0</v>
      </c>
      <c r="AF125">
        <v>0</v>
      </c>
      <c r="AG125">
        <v>4537</v>
      </c>
      <c r="AH125">
        <v>2625</v>
      </c>
      <c r="AI125">
        <v>452</v>
      </c>
      <c r="AJ125">
        <v>1244</v>
      </c>
      <c r="AK125">
        <v>30</v>
      </c>
      <c r="AL125">
        <v>103</v>
      </c>
      <c r="AM125">
        <v>60</v>
      </c>
      <c r="AN125">
        <v>37</v>
      </c>
      <c r="AO125">
        <v>351</v>
      </c>
      <c r="AP125">
        <v>34</v>
      </c>
      <c r="AQ125">
        <v>297</v>
      </c>
      <c r="AR125">
        <v>233</v>
      </c>
      <c r="AS125">
        <v>145</v>
      </c>
      <c r="AT125">
        <v>1149</v>
      </c>
      <c r="AU125">
        <v>2194</v>
      </c>
      <c r="AV125">
        <v>383</v>
      </c>
      <c r="AW125">
        <v>300</v>
      </c>
      <c r="AX125">
        <v>767</v>
      </c>
      <c r="AY125">
        <v>0</v>
      </c>
      <c r="AZ125">
        <v>1589</v>
      </c>
      <c r="BA125">
        <v>1099</v>
      </c>
      <c r="BB125">
        <v>2101</v>
      </c>
      <c r="BC125">
        <v>83330</v>
      </c>
      <c r="BD125">
        <v>21470</v>
      </c>
      <c r="BE125">
        <v>0.16600000000000001</v>
      </c>
    </row>
    <row r="126" spans="1:57" x14ac:dyDescent="0.3">
      <c r="A126" t="s">
        <v>418</v>
      </c>
      <c r="B126">
        <v>297.56</v>
      </c>
      <c r="C126">
        <v>6.62</v>
      </c>
      <c r="D126">
        <v>1</v>
      </c>
      <c r="E126">
        <v>1.0265E-2</v>
      </c>
      <c r="F126">
        <v>-8.8030000000000001E-3</v>
      </c>
      <c r="G126">
        <v>1.0128E-2</v>
      </c>
      <c r="H126">
        <v>7.5074000000000002E-2</v>
      </c>
      <c r="I126">
        <v>92614</v>
      </c>
      <c r="J126">
        <v>1.62</v>
      </c>
      <c r="K126">
        <v>175</v>
      </c>
      <c r="L126">
        <v>1319</v>
      </c>
      <c r="M126">
        <v>42</v>
      </c>
      <c r="N126">
        <v>45</v>
      </c>
      <c r="O126">
        <v>43</v>
      </c>
      <c r="P126">
        <v>1205</v>
      </c>
      <c r="Q126">
        <v>12911</v>
      </c>
      <c r="R126">
        <v>1407</v>
      </c>
      <c r="S126">
        <v>0</v>
      </c>
      <c r="T126">
        <v>10897</v>
      </c>
      <c r="U126">
        <v>366</v>
      </c>
      <c r="V126">
        <v>811</v>
      </c>
      <c r="W126">
        <v>1057</v>
      </c>
      <c r="X126">
        <v>248737</v>
      </c>
      <c r="Y126">
        <v>714</v>
      </c>
      <c r="Z126">
        <v>560</v>
      </c>
      <c r="AA126">
        <v>1103</v>
      </c>
      <c r="AB126">
        <v>548</v>
      </c>
      <c r="AC126">
        <v>0</v>
      </c>
      <c r="AD126">
        <v>0</v>
      </c>
      <c r="AE126">
        <v>7</v>
      </c>
      <c r="AF126">
        <v>0</v>
      </c>
      <c r="AG126">
        <v>4476</v>
      </c>
      <c r="AH126">
        <v>2796</v>
      </c>
      <c r="AI126">
        <v>614</v>
      </c>
      <c r="AJ126">
        <v>1174</v>
      </c>
      <c r="AK126">
        <v>14</v>
      </c>
      <c r="AL126">
        <v>6</v>
      </c>
      <c r="AM126">
        <v>139</v>
      </c>
      <c r="AN126">
        <v>39</v>
      </c>
      <c r="AO126">
        <v>332</v>
      </c>
      <c r="AP126">
        <v>73</v>
      </c>
      <c r="AQ126">
        <v>270</v>
      </c>
      <c r="AR126">
        <v>258</v>
      </c>
      <c r="AS126">
        <v>194</v>
      </c>
      <c r="AT126">
        <v>1142</v>
      </c>
      <c r="AU126">
        <v>2077</v>
      </c>
      <c r="AV126">
        <v>239</v>
      </c>
      <c r="AW126">
        <v>239</v>
      </c>
      <c r="AX126">
        <v>729</v>
      </c>
      <c r="AY126">
        <v>0</v>
      </c>
      <c r="AZ126">
        <v>1616</v>
      </c>
      <c r="BA126">
        <v>981</v>
      </c>
      <c r="BB126">
        <v>2098</v>
      </c>
      <c r="BC126">
        <v>85735</v>
      </c>
      <c r="BD126">
        <v>21910</v>
      </c>
      <c r="BE126">
        <v>0.16700000000000001</v>
      </c>
    </row>
    <row r="127" spans="1:57" x14ac:dyDescent="0.3">
      <c r="A127" t="s">
        <v>419</v>
      </c>
      <c r="B127">
        <v>299.56</v>
      </c>
      <c r="C127">
        <v>6.59</v>
      </c>
      <c r="D127">
        <v>1</v>
      </c>
      <c r="E127">
        <v>1.0265E-2</v>
      </c>
      <c r="F127">
        <v>-8.8030000000000001E-3</v>
      </c>
      <c r="G127">
        <v>1.0128E-2</v>
      </c>
      <c r="H127">
        <v>7.5074000000000002E-2</v>
      </c>
      <c r="I127">
        <v>91773</v>
      </c>
      <c r="J127">
        <v>1.61</v>
      </c>
      <c r="K127">
        <v>187</v>
      </c>
      <c r="L127">
        <v>1272</v>
      </c>
      <c r="M127">
        <v>28</v>
      </c>
      <c r="N127">
        <v>45</v>
      </c>
      <c r="O127">
        <v>6</v>
      </c>
      <c r="P127">
        <v>1097</v>
      </c>
      <c r="Q127">
        <v>12595</v>
      </c>
      <c r="R127">
        <v>1373</v>
      </c>
      <c r="S127">
        <v>10</v>
      </c>
      <c r="T127">
        <v>10550</v>
      </c>
      <c r="U127">
        <v>307</v>
      </c>
      <c r="V127">
        <v>711</v>
      </c>
      <c r="W127">
        <v>1046</v>
      </c>
      <c r="X127">
        <v>247592</v>
      </c>
      <c r="Y127">
        <v>673</v>
      </c>
      <c r="Z127">
        <v>585</v>
      </c>
      <c r="AA127">
        <v>1170</v>
      </c>
      <c r="AB127">
        <v>515</v>
      </c>
      <c r="AC127">
        <v>147</v>
      </c>
      <c r="AD127">
        <v>180</v>
      </c>
      <c r="AE127">
        <v>146</v>
      </c>
      <c r="AF127">
        <v>0</v>
      </c>
      <c r="AG127">
        <v>4496</v>
      </c>
      <c r="AH127">
        <v>2749</v>
      </c>
      <c r="AI127">
        <v>667</v>
      </c>
      <c r="AJ127">
        <v>1050</v>
      </c>
      <c r="AK127">
        <v>15</v>
      </c>
      <c r="AL127">
        <v>87</v>
      </c>
      <c r="AM127">
        <v>29</v>
      </c>
      <c r="AN127">
        <v>17</v>
      </c>
      <c r="AO127">
        <v>306</v>
      </c>
      <c r="AP127">
        <v>8</v>
      </c>
      <c r="AQ127">
        <v>252</v>
      </c>
      <c r="AR127">
        <v>257</v>
      </c>
      <c r="AS127">
        <v>182</v>
      </c>
      <c r="AT127">
        <v>1079</v>
      </c>
      <c r="AU127">
        <v>2077</v>
      </c>
      <c r="AV127">
        <v>285</v>
      </c>
      <c r="AW127">
        <v>424</v>
      </c>
      <c r="AX127">
        <v>691</v>
      </c>
      <c r="AY127">
        <v>0</v>
      </c>
      <c r="AZ127">
        <v>1466</v>
      </c>
      <c r="BA127">
        <v>1023</v>
      </c>
      <c r="BB127">
        <v>2154</v>
      </c>
      <c r="BC127">
        <v>85427</v>
      </c>
      <c r="BD127">
        <v>22166</v>
      </c>
      <c r="BE127">
        <v>0.16600000000000001</v>
      </c>
    </row>
    <row r="128" spans="1:57" x14ac:dyDescent="0.3">
      <c r="A128" t="s">
        <v>420</v>
      </c>
      <c r="B128">
        <v>301.56</v>
      </c>
      <c r="C128">
        <v>6.56</v>
      </c>
      <c r="D128">
        <v>1</v>
      </c>
      <c r="E128">
        <v>1.0265E-2</v>
      </c>
      <c r="F128">
        <v>-8.8030000000000001E-3</v>
      </c>
      <c r="G128">
        <v>1.0128E-2</v>
      </c>
      <c r="H128">
        <v>7.5074000000000002E-2</v>
      </c>
      <c r="I128">
        <v>94853</v>
      </c>
      <c r="J128">
        <v>1.6</v>
      </c>
      <c r="K128">
        <v>175</v>
      </c>
      <c r="L128">
        <v>1333</v>
      </c>
      <c r="M128">
        <v>51</v>
      </c>
      <c r="N128">
        <v>74</v>
      </c>
      <c r="O128">
        <v>25</v>
      </c>
      <c r="P128">
        <v>1034</v>
      </c>
      <c r="Q128">
        <v>12993</v>
      </c>
      <c r="R128">
        <v>1471</v>
      </c>
      <c r="S128">
        <v>18</v>
      </c>
      <c r="T128">
        <v>10362</v>
      </c>
      <c r="U128">
        <v>398</v>
      </c>
      <c r="V128">
        <v>741</v>
      </c>
      <c r="W128">
        <v>1028</v>
      </c>
      <c r="X128">
        <v>261020</v>
      </c>
      <c r="Y128">
        <v>727</v>
      </c>
      <c r="Z128">
        <v>625</v>
      </c>
      <c r="AA128">
        <v>1246</v>
      </c>
      <c r="AB128">
        <v>508</v>
      </c>
      <c r="AC128">
        <v>0</v>
      </c>
      <c r="AD128">
        <v>45</v>
      </c>
      <c r="AE128">
        <v>0</v>
      </c>
      <c r="AF128">
        <v>61</v>
      </c>
      <c r="AG128">
        <v>4609</v>
      </c>
      <c r="AH128">
        <v>2760</v>
      </c>
      <c r="AI128">
        <v>819</v>
      </c>
      <c r="AJ128">
        <v>1404</v>
      </c>
      <c r="AK128">
        <v>36</v>
      </c>
      <c r="AL128">
        <v>0</v>
      </c>
      <c r="AM128">
        <v>63</v>
      </c>
      <c r="AN128">
        <v>11</v>
      </c>
      <c r="AO128">
        <v>426</v>
      </c>
      <c r="AP128">
        <v>52</v>
      </c>
      <c r="AQ128">
        <v>262</v>
      </c>
      <c r="AR128">
        <v>292</v>
      </c>
      <c r="AS128">
        <v>192</v>
      </c>
      <c r="AT128">
        <v>1109</v>
      </c>
      <c r="AU128">
        <v>2224</v>
      </c>
      <c r="AV128">
        <v>424</v>
      </c>
      <c r="AW128">
        <v>429</v>
      </c>
      <c r="AX128">
        <v>767</v>
      </c>
      <c r="AY128">
        <v>0</v>
      </c>
      <c r="AZ128">
        <v>1652</v>
      </c>
      <c r="BA128">
        <v>998</v>
      </c>
      <c r="BB128">
        <v>2278</v>
      </c>
      <c r="BC128">
        <v>86531</v>
      </c>
      <c r="BD128">
        <v>21911</v>
      </c>
      <c r="BE128">
        <v>0.16800000000000001</v>
      </c>
    </row>
    <row r="129" spans="1:57" x14ac:dyDescent="0.3">
      <c r="A129" t="s">
        <v>421</v>
      </c>
      <c r="B129">
        <v>303.56</v>
      </c>
      <c r="C129">
        <v>6.51</v>
      </c>
      <c r="D129">
        <v>1</v>
      </c>
      <c r="E129">
        <v>1.0265E-2</v>
      </c>
      <c r="F129">
        <v>-8.8030000000000001E-3</v>
      </c>
      <c r="G129">
        <v>1.0128E-2</v>
      </c>
      <c r="H129">
        <v>7.5074000000000002E-2</v>
      </c>
      <c r="I129">
        <v>95458</v>
      </c>
      <c r="J129">
        <v>1.64</v>
      </c>
      <c r="K129">
        <v>189</v>
      </c>
      <c r="L129">
        <v>1316</v>
      </c>
      <c r="M129">
        <v>32</v>
      </c>
      <c r="N129">
        <v>36</v>
      </c>
      <c r="O129">
        <v>99</v>
      </c>
      <c r="P129">
        <v>1095</v>
      </c>
      <c r="Q129">
        <v>12962</v>
      </c>
      <c r="R129">
        <v>1446</v>
      </c>
      <c r="S129">
        <v>0</v>
      </c>
      <c r="T129">
        <v>10656</v>
      </c>
      <c r="U129">
        <v>324</v>
      </c>
      <c r="V129">
        <v>749</v>
      </c>
      <c r="W129">
        <v>1029</v>
      </c>
      <c r="X129">
        <v>264089</v>
      </c>
      <c r="Y129">
        <v>780</v>
      </c>
      <c r="Z129">
        <v>584</v>
      </c>
      <c r="AA129">
        <v>1133</v>
      </c>
      <c r="AB129">
        <v>496</v>
      </c>
      <c r="AC129">
        <v>12</v>
      </c>
      <c r="AD129">
        <v>114</v>
      </c>
      <c r="AE129">
        <v>174</v>
      </c>
      <c r="AF129">
        <v>92</v>
      </c>
      <c r="AG129">
        <v>4586</v>
      </c>
      <c r="AH129">
        <v>2760</v>
      </c>
      <c r="AI129">
        <v>601</v>
      </c>
      <c r="AJ129">
        <v>1197</v>
      </c>
      <c r="AK129">
        <v>9</v>
      </c>
      <c r="AL129">
        <v>51</v>
      </c>
      <c r="AM129">
        <v>72</v>
      </c>
      <c r="AN129">
        <v>15</v>
      </c>
      <c r="AO129">
        <v>377</v>
      </c>
      <c r="AP129">
        <v>72</v>
      </c>
      <c r="AQ129">
        <v>277</v>
      </c>
      <c r="AR129">
        <v>267</v>
      </c>
      <c r="AS129">
        <v>168</v>
      </c>
      <c r="AT129">
        <v>1155</v>
      </c>
      <c r="AU129">
        <v>2083</v>
      </c>
      <c r="AV129">
        <v>214</v>
      </c>
      <c r="AW129">
        <v>363</v>
      </c>
      <c r="AX129">
        <v>1036</v>
      </c>
      <c r="AY129">
        <v>0</v>
      </c>
      <c r="AZ129">
        <v>1667</v>
      </c>
      <c r="BA129">
        <v>1066</v>
      </c>
      <c r="BB129">
        <v>2163</v>
      </c>
      <c r="BC129">
        <v>86338</v>
      </c>
      <c r="BD129">
        <v>22177</v>
      </c>
      <c r="BE129">
        <v>0.16800000000000001</v>
      </c>
    </row>
    <row r="130" spans="1:57" x14ac:dyDescent="0.3">
      <c r="A130" t="s">
        <v>422</v>
      </c>
      <c r="B130">
        <v>305.56</v>
      </c>
      <c r="C130">
        <v>6.52</v>
      </c>
      <c r="D130">
        <v>1</v>
      </c>
      <c r="E130">
        <v>1.0265E-2</v>
      </c>
      <c r="F130">
        <v>-8.8030000000000001E-3</v>
      </c>
      <c r="G130">
        <v>1.0128E-2</v>
      </c>
      <c r="H130">
        <v>7.5074000000000002E-2</v>
      </c>
      <c r="I130">
        <v>89396</v>
      </c>
      <c r="J130">
        <v>1.72</v>
      </c>
      <c r="K130">
        <v>139</v>
      </c>
      <c r="L130">
        <v>1204</v>
      </c>
      <c r="M130">
        <v>26</v>
      </c>
      <c r="N130">
        <v>79</v>
      </c>
      <c r="O130">
        <v>58</v>
      </c>
      <c r="P130">
        <v>1103</v>
      </c>
      <c r="Q130">
        <v>12031</v>
      </c>
      <c r="R130">
        <v>1438</v>
      </c>
      <c r="S130">
        <v>23</v>
      </c>
      <c r="T130">
        <v>9896</v>
      </c>
      <c r="U130">
        <v>332</v>
      </c>
      <c r="V130">
        <v>711</v>
      </c>
      <c r="W130">
        <v>1011</v>
      </c>
      <c r="X130">
        <v>231533</v>
      </c>
      <c r="Y130">
        <v>734</v>
      </c>
      <c r="Z130">
        <v>663</v>
      </c>
      <c r="AA130">
        <v>1206</v>
      </c>
      <c r="AB130">
        <v>517</v>
      </c>
      <c r="AC130">
        <v>80</v>
      </c>
      <c r="AD130">
        <v>0</v>
      </c>
      <c r="AE130">
        <v>19</v>
      </c>
      <c r="AF130">
        <v>0</v>
      </c>
      <c r="AG130">
        <v>4199</v>
      </c>
      <c r="AH130">
        <v>2695</v>
      </c>
      <c r="AI130">
        <v>751</v>
      </c>
      <c r="AJ130">
        <v>1091</v>
      </c>
      <c r="AK130">
        <v>23</v>
      </c>
      <c r="AL130">
        <v>40</v>
      </c>
      <c r="AM130">
        <v>62</v>
      </c>
      <c r="AN130">
        <v>30</v>
      </c>
      <c r="AO130">
        <v>345</v>
      </c>
      <c r="AP130">
        <v>54</v>
      </c>
      <c r="AQ130">
        <v>255</v>
      </c>
      <c r="AR130">
        <v>231</v>
      </c>
      <c r="AS130">
        <v>220</v>
      </c>
      <c r="AT130">
        <v>1066</v>
      </c>
      <c r="AU130">
        <v>2171</v>
      </c>
      <c r="AV130">
        <v>481</v>
      </c>
      <c r="AW130">
        <v>372</v>
      </c>
      <c r="AX130">
        <v>521</v>
      </c>
      <c r="AY130">
        <v>0</v>
      </c>
      <c r="AZ130">
        <v>1346</v>
      </c>
      <c r="BA130">
        <v>896</v>
      </c>
      <c r="BB130">
        <v>1738</v>
      </c>
      <c r="BC130">
        <v>85070</v>
      </c>
      <c r="BD130">
        <v>21517</v>
      </c>
      <c r="BE130">
        <v>0.16700000000000001</v>
      </c>
    </row>
    <row r="131" spans="1:57" x14ac:dyDescent="0.3">
      <c r="A131" t="s">
        <v>423</v>
      </c>
      <c r="B131">
        <v>307.56</v>
      </c>
      <c r="C131">
        <v>6.51</v>
      </c>
      <c r="D131">
        <v>1</v>
      </c>
      <c r="E131">
        <v>1.0265E-2</v>
      </c>
      <c r="F131">
        <v>-8.8030000000000001E-3</v>
      </c>
      <c r="G131">
        <v>1.0128E-2</v>
      </c>
      <c r="H131">
        <v>7.5074000000000002E-2</v>
      </c>
      <c r="I131">
        <v>89175</v>
      </c>
      <c r="J131">
        <v>1.6</v>
      </c>
      <c r="K131">
        <v>178</v>
      </c>
      <c r="L131">
        <v>1265</v>
      </c>
      <c r="M131">
        <v>32</v>
      </c>
      <c r="N131">
        <v>60</v>
      </c>
      <c r="O131">
        <v>38</v>
      </c>
      <c r="P131">
        <v>1144</v>
      </c>
      <c r="Q131">
        <v>11735</v>
      </c>
      <c r="R131">
        <v>1333</v>
      </c>
      <c r="S131">
        <v>14</v>
      </c>
      <c r="T131">
        <v>9642</v>
      </c>
      <c r="U131">
        <v>319</v>
      </c>
      <c r="V131">
        <v>640</v>
      </c>
      <c r="W131">
        <v>937</v>
      </c>
      <c r="X131">
        <v>225167</v>
      </c>
      <c r="Y131">
        <v>632</v>
      </c>
      <c r="Z131">
        <v>610</v>
      </c>
      <c r="AA131">
        <v>1066</v>
      </c>
      <c r="AB131">
        <v>380</v>
      </c>
      <c r="AC131">
        <v>38</v>
      </c>
      <c r="AD131">
        <v>42</v>
      </c>
      <c r="AE131">
        <v>0</v>
      </c>
      <c r="AF131">
        <v>0</v>
      </c>
      <c r="AG131">
        <v>4444</v>
      </c>
      <c r="AH131">
        <v>2710</v>
      </c>
      <c r="AI131">
        <v>767</v>
      </c>
      <c r="AJ131">
        <v>1239</v>
      </c>
      <c r="AK131">
        <v>5</v>
      </c>
      <c r="AL131">
        <v>87</v>
      </c>
      <c r="AM131">
        <v>39</v>
      </c>
      <c r="AN131">
        <v>10</v>
      </c>
      <c r="AO131">
        <v>419</v>
      </c>
      <c r="AP131">
        <v>0</v>
      </c>
      <c r="AQ131">
        <v>225</v>
      </c>
      <c r="AR131">
        <v>235</v>
      </c>
      <c r="AS131">
        <v>155</v>
      </c>
      <c r="AT131">
        <v>1141</v>
      </c>
      <c r="AU131">
        <v>2030</v>
      </c>
      <c r="AV131">
        <v>458</v>
      </c>
      <c r="AW131">
        <v>435</v>
      </c>
      <c r="AX131">
        <v>637</v>
      </c>
      <c r="AY131">
        <v>0</v>
      </c>
      <c r="AZ131">
        <v>1540</v>
      </c>
      <c r="BA131">
        <v>895</v>
      </c>
      <c r="BB131">
        <v>1833</v>
      </c>
      <c r="BC131">
        <v>87371</v>
      </c>
      <c r="BD131">
        <v>22168</v>
      </c>
      <c r="BE131">
        <v>0.16800000000000001</v>
      </c>
    </row>
    <row r="132" spans="1:57" x14ac:dyDescent="0.3">
      <c r="A132" t="s">
        <v>424</v>
      </c>
      <c r="B132">
        <v>309.56</v>
      </c>
      <c r="C132">
        <v>6.49</v>
      </c>
      <c r="D132">
        <v>1</v>
      </c>
      <c r="E132">
        <v>1.0265E-2</v>
      </c>
      <c r="F132">
        <v>-8.8030000000000001E-3</v>
      </c>
      <c r="G132">
        <v>1.0128E-2</v>
      </c>
      <c r="H132">
        <v>7.5074000000000002E-2</v>
      </c>
      <c r="I132">
        <v>90447</v>
      </c>
      <c r="J132">
        <v>1.51</v>
      </c>
      <c r="K132">
        <v>184</v>
      </c>
      <c r="L132">
        <v>1219</v>
      </c>
      <c r="M132">
        <v>25</v>
      </c>
      <c r="N132">
        <v>62</v>
      </c>
      <c r="O132">
        <v>0</v>
      </c>
      <c r="P132">
        <v>988</v>
      </c>
      <c r="Q132">
        <v>11401</v>
      </c>
      <c r="R132">
        <v>1312</v>
      </c>
      <c r="S132">
        <v>0</v>
      </c>
      <c r="T132">
        <v>9582</v>
      </c>
      <c r="U132">
        <v>271</v>
      </c>
      <c r="V132">
        <v>635</v>
      </c>
      <c r="W132">
        <v>903</v>
      </c>
      <c r="X132">
        <v>228744</v>
      </c>
      <c r="Y132">
        <v>765</v>
      </c>
      <c r="Z132">
        <v>701</v>
      </c>
      <c r="AA132">
        <v>1141</v>
      </c>
      <c r="AB132">
        <v>443</v>
      </c>
      <c r="AC132">
        <v>0</v>
      </c>
      <c r="AD132">
        <v>0</v>
      </c>
      <c r="AE132">
        <v>112</v>
      </c>
      <c r="AF132">
        <v>84</v>
      </c>
      <c r="AG132">
        <v>4094</v>
      </c>
      <c r="AH132">
        <v>2389</v>
      </c>
      <c r="AI132">
        <v>784</v>
      </c>
      <c r="AJ132">
        <v>1397</v>
      </c>
      <c r="AK132">
        <v>33</v>
      </c>
      <c r="AL132">
        <v>25</v>
      </c>
      <c r="AM132">
        <v>55</v>
      </c>
      <c r="AN132">
        <v>0</v>
      </c>
      <c r="AO132">
        <v>450</v>
      </c>
      <c r="AP132">
        <v>60</v>
      </c>
      <c r="AQ132">
        <v>198</v>
      </c>
      <c r="AR132">
        <v>209</v>
      </c>
      <c r="AS132">
        <v>143</v>
      </c>
      <c r="AT132">
        <v>1144</v>
      </c>
      <c r="AU132">
        <v>2129</v>
      </c>
      <c r="AV132">
        <v>431</v>
      </c>
      <c r="AW132">
        <v>503</v>
      </c>
      <c r="AX132">
        <v>653</v>
      </c>
      <c r="AY132">
        <v>0</v>
      </c>
      <c r="AZ132">
        <v>1509</v>
      </c>
      <c r="BA132">
        <v>963</v>
      </c>
      <c r="BB132">
        <v>2068</v>
      </c>
      <c r="BC132">
        <v>89753</v>
      </c>
      <c r="BD132">
        <v>21987</v>
      </c>
      <c r="BE132">
        <v>0.17</v>
      </c>
    </row>
    <row r="133" spans="1:57" x14ac:dyDescent="0.3">
      <c r="A133" t="s">
        <v>425</v>
      </c>
      <c r="B133">
        <v>311.56</v>
      </c>
      <c r="C133">
        <v>6.48</v>
      </c>
      <c r="D133">
        <v>1</v>
      </c>
      <c r="E133">
        <v>1.0265E-2</v>
      </c>
      <c r="F133">
        <v>-8.8030000000000001E-3</v>
      </c>
      <c r="G133">
        <v>1.0128E-2</v>
      </c>
      <c r="H133">
        <v>7.5074000000000002E-2</v>
      </c>
      <c r="I133">
        <v>90127</v>
      </c>
      <c r="J133">
        <v>1.59</v>
      </c>
      <c r="K133">
        <v>173</v>
      </c>
      <c r="L133">
        <v>1123</v>
      </c>
      <c r="M133">
        <v>33</v>
      </c>
      <c r="N133">
        <v>46</v>
      </c>
      <c r="O133">
        <v>59</v>
      </c>
      <c r="P133">
        <v>1125</v>
      </c>
      <c r="Q133">
        <v>10442</v>
      </c>
      <c r="R133">
        <v>1176</v>
      </c>
      <c r="S133">
        <v>0</v>
      </c>
      <c r="T133">
        <v>9517</v>
      </c>
      <c r="U133">
        <v>271</v>
      </c>
      <c r="V133">
        <v>675</v>
      </c>
      <c r="W133">
        <v>858</v>
      </c>
      <c r="X133">
        <v>222172</v>
      </c>
      <c r="Y133">
        <v>719</v>
      </c>
      <c r="Z133">
        <v>612</v>
      </c>
      <c r="AA133">
        <v>865</v>
      </c>
      <c r="AB133">
        <v>461</v>
      </c>
      <c r="AC133">
        <v>27</v>
      </c>
      <c r="AD133">
        <v>0</v>
      </c>
      <c r="AE133">
        <v>60</v>
      </c>
      <c r="AF133">
        <v>51</v>
      </c>
      <c r="AG133">
        <v>3647</v>
      </c>
      <c r="AH133">
        <v>2466</v>
      </c>
      <c r="AI133">
        <v>631</v>
      </c>
      <c r="AJ133">
        <v>1424</v>
      </c>
      <c r="AK133">
        <v>22</v>
      </c>
      <c r="AL133">
        <v>104</v>
      </c>
      <c r="AM133">
        <v>36</v>
      </c>
      <c r="AN133">
        <v>33</v>
      </c>
      <c r="AO133">
        <v>351</v>
      </c>
      <c r="AP133">
        <v>58</v>
      </c>
      <c r="AQ133">
        <v>257</v>
      </c>
      <c r="AR133">
        <v>188</v>
      </c>
      <c r="AS133">
        <v>154</v>
      </c>
      <c r="AT133">
        <v>985</v>
      </c>
      <c r="AU133">
        <v>2052</v>
      </c>
      <c r="AV133">
        <v>428</v>
      </c>
      <c r="AW133">
        <v>380</v>
      </c>
      <c r="AX133">
        <v>825</v>
      </c>
      <c r="AY133">
        <v>0</v>
      </c>
      <c r="AZ133">
        <v>1546</v>
      </c>
      <c r="BA133">
        <v>778</v>
      </c>
      <c r="BB133">
        <v>1853</v>
      </c>
      <c r="BC133">
        <v>90977</v>
      </c>
      <c r="BD133">
        <v>22432</v>
      </c>
      <c r="BE133">
        <v>0.17100000000000001</v>
      </c>
    </row>
    <row r="134" spans="1:57" x14ac:dyDescent="0.3">
      <c r="A134" t="s">
        <v>426</v>
      </c>
      <c r="B134">
        <v>313.56</v>
      </c>
      <c r="C134">
        <v>6.47</v>
      </c>
      <c r="D134">
        <v>1</v>
      </c>
      <c r="E134">
        <v>1.0265E-2</v>
      </c>
      <c r="F134">
        <v>-8.8030000000000001E-3</v>
      </c>
      <c r="G134">
        <v>1.0128E-2</v>
      </c>
      <c r="H134">
        <v>7.5074000000000002E-2</v>
      </c>
      <c r="I134">
        <v>91735</v>
      </c>
      <c r="J134">
        <v>1.56</v>
      </c>
      <c r="K134">
        <v>157</v>
      </c>
      <c r="L134">
        <v>969</v>
      </c>
      <c r="M134">
        <v>51</v>
      </c>
      <c r="N134">
        <v>53</v>
      </c>
      <c r="O134">
        <v>22</v>
      </c>
      <c r="P134">
        <v>1208</v>
      </c>
      <c r="Q134">
        <v>9678</v>
      </c>
      <c r="R134">
        <v>1140</v>
      </c>
      <c r="S134">
        <v>13</v>
      </c>
      <c r="T134">
        <v>9524</v>
      </c>
      <c r="U134">
        <v>300</v>
      </c>
      <c r="V134">
        <v>645</v>
      </c>
      <c r="W134">
        <v>792</v>
      </c>
      <c r="X134">
        <v>227741</v>
      </c>
      <c r="Y134">
        <v>696</v>
      </c>
      <c r="Z134">
        <v>573</v>
      </c>
      <c r="AA134">
        <v>790</v>
      </c>
      <c r="AB134">
        <v>330</v>
      </c>
      <c r="AC134">
        <v>0</v>
      </c>
      <c r="AD134">
        <v>0</v>
      </c>
      <c r="AE134">
        <v>0</v>
      </c>
      <c r="AF134">
        <v>0</v>
      </c>
      <c r="AG134">
        <v>3358</v>
      </c>
      <c r="AH134">
        <v>2321</v>
      </c>
      <c r="AI134">
        <v>747</v>
      </c>
      <c r="AJ134">
        <v>1310</v>
      </c>
      <c r="AK134">
        <v>41</v>
      </c>
      <c r="AL134">
        <v>98</v>
      </c>
      <c r="AM134">
        <v>29</v>
      </c>
      <c r="AN134">
        <v>35</v>
      </c>
      <c r="AO134">
        <v>370</v>
      </c>
      <c r="AP134">
        <v>89</v>
      </c>
      <c r="AQ134">
        <v>191</v>
      </c>
      <c r="AR134">
        <v>137</v>
      </c>
      <c r="AS134">
        <v>125</v>
      </c>
      <c r="AT134">
        <v>1100</v>
      </c>
      <c r="AU134">
        <v>1986</v>
      </c>
      <c r="AV134">
        <v>462</v>
      </c>
      <c r="AW134">
        <v>448</v>
      </c>
      <c r="AX134">
        <v>651</v>
      </c>
      <c r="AY134">
        <v>0</v>
      </c>
      <c r="AZ134">
        <v>1534</v>
      </c>
      <c r="BA134">
        <v>952</v>
      </c>
      <c r="BB134">
        <v>1656</v>
      </c>
      <c r="BC134">
        <v>92862</v>
      </c>
      <c r="BD134">
        <v>21721</v>
      </c>
      <c r="BE134">
        <v>0.17299999999999999</v>
      </c>
    </row>
    <row r="135" spans="1:57" x14ac:dyDescent="0.3">
      <c r="A135" t="s">
        <v>427</v>
      </c>
      <c r="B135">
        <v>315.56</v>
      </c>
      <c r="C135">
        <v>6.45</v>
      </c>
      <c r="D135">
        <v>1</v>
      </c>
      <c r="E135">
        <v>1.0265E-2</v>
      </c>
      <c r="F135">
        <v>-8.8030000000000001E-3</v>
      </c>
      <c r="G135">
        <v>1.0128E-2</v>
      </c>
      <c r="H135">
        <v>7.5074000000000002E-2</v>
      </c>
      <c r="I135">
        <v>92462</v>
      </c>
      <c r="J135">
        <v>1.71</v>
      </c>
      <c r="K135">
        <v>154</v>
      </c>
      <c r="L135">
        <v>993</v>
      </c>
      <c r="M135">
        <v>49</v>
      </c>
      <c r="N135">
        <v>53</v>
      </c>
      <c r="O135">
        <v>78</v>
      </c>
      <c r="P135">
        <v>1115</v>
      </c>
      <c r="Q135">
        <v>8947</v>
      </c>
      <c r="R135">
        <v>1065</v>
      </c>
      <c r="S135">
        <v>0</v>
      </c>
      <c r="T135">
        <v>9115</v>
      </c>
      <c r="U135">
        <v>163</v>
      </c>
      <c r="V135">
        <v>566</v>
      </c>
      <c r="W135">
        <v>725</v>
      </c>
      <c r="X135">
        <v>231993</v>
      </c>
      <c r="Y135">
        <v>661</v>
      </c>
      <c r="Z135">
        <v>498</v>
      </c>
      <c r="AA135">
        <v>899</v>
      </c>
      <c r="AB135">
        <v>436</v>
      </c>
      <c r="AC135">
        <v>0</v>
      </c>
      <c r="AD135">
        <v>79</v>
      </c>
      <c r="AE135">
        <v>37</v>
      </c>
      <c r="AF135">
        <v>39</v>
      </c>
      <c r="AG135">
        <v>2911</v>
      </c>
      <c r="AH135">
        <v>2356</v>
      </c>
      <c r="AI135">
        <v>610</v>
      </c>
      <c r="AJ135">
        <v>1455</v>
      </c>
      <c r="AK135">
        <v>0</v>
      </c>
      <c r="AL135">
        <v>76</v>
      </c>
      <c r="AM135">
        <v>32</v>
      </c>
      <c r="AN135">
        <v>34</v>
      </c>
      <c r="AO135">
        <v>356</v>
      </c>
      <c r="AP135">
        <v>0</v>
      </c>
      <c r="AQ135">
        <v>228</v>
      </c>
      <c r="AR135">
        <v>346</v>
      </c>
      <c r="AS135">
        <v>124</v>
      </c>
      <c r="AT135">
        <v>1137</v>
      </c>
      <c r="AU135">
        <v>2166</v>
      </c>
      <c r="AV135">
        <v>234</v>
      </c>
      <c r="AW135">
        <v>255</v>
      </c>
      <c r="AX135">
        <v>794</v>
      </c>
      <c r="AY135">
        <v>253</v>
      </c>
      <c r="AZ135">
        <v>1369</v>
      </c>
      <c r="BA135">
        <v>1000</v>
      </c>
      <c r="BB135">
        <v>2149</v>
      </c>
      <c r="BC135">
        <v>93733</v>
      </c>
      <c r="BD135">
        <v>21899</v>
      </c>
      <c r="BE135">
        <v>0.17399999999999999</v>
      </c>
    </row>
    <row r="136" spans="1:57" x14ac:dyDescent="0.3">
      <c r="A136" t="s">
        <v>428</v>
      </c>
      <c r="B136">
        <v>317.56</v>
      </c>
      <c r="C136">
        <v>6.43</v>
      </c>
      <c r="D136">
        <v>1</v>
      </c>
      <c r="E136">
        <v>1.0265E-2</v>
      </c>
      <c r="F136">
        <v>-8.8030000000000001E-3</v>
      </c>
      <c r="G136">
        <v>1.0128E-2</v>
      </c>
      <c r="H136">
        <v>7.5074000000000002E-2</v>
      </c>
      <c r="I136">
        <v>93139</v>
      </c>
      <c r="J136">
        <v>1.64</v>
      </c>
      <c r="K136">
        <v>140</v>
      </c>
      <c r="L136">
        <v>991</v>
      </c>
      <c r="M136">
        <v>83</v>
      </c>
      <c r="N136">
        <v>62</v>
      </c>
      <c r="O136">
        <v>9</v>
      </c>
      <c r="P136">
        <v>1133</v>
      </c>
      <c r="Q136">
        <v>8599</v>
      </c>
      <c r="R136">
        <v>1047</v>
      </c>
      <c r="S136">
        <v>0</v>
      </c>
      <c r="T136">
        <v>9157</v>
      </c>
      <c r="U136">
        <v>283</v>
      </c>
      <c r="V136">
        <v>690</v>
      </c>
      <c r="W136">
        <v>702</v>
      </c>
      <c r="X136">
        <v>232748</v>
      </c>
      <c r="Y136">
        <v>712</v>
      </c>
      <c r="Z136">
        <v>494</v>
      </c>
      <c r="AA136">
        <v>774</v>
      </c>
      <c r="AB136">
        <v>380</v>
      </c>
      <c r="AC136">
        <v>45</v>
      </c>
      <c r="AD136">
        <v>0</v>
      </c>
      <c r="AE136">
        <v>0</v>
      </c>
      <c r="AF136">
        <v>105</v>
      </c>
      <c r="AG136">
        <v>3161</v>
      </c>
      <c r="AH136">
        <v>2274</v>
      </c>
      <c r="AI136">
        <v>772</v>
      </c>
      <c r="AJ136">
        <v>1612</v>
      </c>
      <c r="AK136">
        <v>11</v>
      </c>
      <c r="AL136">
        <v>13</v>
      </c>
      <c r="AM136">
        <v>65</v>
      </c>
      <c r="AN136">
        <v>30</v>
      </c>
      <c r="AO136">
        <v>380</v>
      </c>
      <c r="AP136">
        <v>8</v>
      </c>
      <c r="AQ136">
        <v>182</v>
      </c>
      <c r="AR136">
        <v>162</v>
      </c>
      <c r="AS136">
        <v>169</v>
      </c>
      <c r="AT136">
        <v>1069</v>
      </c>
      <c r="AU136">
        <v>2020</v>
      </c>
      <c r="AV136">
        <v>426</v>
      </c>
      <c r="AW136">
        <v>286</v>
      </c>
      <c r="AX136">
        <v>781</v>
      </c>
      <c r="AY136">
        <v>75</v>
      </c>
      <c r="AZ136">
        <v>1451</v>
      </c>
      <c r="BA136">
        <v>1004</v>
      </c>
      <c r="BB136">
        <v>2227</v>
      </c>
      <c r="BC136">
        <v>95120</v>
      </c>
      <c r="BD136">
        <v>22265</v>
      </c>
      <c r="BE136">
        <v>0.17399999999999999</v>
      </c>
    </row>
    <row r="137" spans="1:57" x14ac:dyDescent="0.3">
      <c r="A137" t="s">
        <v>429</v>
      </c>
      <c r="B137">
        <v>319.56</v>
      </c>
      <c r="C137">
        <v>6.42</v>
      </c>
      <c r="D137">
        <v>1</v>
      </c>
      <c r="E137">
        <v>1.0265E-2</v>
      </c>
      <c r="F137">
        <v>-8.8030000000000001E-3</v>
      </c>
      <c r="G137">
        <v>1.0128E-2</v>
      </c>
      <c r="H137">
        <v>7.5074000000000002E-2</v>
      </c>
      <c r="I137">
        <v>90113</v>
      </c>
      <c r="J137">
        <v>1.59</v>
      </c>
      <c r="K137">
        <v>168</v>
      </c>
      <c r="L137">
        <v>830</v>
      </c>
      <c r="M137">
        <v>49</v>
      </c>
      <c r="N137">
        <v>46</v>
      </c>
      <c r="O137">
        <v>17</v>
      </c>
      <c r="P137">
        <v>1172</v>
      </c>
      <c r="Q137">
        <v>7879</v>
      </c>
      <c r="R137">
        <v>928</v>
      </c>
      <c r="S137">
        <v>0</v>
      </c>
      <c r="T137">
        <v>8305</v>
      </c>
      <c r="U137">
        <v>162</v>
      </c>
      <c r="V137">
        <v>563</v>
      </c>
      <c r="W137">
        <v>633</v>
      </c>
      <c r="X137">
        <v>211441</v>
      </c>
      <c r="Y137">
        <v>688</v>
      </c>
      <c r="Z137">
        <v>455</v>
      </c>
      <c r="AA137">
        <v>737</v>
      </c>
      <c r="AB137">
        <v>287</v>
      </c>
      <c r="AC137">
        <v>0</v>
      </c>
      <c r="AD137">
        <v>12</v>
      </c>
      <c r="AE137">
        <v>0</v>
      </c>
      <c r="AF137">
        <v>0</v>
      </c>
      <c r="AG137">
        <v>3047</v>
      </c>
      <c r="AH137">
        <v>2250</v>
      </c>
      <c r="AI137">
        <v>783</v>
      </c>
      <c r="AJ137">
        <v>1314</v>
      </c>
      <c r="AK137">
        <v>11</v>
      </c>
      <c r="AL137">
        <v>31</v>
      </c>
      <c r="AM137">
        <v>40</v>
      </c>
      <c r="AN137">
        <v>0</v>
      </c>
      <c r="AO137">
        <v>347</v>
      </c>
      <c r="AP137">
        <v>4</v>
      </c>
      <c r="AQ137">
        <v>162</v>
      </c>
      <c r="AR137">
        <v>207</v>
      </c>
      <c r="AS137">
        <v>127</v>
      </c>
      <c r="AT137">
        <v>1044</v>
      </c>
      <c r="AU137">
        <v>1818</v>
      </c>
      <c r="AV137">
        <v>244</v>
      </c>
      <c r="AW137">
        <v>181</v>
      </c>
      <c r="AX137">
        <v>651</v>
      </c>
      <c r="AY137">
        <v>21</v>
      </c>
      <c r="AZ137">
        <v>1231</v>
      </c>
      <c r="BA137">
        <v>864</v>
      </c>
      <c r="BB137">
        <v>2199</v>
      </c>
      <c r="BC137">
        <v>98893</v>
      </c>
      <c r="BD137">
        <v>23207</v>
      </c>
      <c r="BE137">
        <v>0.17699999999999999</v>
      </c>
    </row>
    <row r="138" spans="1:57" x14ac:dyDescent="0.3">
      <c r="A138" t="s">
        <v>430</v>
      </c>
      <c r="B138">
        <v>321.56</v>
      </c>
      <c r="C138">
        <v>6.41</v>
      </c>
      <c r="D138">
        <v>1</v>
      </c>
      <c r="E138">
        <v>1.0265E-2</v>
      </c>
      <c r="F138">
        <v>-8.8030000000000001E-3</v>
      </c>
      <c r="G138">
        <v>1.0128E-2</v>
      </c>
      <c r="H138">
        <v>7.5074000000000002E-2</v>
      </c>
      <c r="I138">
        <v>64705</v>
      </c>
      <c r="J138">
        <v>1.51</v>
      </c>
      <c r="K138">
        <v>134</v>
      </c>
      <c r="L138">
        <v>790</v>
      </c>
      <c r="M138">
        <v>46</v>
      </c>
      <c r="N138">
        <v>26</v>
      </c>
      <c r="O138">
        <v>31</v>
      </c>
      <c r="P138">
        <v>1233</v>
      </c>
      <c r="Q138">
        <v>6628</v>
      </c>
      <c r="R138">
        <v>804</v>
      </c>
      <c r="S138">
        <v>16</v>
      </c>
      <c r="T138">
        <v>7160</v>
      </c>
      <c r="U138">
        <v>131</v>
      </c>
      <c r="V138">
        <v>346</v>
      </c>
      <c r="W138">
        <v>3166</v>
      </c>
      <c r="X138">
        <v>173239</v>
      </c>
      <c r="Y138">
        <v>548</v>
      </c>
      <c r="Z138">
        <v>481</v>
      </c>
      <c r="AA138">
        <v>640</v>
      </c>
      <c r="AB138">
        <v>286</v>
      </c>
      <c r="AC138">
        <v>124</v>
      </c>
      <c r="AD138">
        <v>0</v>
      </c>
      <c r="AE138">
        <v>0</v>
      </c>
      <c r="AF138">
        <v>116</v>
      </c>
      <c r="AG138">
        <v>2254</v>
      </c>
      <c r="AH138">
        <v>1745</v>
      </c>
      <c r="AI138">
        <v>638</v>
      </c>
      <c r="AJ138">
        <v>922</v>
      </c>
      <c r="AK138">
        <v>22</v>
      </c>
      <c r="AL138">
        <v>35</v>
      </c>
      <c r="AM138">
        <v>64</v>
      </c>
      <c r="AN138">
        <v>17</v>
      </c>
      <c r="AO138">
        <v>233</v>
      </c>
      <c r="AP138">
        <v>95</v>
      </c>
      <c r="AQ138">
        <v>187</v>
      </c>
      <c r="AR138">
        <v>155</v>
      </c>
      <c r="AS138">
        <v>99</v>
      </c>
      <c r="AT138">
        <v>702</v>
      </c>
      <c r="AU138">
        <v>1398</v>
      </c>
      <c r="AV138">
        <v>214</v>
      </c>
      <c r="AW138">
        <v>143</v>
      </c>
      <c r="AX138">
        <v>333</v>
      </c>
      <c r="AY138">
        <v>0</v>
      </c>
      <c r="AZ138">
        <v>1156</v>
      </c>
      <c r="BA138">
        <v>727</v>
      </c>
      <c r="BB138">
        <v>1321</v>
      </c>
      <c r="BC138">
        <v>65536</v>
      </c>
      <c r="BD138">
        <v>14836</v>
      </c>
      <c r="BE138">
        <v>0.153</v>
      </c>
    </row>
    <row r="139" spans="1:57" x14ac:dyDescent="0.3">
      <c r="A139" t="s">
        <v>431</v>
      </c>
      <c r="B139">
        <v>323.56</v>
      </c>
      <c r="C139">
        <v>6.4</v>
      </c>
      <c r="D139">
        <v>1</v>
      </c>
      <c r="E139">
        <v>1.0265E-2</v>
      </c>
      <c r="F139">
        <v>-8.8030000000000001E-3</v>
      </c>
      <c r="G139">
        <v>1.0128E-2</v>
      </c>
      <c r="H139">
        <v>7.5074000000000002E-2</v>
      </c>
      <c r="I139">
        <v>77085</v>
      </c>
      <c r="J139">
        <v>1.4</v>
      </c>
      <c r="K139">
        <v>133</v>
      </c>
      <c r="L139">
        <v>810</v>
      </c>
      <c r="M139">
        <v>15</v>
      </c>
      <c r="N139">
        <v>50</v>
      </c>
      <c r="O139">
        <v>61</v>
      </c>
      <c r="P139">
        <v>1164</v>
      </c>
      <c r="Q139">
        <v>6995</v>
      </c>
      <c r="R139">
        <v>849</v>
      </c>
      <c r="S139">
        <v>0</v>
      </c>
      <c r="T139">
        <v>7642</v>
      </c>
      <c r="U139">
        <v>327</v>
      </c>
      <c r="V139">
        <v>510</v>
      </c>
      <c r="W139">
        <v>3125</v>
      </c>
      <c r="X139">
        <v>194052</v>
      </c>
      <c r="Y139">
        <v>495</v>
      </c>
      <c r="Z139">
        <v>442</v>
      </c>
      <c r="AA139">
        <v>715</v>
      </c>
      <c r="AB139">
        <v>306</v>
      </c>
      <c r="AC139">
        <v>4</v>
      </c>
      <c r="AD139">
        <v>73</v>
      </c>
      <c r="AE139">
        <v>75</v>
      </c>
      <c r="AF139">
        <v>19</v>
      </c>
      <c r="AG139">
        <v>2480</v>
      </c>
      <c r="AH139">
        <v>2102</v>
      </c>
      <c r="AI139">
        <v>722</v>
      </c>
      <c r="AJ139">
        <v>1019</v>
      </c>
      <c r="AK139">
        <v>9</v>
      </c>
      <c r="AL139">
        <v>114</v>
      </c>
      <c r="AM139">
        <v>0</v>
      </c>
      <c r="AN139">
        <v>15</v>
      </c>
      <c r="AO139">
        <v>290</v>
      </c>
      <c r="AP139">
        <v>16</v>
      </c>
      <c r="AQ139">
        <v>159</v>
      </c>
      <c r="AR139">
        <v>129</v>
      </c>
      <c r="AS139">
        <v>153</v>
      </c>
      <c r="AT139">
        <v>935</v>
      </c>
      <c r="AU139">
        <v>1701</v>
      </c>
      <c r="AV139">
        <v>183</v>
      </c>
      <c r="AW139">
        <v>364</v>
      </c>
      <c r="AX139">
        <v>847</v>
      </c>
      <c r="AY139">
        <v>221</v>
      </c>
      <c r="AZ139">
        <v>1236</v>
      </c>
      <c r="BA139">
        <v>742</v>
      </c>
      <c r="BB139">
        <v>1695</v>
      </c>
      <c r="BC139">
        <v>81569</v>
      </c>
      <c r="BD139">
        <v>19160</v>
      </c>
      <c r="BE139">
        <v>0.16300000000000001</v>
      </c>
    </row>
    <row r="140" spans="1:57" x14ac:dyDescent="0.3">
      <c r="A140" t="s">
        <v>432</v>
      </c>
      <c r="B140">
        <v>325.56</v>
      </c>
      <c r="C140">
        <v>6.38</v>
      </c>
      <c r="D140">
        <v>1</v>
      </c>
      <c r="E140">
        <v>1.0265E-2</v>
      </c>
      <c r="F140">
        <v>-8.8030000000000001E-3</v>
      </c>
      <c r="G140">
        <v>1.0128E-2</v>
      </c>
      <c r="H140">
        <v>7.5074000000000002E-2</v>
      </c>
      <c r="I140">
        <v>86384</v>
      </c>
      <c r="J140">
        <v>1.64</v>
      </c>
      <c r="K140">
        <v>146</v>
      </c>
      <c r="L140">
        <v>904</v>
      </c>
      <c r="M140">
        <v>32</v>
      </c>
      <c r="N140">
        <v>13</v>
      </c>
      <c r="O140">
        <v>20</v>
      </c>
      <c r="P140">
        <v>1157</v>
      </c>
      <c r="Q140">
        <v>8298</v>
      </c>
      <c r="R140">
        <v>1054</v>
      </c>
      <c r="S140">
        <v>0</v>
      </c>
      <c r="T140">
        <v>8715</v>
      </c>
      <c r="U140">
        <v>156</v>
      </c>
      <c r="V140">
        <v>607</v>
      </c>
      <c r="W140">
        <v>1261</v>
      </c>
      <c r="X140">
        <v>221704</v>
      </c>
      <c r="Y140">
        <v>644</v>
      </c>
      <c r="Z140">
        <v>477</v>
      </c>
      <c r="AA140">
        <v>675</v>
      </c>
      <c r="AB140">
        <v>401</v>
      </c>
      <c r="AC140">
        <v>0</v>
      </c>
      <c r="AD140">
        <v>143</v>
      </c>
      <c r="AE140">
        <v>0</v>
      </c>
      <c r="AF140">
        <v>117</v>
      </c>
      <c r="AG140">
        <v>3019</v>
      </c>
      <c r="AH140">
        <v>2146</v>
      </c>
      <c r="AI140">
        <v>742</v>
      </c>
      <c r="AJ140">
        <v>1177</v>
      </c>
      <c r="AK140">
        <v>20</v>
      </c>
      <c r="AL140">
        <v>76</v>
      </c>
      <c r="AM140">
        <v>0</v>
      </c>
      <c r="AN140">
        <v>23</v>
      </c>
      <c r="AO140">
        <v>311</v>
      </c>
      <c r="AP140">
        <v>50</v>
      </c>
      <c r="AQ140">
        <v>197</v>
      </c>
      <c r="AR140">
        <v>173</v>
      </c>
      <c r="AS140">
        <v>103</v>
      </c>
      <c r="AT140">
        <v>996</v>
      </c>
      <c r="AU140">
        <v>1829</v>
      </c>
      <c r="AV140">
        <v>127</v>
      </c>
      <c r="AW140">
        <v>439</v>
      </c>
      <c r="AX140">
        <v>674</v>
      </c>
      <c r="AY140">
        <v>309</v>
      </c>
      <c r="AZ140">
        <v>1435</v>
      </c>
      <c r="BA140">
        <v>892</v>
      </c>
      <c r="BB140">
        <v>1979</v>
      </c>
      <c r="BC140">
        <v>88793</v>
      </c>
      <c r="BD140">
        <v>21051</v>
      </c>
      <c r="BE140">
        <v>0.16700000000000001</v>
      </c>
    </row>
    <row r="141" spans="1:57" x14ac:dyDescent="0.3">
      <c r="A141" t="s">
        <v>433</v>
      </c>
      <c r="B141">
        <v>327.56</v>
      </c>
      <c r="C141">
        <v>6.38</v>
      </c>
      <c r="D141">
        <v>1</v>
      </c>
      <c r="E141">
        <v>1.0265E-2</v>
      </c>
      <c r="F141">
        <v>-8.8030000000000001E-3</v>
      </c>
      <c r="G141">
        <v>1.0128E-2</v>
      </c>
      <c r="H141">
        <v>7.5074000000000002E-2</v>
      </c>
      <c r="I141">
        <v>86112</v>
      </c>
      <c r="J141">
        <v>1.68</v>
      </c>
      <c r="K141">
        <v>121</v>
      </c>
      <c r="L141">
        <v>925</v>
      </c>
      <c r="M141">
        <v>40</v>
      </c>
      <c r="N141">
        <v>50</v>
      </c>
      <c r="O141">
        <v>33</v>
      </c>
      <c r="P141">
        <v>1114</v>
      </c>
      <c r="Q141">
        <v>8305</v>
      </c>
      <c r="R141">
        <v>1022</v>
      </c>
      <c r="S141">
        <v>0</v>
      </c>
      <c r="T141">
        <v>8618</v>
      </c>
      <c r="U141">
        <v>129</v>
      </c>
      <c r="V141">
        <v>544</v>
      </c>
      <c r="W141">
        <v>759</v>
      </c>
      <c r="X141">
        <v>217339</v>
      </c>
      <c r="Y141">
        <v>591</v>
      </c>
      <c r="Z141">
        <v>466</v>
      </c>
      <c r="AA141">
        <v>820</v>
      </c>
      <c r="AB141">
        <v>290</v>
      </c>
      <c r="AC141">
        <v>0</v>
      </c>
      <c r="AD141">
        <v>0</v>
      </c>
      <c r="AE141">
        <v>0</v>
      </c>
      <c r="AF141">
        <v>0</v>
      </c>
      <c r="AG141">
        <v>3138</v>
      </c>
      <c r="AH141">
        <v>1995</v>
      </c>
      <c r="AI141">
        <v>724</v>
      </c>
      <c r="AJ141">
        <v>1071</v>
      </c>
      <c r="AK141">
        <v>21</v>
      </c>
      <c r="AL141">
        <v>0</v>
      </c>
      <c r="AM141">
        <v>75</v>
      </c>
      <c r="AN141">
        <v>0</v>
      </c>
      <c r="AO141">
        <v>290</v>
      </c>
      <c r="AP141">
        <v>45</v>
      </c>
      <c r="AQ141">
        <v>178</v>
      </c>
      <c r="AR141">
        <v>217</v>
      </c>
      <c r="AS141">
        <v>107</v>
      </c>
      <c r="AT141">
        <v>1119</v>
      </c>
      <c r="AU141">
        <v>2054</v>
      </c>
      <c r="AV141">
        <v>393</v>
      </c>
      <c r="AW141">
        <v>139</v>
      </c>
      <c r="AX141">
        <v>322</v>
      </c>
      <c r="AY141">
        <v>0</v>
      </c>
      <c r="AZ141">
        <v>1391</v>
      </c>
      <c r="BA141">
        <v>836</v>
      </c>
      <c r="BB141">
        <v>2117</v>
      </c>
      <c r="BC141">
        <v>89320</v>
      </c>
      <c r="BD141">
        <v>21207</v>
      </c>
      <c r="BE141">
        <v>0.16800000000000001</v>
      </c>
    </row>
    <row r="142" spans="1:57" x14ac:dyDescent="0.3">
      <c r="A142" t="s">
        <v>434</v>
      </c>
      <c r="B142">
        <v>329.56</v>
      </c>
      <c r="C142">
        <v>6.38</v>
      </c>
      <c r="D142">
        <v>1</v>
      </c>
      <c r="E142">
        <v>1.0265E-2</v>
      </c>
      <c r="F142">
        <v>-8.8030000000000001E-3</v>
      </c>
      <c r="G142">
        <v>1.0128E-2</v>
      </c>
      <c r="H142">
        <v>7.5074000000000002E-2</v>
      </c>
      <c r="I142">
        <v>88206</v>
      </c>
      <c r="J142">
        <v>1.51</v>
      </c>
      <c r="K142">
        <v>130</v>
      </c>
      <c r="L142">
        <v>938</v>
      </c>
      <c r="M142">
        <v>23</v>
      </c>
      <c r="N142">
        <v>26</v>
      </c>
      <c r="O142">
        <v>33</v>
      </c>
      <c r="P142">
        <v>1144</v>
      </c>
      <c r="Q142">
        <v>8226</v>
      </c>
      <c r="R142">
        <v>939</v>
      </c>
      <c r="S142">
        <v>31</v>
      </c>
      <c r="T142">
        <v>8862</v>
      </c>
      <c r="U142">
        <v>189</v>
      </c>
      <c r="V142">
        <v>634</v>
      </c>
      <c r="W142">
        <v>1644</v>
      </c>
      <c r="X142">
        <v>221658</v>
      </c>
      <c r="Y142">
        <v>616</v>
      </c>
      <c r="Z142">
        <v>526</v>
      </c>
      <c r="AA142">
        <v>717</v>
      </c>
      <c r="AB142">
        <v>317</v>
      </c>
      <c r="AC142">
        <v>0</v>
      </c>
      <c r="AD142">
        <v>0</v>
      </c>
      <c r="AE142">
        <v>6</v>
      </c>
      <c r="AF142">
        <v>82</v>
      </c>
      <c r="AG142">
        <v>2698</v>
      </c>
      <c r="AH142">
        <v>1990</v>
      </c>
      <c r="AI142">
        <v>750</v>
      </c>
      <c r="AJ142">
        <v>1133</v>
      </c>
      <c r="AK142">
        <v>30</v>
      </c>
      <c r="AL142">
        <v>0</v>
      </c>
      <c r="AM142">
        <v>100</v>
      </c>
      <c r="AN142">
        <v>19</v>
      </c>
      <c r="AO142">
        <v>263</v>
      </c>
      <c r="AP142">
        <v>0</v>
      </c>
      <c r="AQ142">
        <v>203</v>
      </c>
      <c r="AR142">
        <v>231</v>
      </c>
      <c r="AS142">
        <v>152</v>
      </c>
      <c r="AT142">
        <v>1092</v>
      </c>
      <c r="AU142">
        <v>1982</v>
      </c>
      <c r="AV142">
        <v>439</v>
      </c>
      <c r="AW142">
        <v>298</v>
      </c>
      <c r="AX142">
        <v>775</v>
      </c>
      <c r="AY142">
        <v>356</v>
      </c>
      <c r="AZ142">
        <v>1695</v>
      </c>
      <c r="BA142">
        <v>946</v>
      </c>
      <c r="BB142">
        <v>1768</v>
      </c>
      <c r="BC142">
        <v>91548</v>
      </c>
      <c r="BD142">
        <v>21297</v>
      </c>
      <c r="BE142">
        <v>0.17</v>
      </c>
    </row>
    <row r="143" spans="1:57" x14ac:dyDescent="0.3">
      <c r="A143" t="s">
        <v>435</v>
      </c>
      <c r="B143">
        <v>331.56</v>
      </c>
      <c r="C143">
        <v>6.38</v>
      </c>
      <c r="D143">
        <v>1</v>
      </c>
      <c r="E143">
        <v>1.0265E-2</v>
      </c>
      <c r="F143">
        <v>-8.8030000000000001E-3</v>
      </c>
      <c r="G143">
        <v>1.0128E-2</v>
      </c>
      <c r="H143">
        <v>7.5074000000000002E-2</v>
      </c>
      <c r="I143">
        <v>90111</v>
      </c>
      <c r="J143">
        <v>1.57</v>
      </c>
      <c r="K143">
        <v>117</v>
      </c>
      <c r="L143">
        <v>907</v>
      </c>
      <c r="M143">
        <v>46</v>
      </c>
      <c r="N143">
        <v>37</v>
      </c>
      <c r="O143">
        <v>21</v>
      </c>
      <c r="P143">
        <v>1150</v>
      </c>
      <c r="Q143">
        <v>8220</v>
      </c>
      <c r="R143">
        <v>1072</v>
      </c>
      <c r="S143">
        <v>0</v>
      </c>
      <c r="T143">
        <v>9148</v>
      </c>
      <c r="U143">
        <v>166</v>
      </c>
      <c r="V143">
        <v>604</v>
      </c>
      <c r="W143">
        <v>2576</v>
      </c>
      <c r="X143">
        <v>228347</v>
      </c>
      <c r="Y143">
        <v>667</v>
      </c>
      <c r="Z143">
        <v>400</v>
      </c>
      <c r="AA143">
        <v>750</v>
      </c>
      <c r="AB143">
        <v>309</v>
      </c>
      <c r="AC143">
        <v>0</v>
      </c>
      <c r="AD143">
        <v>0</v>
      </c>
      <c r="AE143">
        <v>0</v>
      </c>
      <c r="AF143">
        <v>26</v>
      </c>
      <c r="AG143">
        <v>3169</v>
      </c>
      <c r="AH143">
        <v>2338</v>
      </c>
      <c r="AI143">
        <v>743</v>
      </c>
      <c r="AJ143">
        <v>1317</v>
      </c>
      <c r="AK143">
        <v>29</v>
      </c>
      <c r="AL143">
        <v>10</v>
      </c>
      <c r="AM143">
        <v>10</v>
      </c>
      <c r="AN143">
        <v>31</v>
      </c>
      <c r="AO143">
        <v>307</v>
      </c>
      <c r="AP143">
        <v>0</v>
      </c>
      <c r="AQ143">
        <v>206</v>
      </c>
      <c r="AR143">
        <v>206</v>
      </c>
      <c r="AS143">
        <v>140</v>
      </c>
      <c r="AT143">
        <v>1131</v>
      </c>
      <c r="AU143">
        <v>2032</v>
      </c>
      <c r="AV143">
        <v>412</v>
      </c>
      <c r="AW143">
        <v>177</v>
      </c>
      <c r="AX143">
        <v>621</v>
      </c>
      <c r="AY143">
        <v>0</v>
      </c>
      <c r="AZ143">
        <v>1463</v>
      </c>
      <c r="BA143">
        <v>918</v>
      </c>
      <c r="BB143">
        <v>1761</v>
      </c>
      <c r="BC143">
        <v>92210</v>
      </c>
      <c r="BD143">
        <v>21686</v>
      </c>
      <c r="BE143">
        <v>0.17100000000000001</v>
      </c>
    </row>
    <row r="144" spans="1:57" x14ac:dyDescent="0.3">
      <c r="A144" t="s">
        <v>436</v>
      </c>
      <c r="B144">
        <v>333.56</v>
      </c>
      <c r="C144">
        <v>6.38</v>
      </c>
      <c r="D144">
        <v>1</v>
      </c>
      <c r="E144">
        <v>1.0265E-2</v>
      </c>
      <c r="F144">
        <v>-8.8030000000000001E-3</v>
      </c>
      <c r="G144">
        <v>1.0128E-2</v>
      </c>
      <c r="H144">
        <v>7.5074000000000002E-2</v>
      </c>
      <c r="I144">
        <v>89879</v>
      </c>
      <c r="J144">
        <v>1.59</v>
      </c>
      <c r="K144">
        <v>120</v>
      </c>
      <c r="L144">
        <v>919</v>
      </c>
      <c r="M144">
        <v>71</v>
      </c>
      <c r="N144">
        <v>42</v>
      </c>
      <c r="O144">
        <v>16</v>
      </c>
      <c r="P144">
        <v>1129</v>
      </c>
      <c r="Q144">
        <v>8092</v>
      </c>
      <c r="R144">
        <v>1048</v>
      </c>
      <c r="S144">
        <v>23</v>
      </c>
      <c r="T144">
        <v>8708</v>
      </c>
      <c r="U144">
        <v>270</v>
      </c>
      <c r="V144">
        <v>547</v>
      </c>
      <c r="W144">
        <v>1552</v>
      </c>
      <c r="X144">
        <v>228526</v>
      </c>
      <c r="Y144">
        <v>643</v>
      </c>
      <c r="Z144">
        <v>404</v>
      </c>
      <c r="AA144">
        <v>732</v>
      </c>
      <c r="AB144">
        <v>365</v>
      </c>
      <c r="AC144">
        <v>0</v>
      </c>
      <c r="AD144">
        <v>0</v>
      </c>
      <c r="AE144">
        <v>0</v>
      </c>
      <c r="AF144">
        <v>41</v>
      </c>
      <c r="AG144">
        <v>2794</v>
      </c>
      <c r="AH144">
        <v>2161</v>
      </c>
      <c r="AI144">
        <v>910</v>
      </c>
      <c r="AJ144">
        <v>1106</v>
      </c>
      <c r="AK144">
        <v>43</v>
      </c>
      <c r="AL144">
        <v>47</v>
      </c>
      <c r="AM144">
        <v>22</v>
      </c>
      <c r="AN144">
        <v>29</v>
      </c>
      <c r="AO144">
        <v>380</v>
      </c>
      <c r="AP144">
        <v>20</v>
      </c>
      <c r="AQ144">
        <v>183</v>
      </c>
      <c r="AR144">
        <v>224</v>
      </c>
      <c r="AS144">
        <v>164</v>
      </c>
      <c r="AT144">
        <v>1122</v>
      </c>
      <c r="AU144">
        <v>1994</v>
      </c>
      <c r="AV144">
        <v>461</v>
      </c>
      <c r="AW144">
        <v>321</v>
      </c>
      <c r="AX144">
        <v>530</v>
      </c>
      <c r="AY144">
        <v>504</v>
      </c>
      <c r="AZ144">
        <v>1398</v>
      </c>
      <c r="BA144">
        <v>956</v>
      </c>
      <c r="BB144">
        <v>1990</v>
      </c>
      <c r="BC144">
        <v>92655</v>
      </c>
      <c r="BD144">
        <v>21674</v>
      </c>
      <c r="BE144">
        <v>0.17</v>
      </c>
    </row>
    <row r="145" spans="1:57" x14ac:dyDescent="0.3">
      <c r="A145" t="s">
        <v>437</v>
      </c>
      <c r="B145">
        <v>335.56</v>
      </c>
      <c r="C145">
        <v>6.39</v>
      </c>
      <c r="D145">
        <v>1</v>
      </c>
      <c r="E145">
        <v>1.0265E-2</v>
      </c>
      <c r="F145">
        <v>-8.8030000000000001E-3</v>
      </c>
      <c r="G145">
        <v>1.0128E-2</v>
      </c>
      <c r="H145">
        <v>7.5074000000000002E-2</v>
      </c>
      <c r="I145">
        <v>81351</v>
      </c>
      <c r="J145">
        <v>1.58</v>
      </c>
      <c r="K145">
        <v>86</v>
      </c>
      <c r="L145">
        <v>850</v>
      </c>
      <c r="M145">
        <v>0</v>
      </c>
      <c r="N145">
        <v>46</v>
      </c>
      <c r="O145">
        <v>50</v>
      </c>
      <c r="P145">
        <v>1119</v>
      </c>
      <c r="Q145">
        <v>7163</v>
      </c>
      <c r="R145">
        <v>851</v>
      </c>
      <c r="S145">
        <v>0</v>
      </c>
      <c r="T145">
        <v>7740</v>
      </c>
      <c r="U145">
        <v>218</v>
      </c>
      <c r="V145">
        <v>559</v>
      </c>
      <c r="W145">
        <v>4217</v>
      </c>
      <c r="X145">
        <v>199272</v>
      </c>
      <c r="Y145">
        <v>630</v>
      </c>
      <c r="Z145">
        <v>384</v>
      </c>
      <c r="AA145">
        <v>713</v>
      </c>
      <c r="AB145">
        <v>359</v>
      </c>
      <c r="AC145">
        <v>8</v>
      </c>
      <c r="AD145">
        <v>0</v>
      </c>
      <c r="AE145">
        <v>0</v>
      </c>
      <c r="AF145">
        <v>0</v>
      </c>
      <c r="AG145">
        <v>2698</v>
      </c>
      <c r="AH145">
        <v>1774</v>
      </c>
      <c r="AI145">
        <v>706</v>
      </c>
      <c r="AJ145">
        <v>1149</v>
      </c>
      <c r="AK145">
        <v>0</v>
      </c>
      <c r="AL145">
        <v>23</v>
      </c>
      <c r="AM145">
        <v>37</v>
      </c>
      <c r="AN145">
        <v>33</v>
      </c>
      <c r="AO145">
        <v>257</v>
      </c>
      <c r="AP145">
        <v>27</v>
      </c>
      <c r="AQ145">
        <v>149</v>
      </c>
      <c r="AR145">
        <v>155</v>
      </c>
      <c r="AS145">
        <v>121</v>
      </c>
      <c r="AT145">
        <v>1034</v>
      </c>
      <c r="AU145">
        <v>1793</v>
      </c>
      <c r="AV145">
        <v>399</v>
      </c>
      <c r="AW145">
        <v>274</v>
      </c>
      <c r="AX145">
        <v>543</v>
      </c>
      <c r="AY145">
        <v>0</v>
      </c>
      <c r="AZ145">
        <v>1307</v>
      </c>
      <c r="BA145">
        <v>910</v>
      </c>
      <c r="BB145">
        <v>1860</v>
      </c>
      <c r="BC145">
        <v>85429</v>
      </c>
      <c r="BD145">
        <v>20392</v>
      </c>
      <c r="BE145">
        <v>0.16500000000000001</v>
      </c>
    </row>
    <row r="146" spans="1:57" x14ac:dyDescent="0.3">
      <c r="A146" t="s">
        <v>438</v>
      </c>
      <c r="B146">
        <v>337.56</v>
      </c>
      <c r="C146">
        <v>6.4</v>
      </c>
      <c r="D146">
        <v>1</v>
      </c>
      <c r="E146">
        <v>1.0265E-2</v>
      </c>
      <c r="F146">
        <v>-8.8030000000000001E-3</v>
      </c>
      <c r="G146">
        <v>1.0128E-2</v>
      </c>
      <c r="H146">
        <v>7.5074000000000002E-2</v>
      </c>
      <c r="I146">
        <v>88759</v>
      </c>
      <c r="J146">
        <v>1.61</v>
      </c>
      <c r="K146">
        <v>69</v>
      </c>
      <c r="L146">
        <v>955</v>
      </c>
      <c r="M146">
        <v>39</v>
      </c>
      <c r="N146">
        <v>9</v>
      </c>
      <c r="O146">
        <v>29</v>
      </c>
      <c r="P146">
        <v>1109</v>
      </c>
      <c r="Q146">
        <v>8471</v>
      </c>
      <c r="R146">
        <v>944</v>
      </c>
      <c r="S146">
        <v>0</v>
      </c>
      <c r="T146">
        <v>9214</v>
      </c>
      <c r="U146">
        <v>289</v>
      </c>
      <c r="V146">
        <v>590</v>
      </c>
      <c r="W146">
        <v>1453</v>
      </c>
      <c r="X146">
        <v>230856</v>
      </c>
      <c r="Y146">
        <v>638</v>
      </c>
      <c r="Z146">
        <v>491</v>
      </c>
      <c r="AA146">
        <v>753</v>
      </c>
      <c r="AB146">
        <v>364</v>
      </c>
      <c r="AC146">
        <v>19</v>
      </c>
      <c r="AD146">
        <v>0</v>
      </c>
      <c r="AE146">
        <v>0</v>
      </c>
      <c r="AF146">
        <v>0</v>
      </c>
      <c r="AG146">
        <v>2873</v>
      </c>
      <c r="AH146">
        <v>2073</v>
      </c>
      <c r="AI146">
        <v>700</v>
      </c>
      <c r="AJ146">
        <v>1255</v>
      </c>
      <c r="AK146">
        <v>0</v>
      </c>
      <c r="AL146">
        <v>0</v>
      </c>
      <c r="AM146">
        <v>79</v>
      </c>
      <c r="AN146">
        <v>0</v>
      </c>
      <c r="AO146">
        <v>294</v>
      </c>
      <c r="AP146">
        <v>0</v>
      </c>
      <c r="AQ146">
        <v>207</v>
      </c>
      <c r="AR146">
        <v>252</v>
      </c>
      <c r="AS146">
        <v>171</v>
      </c>
      <c r="AT146">
        <v>1046</v>
      </c>
      <c r="AU146">
        <v>2063</v>
      </c>
      <c r="AV146">
        <v>307</v>
      </c>
      <c r="AW146">
        <v>213</v>
      </c>
      <c r="AX146">
        <v>545</v>
      </c>
      <c r="AY146">
        <v>0</v>
      </c>
      <c r="AZ146">
        <v>1389</v>
      </c>
      <c r="BA146">
        <v>939</v>
      </c>
      <c r="BB146">
        <v>1945</v>
      </c>
      <c r="BC146">
        <v>89264</v>
      </c>
      <c r="BD146">
        <v>21230</v>
      </c>
      <c r="BE146">
        <v>0.16800000000000001</v>
      </c>
    </row>
    <row r="147" spans="1:57" x14ac:dyDescent="0.3">
      <c r="A147" t="s">
        <v>439</v>
      </c>
      <c r="B147">
        <v>339.56</v>
      </c>
      <c r="C147">
        <v>6.41</v>
      </c>
      <c r="D147">
        <v>1</v>
      </c>
      <c r="E147">
        <v>1.0265E-2</v>
      </c>
      <c r="F147">
        <v>-8.8030000000000001E-3</v>
      </c>
      <c r="G147">
        <v>1.0128E-2</v>
      </c>
      <c r="H147">
        <v>7.5074000000000002E-2</v>
      </c>
      <c r="I147">
        <v>91406</v>
      </c>
      <c r="J147">
        <v>1.58</v>
      </c>
      <c r="K147">
        <v>106</v>
      </c>
      <c r="L147">
        <v>1011</v>
      </c>
      <c r="M147">
        <v>35</v>
      </c>
      <c r="N147">
        <v>39</v>
      </c>
      <c r="O147">
        <v>0</v>
      </c>
      <c r="P147">
        <v>1085</v>
      </c>
      <c r="Q147">
        <v>8654</v>
      </c>
      <c r="R147">
        <v>1105</v>
      </c>
      <c r="S147">
        <v>0</v>
      </c>
      <c r="T147">
        <v>9665</v>
      </c>
      <c r="U147">
        <v>284</v>
      </c>
      <c r="V147">
        <v>562</v>
      </c>
      <c r="W147">
        <v>682</v>
      </c>
      <c r="X147">
        <v>242343</v>
      </c>
      <c r="Y147">
        <v>612</v>
      </c>
      <c r="Z147">
        <v>436</v>
      </c>
      <c r="AA147">
        <v>788</v>
      </c>
      <c r="AB147">
        <v>464</v>
      </c>
      <c r="AC147">
        <v>6</v>
      </c>
      <c r="AD147">
        <v>87</v>
      </c>
      <c r="AE147">
        <v>6</v>
      </c>
      <c r="AF147">
        <v>0</v>
      </c>
      <c r="AG147">
        <v>3002</v>
      </c>
      <c r="AH147">
        <v>2063</v>
      </c>
      <c r="AI147">
        <v>623</v>
      </c>
      <c r="AJ147">
        <v>1186</v>
      </c>
      <c r="AK147">
        <v>8</v>
      </c>
      <c r="AL147">
        <v>0</v>
      </c>
      <c r="AM147">
        <v>94</v>
      </c>
      <c r="AN147">
        <v>19</v>
      </c>
      <c r="AO147">
        <v>316</v>
      </c>
      <c r="AP147">
        <v>37</v>
      </c>
      <c r="AQ147">
        <v>156</v>
      </c>
      <c r="AR147">
        <v>234</v>
      </c>
      <c r="AS147">
        <v>177</v>
      </c>
      <c r="AT147">
        <v>1051</v>
      </c>
      <c r="AU147">
        <v>1992</v>
      </c>
      <c r="AV147">
        <v>254</v>
      </c>
      <c r="AW147">
        <v>275</v>
      </c>
      <c r="AX147">
        <v>637</v>
      </c>
      <c r="AY147">
        <v>0</v>
      </c>
      <c r="AZ147">
        <v>1401</v>
      </c>
      <c r="BA147">
        <v>1040</v>
      </c>
      <c r="BB147">
        <v>2370</v>
      </c>
      <c r="BC147">
        <v>90133</v>
      </c>
      <c r="BD147">
        <v>21474</v>
      </c>
      <c r="BE147">
        <v>0.16900000000000001</v>
      </c>
    </row>
    <row r="148" spans="1:57" x14ac:dyDescent="0.3">
      <c r="A148" t="s">
        <v>440</v>
      </c>
      <c r="B148">
        <v>341.56</v>
      </c>
      <c r="C148">
        <v>6.41</v>
      </c>
      <c r="D148">
        <v>1</v>
      </c>
      <c r="E148">
        <v>1.0265E-2</v>
      </c>
      <c r="F148">
        <v>-8.8030000000000001E-3</v>
      </c>
      <c r="G148">
        <v>1.0128E-2</v>
      </c>
      <c r="H148">
        <v>7.5074000000000002E-2</v>
      </c>
      <c r="I148">
        <v>92843</v>
      </c>
      <c r="J148">
        <v>1.66</v>
      </c>
      <c r="K148">
        <v>124</v>
      </c>
      <c r="L148">
        <v>1004</v>
      </c>
      <c r="M148">
        <v>0</v>
      </c>
      <c r="N148">
        <v>56</v>
      </c>
      <c r="O148">
        <v>0</v>
      </c>
      <c r="P148">
        <v>1043</v>
      </c>
      <c r="Q148">
        <v>9236</v>
      </c>
      <c r="R148">
        <v>1097</v>
      </c>
      <c r="S148">
        <v>0</v>
      </c>
      <c r="T148">
        <v>9953</v>
      </c>
      <c r="U148">
        <v>334</v>
      </c>
      <c r="V148">
        <v>599</v>
      </c>
      <c r="W148">
        <v>734</v>
      </c>
      <c r="X148">
        <v>247630</v>
      </c>
      <c r="Y148">
        <v>642</v>
      </c>
      <c r="Z148">
        <v>515</v>
      </c>
      <c r="AA148">
        <v>780</v>
      </c>
      <c r="AB148">
        <v>454</v>
      </c>
      <c r="AC148">
        <v>0</v>
      </c>
      <c r="AD148">
        <v>0</v>
      </c>
      <c r="AE148">
        <v>118</v>
      </c>
      <c r="AF148">
        <v>48</v>
      </c>
      <c r="AG148">
        <v>2908</v>
      </c>
      <c r="AH148">
        <v>2197</v>
      </c>
      <c r="AI148">
        <v>871</v>
      </c>
      <c r="AJ148">
        <v>1535</v>
      </c>
      <c r="AK148">
        <v>24</v>
      </c>
      <c r="AL148">
        <v>84</v>
      </c>
      <c r="AM148">
        <v>0</v>
      </c>
      <c r="AN148">
        <v>20</v>
      </c>
      <c r="AO148">
        <v>337</v>
      </c>
      <c r="AP148">
        <v>0</v>
      </c>
      <c r="AQ148">
        <v>234</v>
      </c>
      <c r="AR148">
        <v>178</v>
      </c>
      <c r="AS148">
        <v>186</v>
      </c>
      <c r="AT148">
        <v>1016</v>
      </c>
      <c r="AU148">
        <v>2194</v>
      </c>
      <c r="AV148">
        <v>320</v>
      </c>
      <c r="AW148">
        <v>370</v>
      </c>
      <c r="AX148">
        <v>667</v>
      </c>
      <c r="AY148">
        <v>255</v>
      </c>
      <c r="AZ148">
        <v>1448</v>
      </c>
      <c r="BA148">
        <v>1161</v>
      </c>
      <c r="BB148">
        <v>2182</v>
      </c>
      <c r="BC148">
        <v>90211</v>
      </c>
      <c r="BD148">
        <v>21433</v>
      </c>
      <c r="BE148">
        <v>0.16900000000000001</v>
      </c>
    </row>
    <row r="149" spans="1:57" x14ac:dyDescent="0.3">
      <c r="A149" t="s">
        <v>441</v>
      </c>
      <c r="B149">
        <v>343.56</v>
      </c>
      <c r="C149">
        <v>6.42</v>
      </c>
      <c r="D149">
        <v>1</v>
      </c>
      <c r="E149">
        <v>1.0265E-2</v>
      </c>
      <c r="F149">
        <v>-8.8030000000000001E-3</v>
      </c>
      <c r="G149">
        <v>1.0128E-2</v>
      </c>
      <c r="H149">
        <v>7.5074000000000002E-2</v>
      </c>
      <c r="I149">
        <v>91295</v>
      </c>
      <c r="J149">
        <v>1.49</v>
      </c>
      <c r="K149">
        <v>97</v>
      </c>
      <c r="L149">
        <v>968</v>
      </c>
      <c r="M149">
        <v>25</v>
      </c>
      <c r="N149">
        <v>36</v>
      </c>
      <c r="O149">
        <v>0</v>
      </c>
      <c r="P149">
        <v>1045</v>
      </c>
      <c r="Q149">
        <v>8916</v>
      </c>
      <c r="R149">
        <v>1093</v>
      </c>
      <c r="S149">
        <v>29</v>
      </c>
      <c r="T149">
        <v>9535</v>
      </c>
      <c r="U149">
        <v>270</v>
      </c>
      <c r="V149">
        <v>579</v>
      </c>
      <c r="W149">
        <v>702</v>
      </c>
      <c r="X149">
        <v>238964</v>
      </c>
      <c r="Y149">
        <v>646</v>
      </c>
      <c r="Z149">
        <v>518</v>
      </c>
      <c r="AA149">
        <v>813</v>
      </c>
      <c r="AB149">
        <v>356</v>
      </c>
      <c r="AC149">
        <v>37</v>
      </c>
      <c r="AD149">
        <v>17</v>
      </c>
      <c r="AE149">
        <v>104</v>
      </c>
      <c r="AF149">
        <v>0</v>
      </c>
      <c r="AG149">
        <v>3099</v>
      </c>
      <c r="AH149">
        <v>2276</v>
      </c>
      <c r="AI149">
        <v>705</v>
      </c>
      <c r="AJ149">
        <v>1535</v>
      </c>
      <c r="AK149">
        <v>33</v>
      </c>
      <c r="AL149">
        <v>65</v>
      </c>
      <c r="AM149">
        <v>39</v>
      </c>
      <c r="AN149">
        <v>0</v>
      </c>
      <c r="AO149">
        <v>261</v>
      </c>
      <c r="AP149">
        <v>35</v>
      </c>
      <c r="AQ149">
        <v>247</v>
      </c>
      <c r="AR149">
        <v>170</v>
      </c>
      <c r="AS149">
        <v>189</v>
      </c>
      <c r="AT149">
        <v>1123</v>
      </c>
      <c r="AU149">
        <v>2074</v>
      </c>
      <c r="AV149">
        <v>271</v>
      </c>
      <c r="AW149">
        <v>376</v>
      </c>
      <c r="AX149">
        <v>577</v>
      </c>
      <c r="AY149">
        <v>0</v>
      </c>
      <c r="AZ149">
        <v>1540</v>
      </c>
      <c r="BA149">
        <v>1060</v>
      </c>
      <c r="BB149">
        <v>2070</v>
      </c>
      <c r="BC149">
        <v>90840</v>
      </c>
      <c r="BD149">
        <v>21571</v>
      </c>
      <c r="BE149">
        <v>0.17</v>
      </c>
    </row>
    <row r="150" spans="1:57" x14ac:dyDescent="0.3">
      <c r="A150" t="s">
        <v>442</v>
      </c>
      <c r="B150">
        <v>345.56</v>
      </c>
      <c r="C150">
        <v>6.43</v>
      </c>
      <c r="D150">
        <v>1</v>
      </c>
      <c r="E150">
        <v>1.0265E-2</v>
      </c>
      <c r="F150">
        <v>-8.8030000000000001E-3</v>
      </c>
      <c r="G150">
        <v>1.0128E-2</v>
      </c>
      <c r="H150">
        <v>7.5074000000000002E-2</v>
      </c>
      <c r="I150">
        <v>91640</v>
      </c>
      <c r="J150">
        <v>1.66</v>
      </c>
      <c r="K150">
        <v>105</v>
      </c>
      <c r="L150">
        <v>951</v>
      </c>
      <c r="M150">
        <v>49</v>
      </c>
      <c r="N150">
        <v>26</v>
      </c>
      <c r="O150">
        <v>58</v>
      </c>
      <c r="P150">
        <v>1072</v>
      </c>
      <c r="Q150">
        <v>9068</v>
      </c>
      <c r="R150">
        <v>1064</v>
      </c>
      <c r="S150">
        <v>0</v>
      </c>
      <c r="T150">
        <v>10028</v>
      </c>
      <c r="U150">
        <v>173</v>
      </c>
      <c r="V150">
        <v>714</v>
      </c>
      <c r="W150">
        <v>807</v>
      </c>
      <c r="X150">
        <v>241974</v>
      </c>
      <c r="Y150">
        <v>729</v>
      </c>
      <c r="Z150">
        <v>478</v>
      </c>
      <c r="AA150">
        <v>902</v>
      </c>
      <c r="AB150">
        <v>326</v>
      </c>
      <c r="AC150">
        <v>0</v>
      </c>
      <c r="AD150">
        <v>15</v>
      </c>
      <c r="AE150">
        <v>63</v>
      </c>
      <c r="AF150">
        <v>162</v>
      </c>
      <c r="AG150">
        <v>2684</v>
      </c>
      <c r="AH150">
        <v>2244</v>
      </c>
      <c r="AI150">
        <v>723</v>
      </c>
      <c r="AJ150">
        <v>1597</v>
      </c>
      <c r="AK150">
        <v>0</v>
      </c>
      <c r="AL150">
        <v>80</v>
      </c>
      <c r="AM150">
        <v>0</v>
      </c>
      <c r="AN150">
        <v>15</v>
      </c>
      <c r="AO150">
        <v>364</v>
      </c>
      <c r="AP150">
        <v>20</v>
      </c>
      <c r="AQ150">
        <v>208</v>
      </c>
      <c r="AR150">
        <v>185</v>
      </c>
      <c r="AS150">
        <v>203</v>
      </c>
      <c r="AT150">
        <v>1207</v>
      </c>
      <c r="AU150">
        <v>2054</v>
      </c>
      <c r="AV150">
        <v>238</v>
      </c>
      <c r="AW150">
        <v>227</v>
      </c>
      <c r="AX150">
        <v>642</v>
      </c>
      <c r="AY150">
        <v>561</v>
      </c>
      <c r="AZ150">
        <v>1520</v>
      </c>
      <c r="BA150">
        <v>961</v>
      </c>
      <c r="BB150">
        <v>2000</v>
      </c>
      <c r="BC150">
        <v>89822</v>
      </c>
      <c r="BD150">
        <v>21274</v>
      </c>
      <c r="BE150">
        <v>0.17</v>
      </c>
    </row>
    <row r="151" spans="1:57" x14ac:dyDescent="0.3">
      <c r="A151" t="s">
        <v>443</v>
      </c>
      <c r="B151">
        <v>347.56</v>
      </c>
      <c r="C151">
        <v>6.45</v>
      </c>
      <c r="D151">
        <v>1</v>
      </c>
      <c r="E151">
        <v>1.0265E-2</v>
      </c>
      <c r="F151">
        <v>-8.8030000000000001E-3</v>
      </c>
      <c r="G151">
        <v>1.0128E-2</v>
      </c>
      <c r="H151">
        <v>7.5074000000000002E-2</v>
      </c>
      <c r="I151">
        <v>92065</v>
      </c>
      <c r="J151">
        <v>1.6</v>
      </c>
      <c r="K151">
        <v>123</v>
      </c>
      <c r="L151">
        <v>1015</v>
      </c>
      <c r="M151">
        <v>24</v>
      </c>
      <c r="N151">
        <v>51</v>
      </c>
      <c r="O151">
        <v>38</v>
      </c>
      <c r="P151">
        <v>1112</v>
      </c>
      <c r="Q151">
        <v>9242</v>
      </c>
      <c r="R151">
        <v>1051</v>
      </c>
      <c r="S151">
        <v>0</v>
      </c>
      <c r="T151">
        <v>10161</v>
      </c>
      <c r="U151">
        <v>330</v>
      </c>
      <c r="V151">
        <v>632</v>
      </c>
      <c r="W151">
        <v>755</v>
      </c>
      <c r="X151">
        <v>243216</v>
      </c>
      <c r="Y151">
        <v>602</v>
      </c>
      <c r="Z151">
        <v>486</v>
      </c>
      <c r="AA151">
        <v>795</v>
      </c>
      <c r="AB151">
        <v>371</v>
      </c>
      <c r="AC151">
        <v>0</v>
      </c>
      <c r="AD151">
        <v>0</v>
      </c>
      <c r="AE151">
        <v>32</v>
      </c>
      <c r="AF151">
        <v>23</v>
      </c>
      <c r="AG151">
        <v>3215</v>
      </c>
      <c r="AH151">
        <v>2148</v>
      </c>
      <c r="AI151">
        <v>687</v>
      </c>
      <c r="AJ151">
        <v>1456</v>
      </c>
      <c r="AK151">
        <v>0</v>
      </c>
      <c r="AL151">
        <v>88</v>
      </c>
      <c r="AM151">
        <v>17</v>
      </c>
      <c r="AN151">
        <v>26</v>
      </c>
      <c r="AO151">
        <v>258</v>
      </c>
      <c r="AP151">
        <v>0</v>
      </c>
      <c r="AQ151">
        <v>232</v>
      </c>
      <c r="AR151">
        <v>250</v>
      </c>
      <c r="AS151">
        <v>168</v>
      </c>
      <c r="AT151">
        <v>1131</v>
      </c>
      <c r="AU151">
        <v>2058</v>
      </c>
      <c r="AV151">
        <v>344</v>
      </c>
      <c r="AW151">
        <v>209</v>
      </c>
      <c r="AX151">
        <v>528</v>
      </c>
      <c r="AY151">
        <v>0</v>
      </c>
      <c r="AZ151">
        <v>1608</v>
      </c>
      <c r="BA151">
        <v>1059</v>
      </c>
      <c r="BB151">
        <v>1938</v>
      </c>
      <c r="BC151">
        <v>90347</v>
      </c>
      <c r="BD151">
        <v>21404</v>
      </c>
      <c r="BE151">
        <v>0.17</v>
      </c>
    </row>
    <row r="152" spans="1:57" x14ac:dyDescent="0.3">
      <c r="A152" t="s">
        <v>444</v>
      </c>
      <c r="B152">
        <v>349.56</v>
      </c>
      <c r="C152">
        <v>6.48</v>
      </c>
      <c r="D152">
        <v>1</v>
      </c>
      <c r="E152">
        <v>1.0265E-2</v>
      </c>
      <c r="F152">
        <v>-8.8030000000000001E-3</v>
      </c>
      <c r="G152">
        <v>1.0128E-2</v>
      </c>
      <c r="H152">
        <v>7.5074000000000002E-2</v>
      </c>
      <c r="I152">
        <v>80602</v>
      </c>
      <c r="J152">
        <v>1.47</v>
      </c>
      <c r="K152">
        <v>107</v>
      </c>
      <c r="L152">
        <v>828</v>
      </c>
      <c r="M152">
        <v>40</v>
      </c>
      <c r="N152">
        <v>38</v>
      </c>
      <c r="O152">
        <v>26</v>
      </c>
      <c r="P152">
        <v>1160</v>
      </c>
      <c r="Q152">
        <v>6876</v>
      </c>
      <c r="R152">
        <v>899</v>
      </c>
      <c r="S152">
        <v>0</v>
      </c>
      <c r="T152">
        <v>7876</v>
      </c>
      <c r="U152">
        <v>199</v>
      </c>
      <c r="V152">
        <v>503</v>
      </c>
      <c r="W152">
        <v>625</v>
      </c>
      <c r="X152">
        <v>202178</v>
      </c>
      <c r="Y152">
        <v>601</v>
      </c>
      <c r="Z152">
        <v>397</v>
      </c>
      <c r="AA152">
        <v>818</v>
      </c>
      <c r="AB152">
        <v>357</v>
      </c>
      <c r="AC152">
        <v>0</v>
      </c>
      <c r="AD152">
        <v>92</v>
      </c>
      <c r="AE152">
        <v>67</v>
      </c>
      <c r="AF152">
        <v>16</v>
      </c>
      <c r="AG152">
        <v>2635</v>
      </c>
      <c r="AH152">
        <v>2108</v>
      </c>
      <c r="AI152">
        <v>969</v>
      </c>
      <c r="AJ152">
        <v>1319</v>
      </c>
      <c r="AK152">
        <v>0</v>
      </c>
      <c r="AL152">
        <v>77</v>
      </c>
      <c r="AM152">
        <v>10</v>
      </c>
      <c r="AN152">
        <v>27</v>
      </c>
      <c r="AO152">
        <v>328</v>
      </c>
      <c r="AP152">
        <v>21</v>
      </c>
      <c r="AQ152">
        <v>142</v>
      </c>
      <c r="AR152">
        <v>128</v>
      </c>
      <c r="AS152">
        <v>150</v>
      </c>
      <c r="AT152">
        <v>960</v>
      </c>
      <c r="AU152">
        <v>1736</v>
      </c>
      <c r="AV152">
        <v>201</v>
      </c>
      <c r="AW152">
        <v>266</v>
      </c>
      <c r="AX152">
        <v>819</v>
      </c>
      <c r="AY152">
        <v>104</v>
      </c>
      <c r="AZ152">
        <v>1188</v>
      </c>
      <c r="BA152">
        <v>1029</v>
      </c>
      <c r="BB152">
        <v>1821</v>
      </c>
      <c r="BC152">
        <v>84406</v>
      </c>
      <c r="BD152">
        <v>19941</v>
      </c>
      <c r="BE152">
        <v>0.16400000000000001</v>
      </c>
    </row>
    <row r="153" spans="1:57" x14ac:dyDescent="0.3">
      <c r="A153" t="s">
        <v>445</v>
      </c>
      <c r="B153">
        <v>351.56</v>
      </c>
      <c r="C153">
        <v>6.48</v>
      </c>
      <c r="D153">
        <v>1</v>
      </c>
      <c r="E153">
        <v>1.0265E-2</v>
      </c>
      <c r="F153">
        <v>-8.8030000000000001E-3</v>
      </c>
      <c r="G153">
        <v>1.0128E-2</v>
      </c>
      <c r="H153">
        <v>7.5074000000000002E-2</v>
      </c>
      <c r="I153">
        <v>89212</v>
      </c>
      <c r="J153">
        <v>1.63</v>
      </c>
      <c r="K153">
        <v>101</v>
      </c>
      <c r="L153">
        <v>1048</v>
      </c>
      <c r="M153">
        <v>39</v>
      </c>
      <c r="N153">
        <v>52</v>
      </c>
      <c r="O153">
        <v>29</v>
      </c>
      <c r="P153">
        <v>1025</v>
      </c>
      <c r="Q153">
        <v>8641</v>
      </c>
      <c r="R153">
        <v>1176</v>
      </c>
      <c r="S153">
        <v>0</v>
      </c>
      <c r="T153">
        <v>9531</v>
      </c>
      <c r="U153">
        <v>280</v>
      </c>
      <c r="V153">
        <v>544</v>
      </c>
      <c r="W153">
        <v>686</v>
      </c>
      <c r="X153">
        <v>235874</v>
      </c>
      <c r="Y153">
        <v>697</v>
      </c>
      <c r="Z153">
        <v>431</v>
      </c>
      <c r="AA153">
        <v>807</v>
      </c>
      <c r="AB153">
        <v>317</v>
      </c>
      <c r="AC153">
        <v>108</v>
      </c>
      <c r="AD153">
        <v>47</v>
      </c>
      <c r="AE153">
        <v>0</v>
      </c>
      <c r="AF153">
        <v>0</v>
      </c>
      <c r="AG153">
        <v>2689</v>
      </c>
      <c r="AH153">
        <v>1963</v>
      </c>
      <c r="AI153">
        <v>596</v>
      </c>
      <c r="AJ153">
        <v>1440</v>
      </c>
      <c r="AK153">
        <v>0</v>
      </c>
      <c r="AL153">
        <v>74</v>
      </c>
      <c r="AM153">
        <v>0</v>
      </c>
      <c r="AN153">
        <v>30</v>
      </c>
      <c r="AO153">
        <v>279</v>
      </c>
      <c r="AP153">
        <v>0</v>
      </c>
      <c r="AQ153">
        <v>234</v>
      </c>
      <c r="AR153">
        <v>184</v>
      </c>
      <c r="AS153">
        <v>152</v>
      </c>
      <c r="AT153">
        <v>1189</v>
      </c>
      <c r="AU153">
        <v>1929</v>
      </c>
      <c r="AV153">
        <v>244</v>
      </c>
      <c r="AW153">
        <v>259</v>
      </c>
      <c r="AX153">
        <v>297</v>
      </c>
      <c r="AY153">
        <v>0</v>
      </c>
      <c r="AZ153">
        <v>1566</v>
      </c>
      <c r="BA153">
        <v>999</v>
      </c>
      <c r="BB153">
        <v>1923</v>
      </c>
      <c r="BC153">
        <v>87198</v>
      </c>
      <c r="BD153">
        <v>21280</v>
      </c>
      <c r="BE153">
        <v>0.16700000000000001</v>
      </c>
    </row>
    <row r="154" spans="1:57" x14ac:dyDescent="0.3">
      <c r="A154" t="s">
        <v>446</v>
      </c>
      <c r="B154">
        <v>353.56</v>
      </c>
      <c r="C154">
        <v>6.49</v>
      </c>
      <c r="D154">
        <v>1</v>
      </c>
      <c r="E154">
        <v>1.0265E-2</v>
      </c>
      <c r="F154">
        <v>-8.8030000000000001E-3</v>
      </c>
      <c r="G154">
        <v>1.0128E-2</v>
      </c>
      <c r="H154">
        <v>7.5074000000000002E-2</v>
      </c>
      <c r="I154">
        <v>92575</v>
      </c>
      <c r="J154">
        <v>1.59</v>
      </c>
      <c r="K154">
        <v>127</v>
      </c>
      <c r="L154">
        <v>1044</v>
      </c>
      <c r="M154">
        <v>56</v>
      </c>
      <c r="N154">
        <v>27</v>
      </c>
      <c r="O154">
        <v>33</v>
      </c>
      <c r="P154">
        <v>1016</v>
      </c>
      <c r="Q154">
        <v>9159</v>
      </c>
      <c r="R154">
        <v>1048</v>
      </c>
      <c r="S154">
        <v>22</v>
      </c>
      <c r="T154">
        <v>9868</v>
      </c>
      <c r="U154">
        <v>294</v>
      </c>
      <c r="V154">
        <v>713</v>
      </c>
      <c r="W154">
        <v>787</v>
      </c>
      <c r="X154">
        <v>246323</v>
      </c>
      <c r="Y154">
        <v>695</v>
      </c>
      <c r="Z154">
        <v>531</v>
      </c>
      <c r="AA154">
        <v>753</v>
      </c>
      <c r="AB154">
        <v>301</v>
      </c>
      <c r="AC154">
        <v>32</v>
      </c>
      <c r="AD154">
        <v>99</v>
      </c>
      <c r="AE154">
        <v>72</v>
      </c>
      <c r="AF154">
        <v>0</v>
      </c>
      <c r="AG154">
        <v>3198</v>
      </c>
      <c r="AH154">
        <v>2409</v>
      </c>
      <c r="AI154">
        <v>747</v>
      </c>
      <c r="AJ154">
        <v>1332</v>
      </c>
      <c r="AK154">
        <v>9</v>
      </c>
      <c r="AL154">
        <v>0</v>
      </c>
      <c r="AM154">
        <v>105</v>
      </c>
      <c r="AN154">
        <v>0</v>
      </c>
      <c r="AO154">
        <v>351</v>
      </c>
      <c r="AP154">
        <v>0</v>
      </c>
      <c r="AQ154">
        <v>237</v>
      </c>
      <c r="AR154">
        <v>202</v>
      </c>
      <c r="AS154">
        <v>201</v>
      </c>
      <c r="AT154">
        <v>1151</v>
      </c>
      <c r="AU154">
        <v>2001</v>
      </c>
      <c r="AV154">
        <v>289</v>
      </c>
      <c r="AW154">
        <v>135</v>
      </c>
      <c r="AX154">
        <v>639</v>
      </c>
      <c r="AY154">
        <v>128</v>
      </c>
      <c r="AZ154">
        <v>1423</v>
      </c>
      <c r="BA154">
        <v>963</v>
      </c>
      <c r="BB154">
        <v>2185</v>
      </c>
      <c r="BC154">
        <v>90120</v>
      </c>
      <c r="BD154">
        <v>21490</v>
      </c>
      <c r="BE154">
        <v>0.16900000000000001</v>
      </c>
    </row>
    <row r="155" spans="1:57" x14ac:dyDescent="0.3">
      <c r="A155" t="s">
        <v>447</v>
      </c>
      <c r="B155">
        <v>355.56</v>
      </c>
      <c r="C155">
        <v>6.51</v>
      </c>
      <c r="D155">
        <v>1</v>
      </c>
      <c r="E155">
        <v>1.0265E-2</v>
      </c>
      <c r="F155">
        <v>-8.8030000000000001E-3</v>
      </c>
      <c r="G155">
        <v>1.0128E-2</v>
      </c>
      <c r="H155">
        <v>7.5074000000000002E-2</v>
      </c>
      <c r="I155">
        <v>87933</v>
      </c>
      <c r="J155">
        <v>1.53</v>
      </c>
      <c r="K155">
        <v>111</v>
      </c>
      <c r="L155">
        <v>960</v>
      </c>
      <c r="M155">
        <v>0</v>
      </c>
      <c r="N155">
        <v>30</v>
      </c>
      <c r="O155">
        <v>21</v>
      </c>
      <c r="P155">
        <v>1070</v>
      </c>
      <c r="Q155">
        <v>8816</v>
      </c>
      <c r="R155">
        <v>985</v>
      </c>
      <c r="S155">
        <v>0</v>
      </c>
      <c r="T155">
        <v>9384</v>
      </c>
      <c r="U155">
        <v>195</v>
      </c>
      <c r="V155">
        <v>644</v>
      </c>
      <c r="W155">
        <v>784</v>
      </c>
      <c r="X155">
        <v>234194</v>
      </c>
      <c r="Y155">
        <v>611</v>
      </c>
      <c r="Z155">
        <v>414</v>
      </c>
      <c r="AA155">
        <v>822</v>
      </c>
      <c r="AB155">
        <v>411</v>
      </c>
      <c r="AC155">
        <v>0</v>
      </c>
      <c r="AD155">
        <v>0</v>
      </c>
      <c r="AE155">
        <v>61</v>
      </c>
      <c r="AF155">
        <v>4</v>
      </c>
      <c r="AG155">
        <v>2948</v>
      </c>
      <c r="AH155">
        <v>1912</v>
      </c>
      <c r="AI155">
        <v>492</v>
      </c>
      <c r="AJ155">
        <v>1567</v>
      </c>
      <c r="AK155">
        <v>0</v>
      </c>
      <c r="AL155">
        <v>0</v>
      </c>
      <c r="AM155">
        <v>37</v>
      </c>
      <c r="AN155">
        <v>21</v>
      </c>
      <c r="AO155">
        <v>322</v>
      </c>
      <c r="AP155">
        <v>34</v>
      </c>
      <c r="AQ155">
        <v>213</v>
      </c>
      <c r="AR155">
        <v>195</v>
      </c>
      <c r="AS155">
        <v>145</v>
      </c>
      <c r="AT155">
        <v>1121</v>
      </c>
      <c r="AU155">
        <v>2083</v>
      </c>
      <c r="AV155">
        <v>394</v>
      </c>
      <c r="AW155">
        <v>397</v>
      </c>
      <c r="AX155">
        <v>570</v>
      </c>
      <c r="AY155">
        <v>13</v>
      </c>
      <c r="AZ155">
        <v>1453</v>
      </c>
      <c r="BA155">
        <v>920</v>
      </c>
      <c r="BB155">
        <v>2077</v>
      </c>
      <c r="BC155">
        <v>85820</v>
      </c>
      <c r="BD155">
        <v>20356</v>
      </c>
      <c r="BE155">
        <v>0.16500000000000001</v>
      </c>
    </row>
    <row r="156" spans="1:57" x14ac:dyDescent="0.3">
      <c r="A156" t="s">
        <v>448</v>
      </c>
      <c r="B156">
        <v>357.56</v>
      </c>
      <c r="C156">
        <v>6.53</v>
      </c>
      <c r="D156">
        <v>1</v>
      </c>
      <c r="E156">
        <v>1.0265E-2</v>
      </c>
      <c r="F156">
        <v>-8.8030000000000001E-3</v>
      </c>
      <c r="G156">
        <v>1.0128E-2</v>
      </c>
      <c r="H156">
        <v>7.5074000000000002E-2</v>
      </c>
      <c r="I156">
        <v>81342</v>
      </c>
      <c r="J156">
        <v>1.49</v>
      </c>
      <c r="K156">
        <v>114</v>
      </c>
      <c r="L156">
        <v>815</v>
      </c>
      <c r="M156">
        <v>44</v>
      </c>
      <c r="N156">
        <v>59</v>
      </c>
      <c r="O156">
        <v>30</v>
      </c>
      <c r="P156">
        <v>1029</v>
      </c>
      <c r="Q156">
        <v>7801</v>
      </c>
      <c r="R156">
        <v>917</v>
      </c>
      <c r="S156">
        <v>0</v>
      </c>
      <c r="T156">
        <v>8237</v>
      </c>
      <c r="U156">
        <v>156</v>
      </c>
      <c r="V156">
        <v>637</v>
      </c>
      <c r="W156">
        <v>797</v>
      </c>
      <c r="X156">
        <v>214013</v>
      </c>
      <c r="Y156">
        <v>585</v>
      </c>
      <c r="Z156">
        <v>496</v>
      </c>
      <c r="AA156">
        <v>634</v>
      </c>
      <c r="AB156">
        <v>260</v>
      </c>
      <c r="AC156">
        <v>0</v>
      </c>
      <c r="AD156">
        <v>0</v>
      </c>
      <c r="AE156">
        <v>32</v>
      </c>
      <c r="AF156">
        <v>228</v>
      </c>
      <c r="AG156">
        <v>2503</v>
      </c>
      <c r="AH156">
        <v>2044</v>
      </c>
      <c r="AI156">
        <v>822</v>
      </c>
      <c r="AJ156">
        <v>1662</v>
      </c>
      <c r="AK156">
        <v>32</v>
      </c>
      <c r="AL156">
        <v>0</v>
      </c>
      <c r="AM156">
        <v>44</v>
      </c>
      <c r="AN156">
        <v>54</v>
      </c>
      <c r="AO156">
        <v>420</v>
      </c>
      <c r="AP156">
        <v>7</v>
      </c>
      <c r="AQ156">
        <v>128</v>
      </c>
      <c r="AR156">
        <v>187</v>
      </c>
      <c r="AS156">
        <v>159</v>
      </c>
      <c r="AT156">
        <v>1007</v>
      </c>
      <c r="AU156">
        <v>1909</v>
      </c>
      <c r="AV156">
        <v>506</v>
      </c>
      <c r="AW156">
        <v>350</v>
      </c>
      <c r="AX156">
        <v>369</v>
      </c>
      <c r="AY156">
        <v>174</v>
      </c>
      <c r="AZ156">
        <v>1360</v>
      </c>
      <c r="BA156">
        <v>846</v>
      </c>
      <c r="BB156">
        <v>2108</v>
      </c>
      <c r="BC156">
        <v>80618</v>
      </c>
      <c r="BD156">
        <v>19794</v>
      </c>
      <c r="BE156">
        <v>0.161</v>
      </c>
    </row>
    <row r="157" spans="1:57" x14ac:dyDescent="0.3">
      <c r="A157" t="s">
        <v>449</v>
      </c>
      <c r="B157">
        <v>359.56</v>
      </c>
      <c r="C157">
        <v>6.56</v>
      </c>
      <c r="D157">
        <v>1</v>
      </c>
      <c r="E157">
        <v>1.0265E-2</v>
      </c>
      <c r="F157">
        <v>-8.8030000000000001E-3</v>
      </c>
      <c r="G157">
        <v>1.0128E-2</v>
      </c>
      <c r="H157">
        <v>7.5074000000000002E-2</v>
      </c>
      <c r="I157">
        <v>82039</v>
      </c>
      <c r="J157">
        <v>1.42</v>
      </c>
      <c r="K157">
        <v>142</v>
      </c>
      <c r="L157">
        <v>857</v>
      </c>
      <c r="M157">
        <v>27</v>
      </c>
      <c r="N157">
        <v>43</v>
      </c>
      <c r="O157">
        <v>27</v>
      </c>
      <c r="P157">
        <v>1103</v>
      </c>
      <c r="Q157">
        <v>8085</v>
      </c>
      <c r="R157">
        <v>1013</v>
      </c>
      <c r="S157">
        <v>0</v>
      </c>
      <c r="T157">
        <v>8784</v>
      </c>
      <c r="U157">
        <v>193</v>
      </c>
      <c r="V157">
        <v>613</v>
      </c>
      <c r="W157">
        <v>1456</v>
      </c>
      <c r="X157">
        <v>212283</v>
      </c>
      <c r="Y157">
        <v>592</v>
      </c>
      <c r="Z157">
        <v>343</v>
      </c>
      <c r="AA157">
        <v>676</v>
      </c>
      <c r="AB157">
        <v>379</v>
      </c>
      <c r="AC157">
        <v>0</v>
      </c>
      <c r="AD157">
        <v>168</v>
      </c>
      <c r="AE157">
        <v>24</v>
      </c>
      <c r="AF157">
        <v>37</v>
      </c>
      <c r="AG157">
        <v>3127</v>
      </c>
      <c r="AH157">
        <v>1981</v>
      </c>
      <c r="AI157">
        <v>683</v>
      </c>
      <c r="AJ157">
        <v>1840</v>
      </c>
      <c r="AK157">
        <v>20</v>
      </c>
      <c r="AL157">
        <v>73</v>
      </c>
      <c r="AM157">
        <v>28</v>
      </c>
      <c r="AN157">
        <v>0</v>
      </c>
      <c r="AO157">
        <v>401</v>
      </c>
      <c r="AP157">
        <v>7</v>
      </c>
      <c r="AQ157">
        <v>181</v>
      </c>
      <c r="AR157">
        <v>187</v>
      </c>
      <c r="AS157">
        <v>167</v>
      </c>
      <c r="AT157">
        <v>1097</v>
      </c>
      <c r="AU157">
        <v>1984</v>
      </c>
      <c r="AV157">
        <v>181</v>
      </c>
      <c r="AW157">
        <v>300</v>
      </c>
      <c r="AX157">
        <v>697</v>
      </c>
      <c r="AY157">
        <v>0</v>
      </c>
      <c r="AZ157">
        <v>1212</v>
      </c>
      <c r="BA157">
        <v>879</v>
      </c>
      <c r="BB157">
        <v>2122</v>
      </c>
      <c r="BC157">
        <v>81816</v>
      </c>
      <c r="BD157">
        <v>20392</v>
      </c>
      <c r="BE157">
        <v>0.16200000000000001</v>
      </c>
    </row>
    <row r="158" spans="1:57" x14ac:dyDescent="0.3">
      <c r="A158" t="s">
        <v>450</v>
      </c>
      <c r="B158">
        <v>361.56</v>
      </c>
      <c r="C158">
        <v>6.6</v>
      </c>
      <c r="D158">
        <v>1</v>
      </c>
      <c r="E158">
        <v>1.0265E-2</v>
      </c>
      <c r="F158">
        <v>-8.8030000000000001E-3</v>
      </c>
      <c r="G158">
        <v>1.0128E-2</v>
      </c>
      <c r="H158">
        <v>7.5074000000000002E-2</v>
      </c>
      <c r="I158">
        <v>84213</v>
      </c>
      <c r="J158">
        <v>1.51</v>
      </c>
      <c r="K158">
        <v>155</v>
      </c>
      <c r="L158">
        <v>1141</v>
      </c>
      <c r="M158">
        <v>40</v>
      </c>
      <c r="N158">
        <v>38</v>
      </c>
      <c r="O158">
        <v>48</v>
      </c>
      <c r="P158">
        <v>1004</v>
      </c>
      <c r="Q158">
        <v>10169</v>
      </c>
      <c r="R158">
        <v>1083</v>
      </c>
      <c r="S158">
        <v>0</v>
      </c>
      <c r="T158">
        <v>10157</v>
      </c>
      <c r="U158">
        <v>270</v>
      </c>
      <c r="V158">
        <v>642</v>
      </c>
      <c r="W158">
        <v>978</v>
      </c>
      <c r="X158">
        <v>222430</v>
      </c>
      <c r="Y158">
        <v>624</v>
      </c>
      <c r="Z158">
        <v>478</v>
      </c>
      <c r="AA158">
        <v>896</v>
      </c>
      <c r="AB158">
        <v>415</v>
      </c>
      <c r="AC158">
        <v>0</v>
      </c>
      <c r="AD158">
        <v>266</v>
      </c>
      <c r="AE158">
        <v>144</v>
      </c>
      <c r="AF158">
        <v>42</v>
      </c>
      <c r="AG158">
        <v>3191</v>
      </c>
      <c r="AH158">
        <v>2472</v>
      </c>
      <c r="AI158">
        <v>655</v>
      </c>
      <c r="AJ158">
        <v>1301</v>
      </c>
      <c r="AK158">
        <v>0</v>
      </c>
      <c r="AL158">
        <v>66</v>
      </c>
      <c r="AM158">
        <v>10</v>
      </c>
      <c r="AN158">
        <v>23</v>
      </c>
      <c r="AO158">
        <v>531</v>
      </c>
      <c r="AP158">
        <v>57</v>
      </c>
      <c r="AQ158">
        <v>77</v>
      </c>
      <c r="AR158">
        <v>212</v>
      </c>
      <c r="AS158">
        <v>189</v>
      </c>
      <c r="AT158">
        <v>1034</v>
      </c>
      <c r="AU158">
        <v>2182</v>
      </c>
      <c r="AV158">
        <v>133</v>
      </c>
      <c r="AW158">
        <v>131</v>
      </c>
      <c r="AX158">
        <v>575</v>
      </c>
      <c r="AY158">
        <v>0</v>
      </c>
      <c r="AZ158">
        <v>1324</v>
      </c>
      <c r="BA158">
        <v>909</v>
      </c>
      <c r="BB158">
        <v>2193</v>
      </c>
      <c r="BC158">
        <v>80295</v>
      </c>
      <c r="BD158">
        <v>19734</v>
      </c>
      <c r="BE158">
        <v>0.16</v>
      </c>
    </row>
    <row r="159" spans="1:57" x14ac:dyDescent="0.3">
      <c r="A159" t="s">
        <v>451</v>
      </c>
      <c r="B159">
        <v>363.56</v>
      </c>
      <c r="C159">
        <v>6.63</v>
      </c>
      <c r="D159">
        <v>1</v>
      </c>
      <c r="E159">
        <v>1.0265E-2</v>
      </c>
      <c r="F159">
        <v>-8.8030000000000001E-3</v>
      </c>
      <c r="G159">
        <v>1.0128E-2</v>
      </c>
      <c r="H159">
        <v>7.5074000000000002E-2</v>
      </c>
      <c r="I159">
        <v>82132</v>
      </c>
      <c r="J159">
        <v>1.6</v>
      </c>
      <c r="K159">
        <v>151</v>
      </c>
      <c r="L159">
        <v>1259</v>
      </c>
      <c r="M159">
        <v>32</v>
      </c>
      <c r="N159">
        <v>44</v>
      </c>
      <c r="O159">
        <v>44</v>
      </c>
      <c r="P159">
        <v>978</v>
      </c>
      <c r="Q159">
        <v>11734</v>
      </c>
      <c r="R159">
        <v>1316</v>
      </c>
      <c r="S159">
        <v>35</v>
      </c>
      <c r="T159">
        <v>10336</v>
      </c>
      <c r="U159">
        <v>308</v>
      </c>
      <c r="V159">
        <v>647</v>
      </c>
      <c r="W159">
        <v>1036</v>
      </c>
      <c r="X159">
        <v>220537</v>
      </c>
      <c r="Y159">
        <v>584</v>
      </c>
      <c r="Z159">
        <v>460</v>
      </c>
      <c r="AA159">
        <v>1120</v>
      </c>
      <c r="AB159">
        <v>347</v>
      </c>
      <c r="AC159">
        <v>76</v>
      </c>
      <c r="AD159">
        <v>121</v>
      </c>
      <c r="AE159">
        <v>47</v>
      </c>
      <c r="AF159">
        <v>66</v>
      </c>
      <c r="AG159">
        <v>3892</v>
      </c>
      <c r="AH159">
        <v>2605</v>
      </c>
      <c r="AI159">
        <v>656</v>
      </c>
      <c r="AJ159">
        <v>1310</v>
      </c>
      <c r="AK159">
        <v>31</v>
      </c>
      <c r="AL159">
        <v>121</v>
      </c>
      <c r="AM159">
        <v>0</v>
      </c>
      <c r="AN159">
        <v>28</v>
      </c>
      <c r="AO159">
        <v>407</v>
      </c>
      <c r="AP159">
        <v>45</v>
      </c>
      <c r="AQ159">
        <v>222</v>
      </c>
      <c r="AR159">
        <v>298</v>
      </c>
      <c r="AS159">
        <v>205</v>
      </c>
      <c r="AT159">
        <v>1030</v>
      </c>
      <c r="AU159">
        <v>2058</v>
      </c>
      <c r="AV159">
        <v>302</v>
      </c>
      <c r="AW159">
        <v>441</v>
      </c>
      <c r="AX159">
        <v>604</v>
      </c>
      <c r="AY159">
        <v>0</v>
      </c>
      <c r="AZ159">
        <v>1309</v>
      </c>
      <c r="BA159">
        <v>904</v>
      </c>
      <c r="BB159">
        <v>2038</v>
      </c>
      <c r="BC159">
        <v>75671</v>
      </c>
      <c r="BD159">
        <v>19977</v>
      </c>
      <c r="BE159">
        <v>0.158</v>
      </c>
    </row>
    <row r="160" spans="1:57" x14ac:dyDescent="0.3">
      <c r="A160" t="s">
        <v>452</v>
      </c>
      <c r="B160">
        <v>365.56</v>
      </c>
      <c r="C160">
        <v>6.66</v>
      </c>
      <c r="D160">
        <v>1</v>
      </c>
      <c r="E160">
        <v>1.0265E-2</v>
      </c>
      <c r="F160">
        <v>-8.8030000000000001E-3</v>
      </c>
      <c r="G160">
        <v>1.0128E-2</v>
      </c>
      <c r="H160">
        <v>7.5074000000000002E-2</v>
      </c>
      <c r="I160">
        <v>81412</v>
      </c>
      <c r="J160">
        <v>1.57</v>
      </c>
      <c r="K160">
        <v>231</v>
      </c>
      <c r="L160">
        <v>1345</v>
      </c>
      <c r="M160">
        <v>23</v>
      </c>
      <c r="N160">
        <v>23</v>
      </c>
      <c r="O160">
        <v>11</v>
      </c>
      <c r="P160">
        <v>1008</v>
      </c>
      <c r="Q160">
        <v>12665</v>
      </c>
      <c r="R160">
        <v>1238</v>
      </c>
      <c r="S160">
        <v>26</v>
      </c>
      <c r="T160">
        <v>10260</v>
      </c>
      <c r="U160">
        <v>248</v>
      </c>
      <c r="V160">
        <v>624</v>
      </c>
      <c r="W160">
        <v>1084</v>
      </c>
      <c r="X160">
        <v>220835</v>
      </c>
      <c r="Y160">
        <v>594</v>
      </c>
      <c r="Z160">
        <v>598</v>
      </c>
      <c r="AA160">
        <v>1137</v>
      </c>
      <c r="AB160">
        <v>678</v>
      </c>
      <c r="AC160">
        <v>0</v>
      </c>
      <c r="AD160">
        <v>0</v>
      </c>
      <c r="AE160">
        <v>192</v>
      </c>
      <c r="AF160">
        <v>0</v>
      </c>
      <c r="AG160">
        <v>4280</v>
      </c>
      <c r="AH160">
        <v>2957</v>
      </c>
      <c r="AI160">
        <v>850</v>
      </c>
      <c r="AJ160">
        <v>1293</v>
      </c>
      <c r="AK160">
        <v>19</v>
      </c>
      <c r="AL160">
        <v>0</v>
      </c>
      <c r="AM160">
        <v>141</v>
      </c>
      <c r="AN160">
        <v>0</v>
      </c>
      <c r="AO160">
        <v>382</v>
      </c>
      <c r="AP160">
        <v>107</v>
      </c>
      <c r="AQ160">
        <v>246</v>
      </c>
      <c r="AR160">
        <v>212</v>
      </c>
      <c r="AS160">
        <v>139</v>
      </c>
      <c r="AT160">
        <v>902</v>
      </c>
      <c r="AU160">
        <v>2133</v>
      </c>
      <c r="AV160">
        <v>554</v>
      </c>
      <c r="AW160">
        <v>382</v>
      </c>
      <c r="AX160">
        <v>397</v>
      </c>
      <c r="AY160">
        <v>0</v>
      </c>
      <c r="AZ160">
        <v>1316</v>
      </c>
      <c r="BA160">
        <v>848</v>
      </c>
      <c r="BB160">
        <v>2053</v>
      </c>
      <c r="BC160">
        <v>73715</v>
      </c>
      <c r="BD160">
        <v>20014</v>
      </c>
      <c r="BE160">
        <v>0.156</v>
      </c>
    </row>
    <row r="161" spans="1:57" x14ac:dyDescent="0.3">
      <c r="A161" t="s">
        <v>453</v>
      </c>
      <c r="B161">
        <v>367.56</v>
      </c>
      <c r="C161">
        <v>6.68</v>
      </c>
      <c r="D161">
        <v>1</v>
      </c>
      <c r="E161">
        <v>1.0265E-2</v>
      </c>
      <c r="F161">
        <v>-8.8030000000000001E-3</v>
      </c>
      <c r="G161">
        <v>1.0128E-2</v>
      </c>
      <c r="H161">
        <v>7.5074000000000002E-2</v>
      </c>
      <c r="I161">
        <v>82352</v>
      </c>
      <c r="J161">
        <v>1.51</v>
      </c>
      <c r="K161">
        <v>193</v>
      </c>
      <c r="L161">
        <v>1430</v>
      </c>
      <c r="M161">
        <v>20</v>
      </c>
      <c r="N161">
        <v>63</v>
      </c>
      <c r="O161">
        <v>37</v>
      </c>
      <c r="P161">
        <v>1040</v>
      </c>
      <c r="Q161">
        <v>12789</v>
      </c>
      <c r="R161">
        <v>1458</v>
      </c>
      <c r="S161">
        <v>39</v>
      </c>
      <c r="T161">
        <v>10351</v>
      </c>
      <c r="U161">
        <v>416</v>
      </c>
      <c r="V161">
        <v>649</v>
      </c>
      <c r="W161">
        <v>1181</v>
      </c>
      <c r="X161">
        <v>220346</v>
      </c>
      <c r="Y161">
        <v>691</v>
      </c>
      <c r="Z161">
        <v>577</v>
      </c>
      <c r="AA161">
        <v>1133</v>
      </c>
      <c r="AB161">
        <v>568</v>
      </c>
      <c r="AC161">
        <v>21</v>
      </c>
      <c r="AD161">
        <v>20</v>
      </c>
      <c r="AE161">
        <v>58</v>
      </c>
      <c r="AF161">
        <v>0</v>
      </c>
      <c r="AG161">
        <v>4405</v>
      </c>
      <c r="AH161">
        <v>2829</v>
      </c>
      <c r="AI161">
        <v>569</v>
      </c>
      <c r="AJ161">
        <v>1102</v>
      </c>
      <c r="AK161">
        <v>38</v>
      </c>
      <c r="AL161">
        <v>116</v>
      </c>
      <c r="AM161">
        <v>0</v>
      </c>
      <c r="AN161">
        <v>54</v>
      </c>
      <c r="AO161">
        <v>328</v>
      </c>
      <c r="AP161">
        <v>55</v>
      </c>
      <c r="AQ161">
        <v>243</v>
      </c>
      <c r="AR161">
        <v>255</v>
      </c>
      <c r="AS161">
        <v>184</v>
      </c>
      <c r="AT161">
        <v>870</v>
      </c>
      <c r="AU161">
        <v>1996</v>
      </c>
      <c r="AV161">
        <v>478</v>
      </c>
      <c r="AW161">
        <v>357</v>
      </c>
      <c r="AX161">
        <v>496</v>
      </c>
      <c r="AY161">
        <v>0</v>
      </c>
      <c r="AZ161">
        <v>1548</v>
      </c>
      <c r="BA161">
        <v>912</v>
      </c>
      <c r="BB161">
        <v>1847</v>
      </c>
      <c r="BC161">
        <v>74591</v>
      </c>
      <c r="BD161">
        <v>20372</v>
      </c>
      <c r="BE161">
        <v>0.158</v>
      </c>
    </row>
    <row r="162" spans="1:57" x14ac:dyDescent="0.3">
      <c r="A162" t="s">
        <v>454</v>
      </c>
      <c r="B162">
        <v>369.56</v>
      </c>
      <c r="C162">
        <v>6.7</v>
      </c>
      <c r="D162">
        <v>1</v>
      </c>
      <c r="E162">
        <v>1.0265E-2</v>
      </c>
      <c r="F162">
        <v>-8.8030000000000001E-3</v>
      </c>
      <c r="G162">
        <v>1.0128E-2</v>
      </c>
      <c r="H162">
        <v>7.5074000000000002E-2</v>
      </c>
      <c r="I162">
        <v>82333</v>
      </c>
      <c r="J162">
        <v>1.49</v>
      </c>
      <c r="K162">
        <v>191</v>
      </c>
      <c r="L162">
        <v>1320</v>
      </c>
      <c r="M162">
        <v>25</v>
      </c>
      <c r="N162">
        <v>48</v>
      </c>
      <c r="O162">
        <v>35</v>
      </c>
      <c r="P162">
        <v>1045</v>
      </c>
      <c r="Q162">
        <v>12560</v>
      </c>
      <c r="R162">
        <v>1356</v>
      </c>
      <c r="S162">
        <v>21</v>
      </c>
      <c r="T162">
        <v>10007</v>
      </c>
      <c r="U162">
        <v>410</v>
      </c>
      <c r="V162">
        <v>713</v>
      </c>
      <c r="W162">
        <v>1190</v>
      </c>
      <c r="X162">
        <v>222377</v>
      </c>
      <c r="Y162">
        <v>638</v>
      </c>
      <c r="Z162">
        <v>632</v>
      </c>
      <c r="AA162">
        <v>1106</v>
      </c>
      <c r="AB162">
        <v>501</v>
      </c>
      <c r="AC162">
        <v>75</v>
      </c>
      <c r="AD162">
        <v>0</v>
      </c>
      <c r="AE162">
        <v>0</v>
      </c>
      <c r="AF162">
        <v>119</v>
      </c>
      <c r="AG162">
        <v>4212</v>
      </c>
      <c r="AH162">
        <v>2579</v>
      </c>
      <c r="AI162">
        <v>701</v>
      </c>
      <c r="AJ162">
        <v>1319</v>
      </c>
      <c r="AK162">
        <v>30</v>
      </c>
      <c r="AL162">
        <v>80</v>
      </c>
      <c r="AM162">
        <v>41</v>
      </c>
      <c r="AN162">
        <v>17</v>
      </c>
      <c r="AO162">
        <v>380</v>
      </c>
      <c r="AP162">
        <v>0</v>
      </c>
      <c r="AQ162">
        <v>245</v>
      </c>
      <c r="AR162">
        <v>227</v>
      </c>
      <c r="AS162">
        <v>180</v>
      </c>
      <c r="AT162">
        <v>980</v>
      </c>
      <c r="AU162">
        <v>2032</v>
      </c>
      <c r="AV162">
        <v>599</v>
      </c>
      <c r="AW162">
        <v>271</v>
      </c>
      <c r="AX162">
        <v>631</v>
      </c>
      <c r="AY162">
        <v>0</v>
      </c>
      <c r="AZ162">
        <v>1208</v>
      </c>
      <c r="BA162">
        <v>967</v>
      </c>
      <c r="BB162">
        <v>2175</v>
      </c>
      <c r="BC162">
        <v>75075</v>
      </c>
      <c r="BD162">
        <v>20645</v>
      </c>
      <c r="BE162">
        <v>0.157</v>
      </c>
    </row>
    <row r="163" spans="1:57" x14ac:dyDescent="0.3">
      <c r="A163" t="s">
        <v>455</v>
      </c>
      <c r="B163">
        <v>371.56</v>
      </c>
      <c r="C163">
        <v>6.71</v>
      </c>
      <c r="D163">
        <v>1</v>
      </c>
      <c r="E163">
        <v>1.0265E-2</v>
      </c>
      <c r="F163">
        <v>-8.8030000000000001E-3</v>
      </c>
      <c r="G163">
        <v>1.0128E-2</v>
      </c>
      <c r="H163">
        <v>7.5074000000000002E-2</v>
      </c>
      <c r="I163">
        <v>83377</v>
      </c>
      <c r="J163">
        <v>1.64</v>
      </c>
      <c r="K163">
        <v>171</v>
      </c>
      <c r="L163">
        <v>1345</v>
      </c>
      <c r="M163">
        <v>38</v>
      </c>
      <c r="N163">
        <v>40</v>
      </c>
      <c r="O163">
        <v>29</v>
      </c>
      <c r="P163">
        <v>1055</v>
      </c>
      <c r="Q163">
        <v>12718</v>
      </c>
      <c r="R163">
        <v>1333</v>
      </c>
      <c r="S163">
        <v>0</v>
      </c>
      <c r="T163">
        <v>10212</v>
      </c>
      <c r="U163">
        <v>287</v>
      </c>
      <c r="V163">
        <v>702</v>
      </c>
      <c r="W163">
        <v>1143</v>
      </c>
      <c r="X163">
        <v>226596</v>
      </c>
      <c r="Y163">
        <v>624</v>
      </c>
      <c r="Z163">
        <v>513</v>
      </c>
      <c r="AA163">
        <v>1204</v>
      </c>
      <c r="AB163">
        <v>481</v>
      </c>
      <c r="AC163">
        <v>10</v>
      </c>
      <c r="AD163">
        <v>0</v>
      </c>
      <c r="AE163">
        <v>0</v>
      </c>
      <c r="AF163">
        <v>137</v>
      </c>
      <c r="AG163">
        <v>4302</v>
      </c>
      <c r="AH163">
        <v>2726</v>
      </c>
      <c r="AI163">
        <v>805</v>
      </c>
      <c r="AJ163">
        <v>1193</v>
      </c>
      <c r="AK163">
        <v>25</v>
      </c>
      <c r="AL163">
        <v>46</v>
      </c>
      <c r="AM163">
        <v>94</v>
      </c>
      <c r="AN163">
        <v>26</v>
      </c>
      <c r="AO163">
        <v>376</v>
      </c>
      <c r="AP163">
        <v>42</v>
      </c>
      <c r="AQ163">
        <v>180</v>
      </c>
      <c r="AR163">
        <v>236</v>
      </c>
      <c r="AS163">
        <v>216</v>
      </c>
      <c r="AT163">
        <v>959</v>
      </c>
      <c r="AU163">
        <v>1962</v>
      </c>
      <c r="AV163">
        <v>514</v>
      </c>
      <c r="AW163">
        <v>359</v>
      </c>
      <c r="AX163">
        <v>495</v>
      </c>
      <c r="AY163">
        <v>0</v>
      </c>
      <c r="AZ163">
        <v>1592</v>
      </c>
      <c r="BA163">
        <v>910</v>
      </c>
      <c r="BB163">
        <v>1801</v>
      </c>
      <c r="BC163">
        <v>76341</v>
      </c>
      <c r="BD163">
        <v>20502</v>
      </c>
      <c r="BE163">
        <v>0.158</v>
      </c>
    </row>
    <row r="164" spans="1:57" x14ac:dyDescent="0.3">
      <c r="A164" t="s">
        <v>456</v>
      </c>
      <c r="B164">
        <v>373.56</v>
      </c>
      <c r="C164">
        <v>6.72</v>
      </c>
      <c r="D164">
        <v>1</v>
      </c>
      <c r="E164">
        <v>1.0265E-2</v>
      </c>
      <c r="F164">
        <v>-8.8030000000000001E-3</v>
      </c>
      <c r="G164">
        <v>1.0128E-2</v>
      </c>
      <c r="H164">
        <v>7.5074000000000002E-2</v>
      </c>
      <c r="I164">
        <v>83549</v>
      </c>
      <c r="J164">
        <v>1.49</v>
      </c>
      <c r="K164">
        <v>196</v>
      </c>
      <c r="L164">
        <v>1446</v>
      </c>
      <c r="M164">
        <v>15</v>
      </c>
      <c r="N164">
        <v>25</v>
      </c>
      <c r="O164">
        <v>47</v>
      </c>
      <c r="P164">
        <v>994</v>
      </c>
      <c r="Q164">
        <v>12624</v>
      </c>
      <c r="R164">
        <v>1358</v>
      </c>
      <c r="S164">
        <v>29</v>
      </c>
      <c r="T164">
        <v>10224</v>
      </c>
      <c r="U164">
        <v>339</v>
      </c>
      <c r="V164">
        <v>663</v>
      </c>
      <c r="W164">
        <v>1206</v>
      </c>
      <c r="X164">
        <v>226703</v>
      </c>
      <c r="Y164">
        <v>707</v>
      </c>
      <c r="Z164">
        <v>626</v>
      </c>
      <c r="AA164">
        <v>1247</v>
      </c>
      <c r="AB164">
        <v>605</v>
      </c>
      <c r="AC164">
        <v>25</v>
      </c>
      <c r="AD164">
        <v>118</v>
      </c>
      <c r="AE164">
        <v>112</v>
      </c>
      <c r="AF164">
        <v>59</v>
      </c>
      <c r="AG164">
        <v>4138</v>
      </c>
      <c r="AH164">
        <v>2651</v>
      </c>
      <c r="AI164">
        <v>764</v>
      </c>
      <c r="AJ164">
        <v>1189</v>
      </c>
      <c r="AK164">
        <v>0</v>
      </c>
      <c r="AL164">
        <v>129</v>
      </c>
      <c r="AM164">
        <v>35</v>
      </c>
      <c r="AN164">
        <v>20</v>
      </c>
      <c r="AO164">
        <v>410</v>
      </c>
      <c r="AP164">
        <v>17</v>
      </c>
      <c r="AQ164">
        <v>204</v>
      </c>
      <c r="AR164">
        <v>219</v>
      </c>
      <c r="AS164">
        <v>208</v>
      </c>
      <c r="AT164">
        <v>909</v>
      </c>
      <c r="AU164">
        <v>2172</v>
      </c>
      <c r="AV164">
        <v>237</v>
      </c>
      <c r="AW164">
        <v>469</v>
      </c>
      <c r="AX164">
        <v>541</v>
      </c>
      <c r="AY164">
        <v>73</v>
      </c>
      <c r="AZ164">
        <v>1449</v>
      </c>
      <c r="BA164">
        <v>1070</v>
      </c>
      <c r="BB164">
        <v>1945</v>
      </c>
      <c r="BC164">
        <v>75462</v>
      </c>
      <c r="BD164">
        <v>20538</v>
      </c>
      <c r="BE164">
        <v>0.158</v>
      </c>
    </row>
    <row r="165" spans="1:57" x14ac:dyDescent="0.3">
      <c r="A165" t="s">
        <v>457</v>
      </c>
      <c r="B165">
        <v>375.56</v>
      </c>
      <c r="C165">
        <v>6.73</v>
      </c>
      <c r="D165">
        <v>1</v>
      </c>
      <c r="E165">
        <v>1.0265E-2</v>
      </c>
      <c r="F165">
        <v>-8.8030000000000001E-3</v>
      </c>
      <c r="G165">
        <v>1.0128E-2</v>
      </c>
      <c r="H165">
        <v>7.5074000000000002E-2</v>
      </c>
      <c r="I165">
        <v>84633</v>
      </c>
      <c r="J165">
        <v>1.65</v>
      </c>
      <c r="K165">
        <v>153</v>
      </c>
      <c r="L165">
        <v>1426</v>
      </c>
      <c r="M165">
        <v>32</v>
      </c>
      <c r="N165">
        <v>0</v>
      </c>
      <c r="O165">
        <v>38</v>
      </c>
      <c r="P165">
        <v>1050</v>
      </c>
      <c r="Q165">
        <v>12570</v>
      </c>
      <c r="R165">
        <v>1371</v>
      </c>
      <c r="S165">
        <v>0</v>
      </c>
      <c r="T165">
        <v>10006</v>
      </c>
      <c r="U165">
        <v>346</v>
      </c>
      <c r="V165">
        <v>709</v>
      </c>
      <c r="W165">
        <v>1232</v>
      </c>
      <c r="X165">
        <v>230430</v>
      </c>
      <c r="Y165">
        <v>663</v>
      </c>
      <c r="Z165">
        <v>611</v>
      </c>
      <c r="AA165">
        <v>1236</v>
      </c>
      <c r="AB165">
        <v>581</v>
      </c>
      <c r="AC165">
        <v>0</v>
      </c>
      <c r="AD165">
        <v>249</v>
      </c>
      <c r="AE165">
        <v>0</v>
      </c>
      <c r="AF165">
        <v>0</v>
      </c>
      <c r="AG165">
        <v>4438</v>
      </c>
      <c r="AH165">
        <v>2788</v>
      </c>
      <c r="AI165">
        <v>746</v>
      </c>
      <c r="AJ165">
        <v>1246</v>
      </c>
      <c r="AK165">
        <v>9</v>
      </c>
      <c r="AL165">
        <v>167</v>
      </c>
      <c r="AM165">
        <v>0</v>
      </c>
      <c r="AN165">
        <v>15</v>
      </c>
      <c r="AO165">
        <v>493</v>
      </c>
      <c r="AP165">
        <v>100</v>
      </c>
      <c r="AQ165">
        <v>190</v>
      </c>
      <c r="AR165">
        <v>247</v>
      </c>
      <c r="AS165">
        <v>166</v>
      </c>
      <c r="AT165">
        <v>1028</v>
      </c>
      <c r="AU165">
        <v>2088</v>
      </c>
      <c r="AV165">
        <v>214</v>
      </c>
      <c r="AW165">
        <v>275</v>
      </c>
      <c r="AX165">
        <v>600</v>
      </c>
      <c r="AY165">
        <v>0</v>
      </c>
      <c r="AZ165">
        <v>1448</v>
      </c>
      <c r="BA165">
        <v>888</v>
      </c>
      <c r="BB165">
        <v>2196</v>
      </c>
      <c r="BC165">
        <v>76459</v>
      </c>
      <c r="BD165">
        <v>20657</v>
      </c>
      <c r="BE165">
        <v>0.159</v>
      </c>
    </row>
    <row r="166" spans="1:57" x14ac:dyDescent="0.3">
      <c r="A166" t="s">
        <v>458</v>
      </c>
      <c r="B166">
        <v>377.56</v>
      </c>
      <c r="C166">
        <v>6.74</v>
      </c>
      <c r="D166">
        <v>1</v>
      </c>
      <c r="E166">
        <v>1.0265E-2</v>
      </c>
      <c r="F166">
        <v>-8.8030000000000001E-3</v>
      </c>
      <c r="G166">
        <v>1.0128E-2</v>
      </c>
      <c r="H166">
        <v>7.5074000000000002E-2</v>
      </c>
      <c r="I166">
        <v>84227</v>
      </c>
      <c r="J166">
        <v>1.63</v>
      </c>
      <c r="K166">
        <v>199</v>
      </c>
      <c r="L166">
        <v>1401</v>
      </c>
      <c r="M166">
        <v>17</v>
      </c>
      <c r="N166">
        <v>31</v>
      </c>
      <c r="O166">
        <v>17</v>
      </c>
      <c r="P166">
        <v>1009</v>
      </c>
      <c r="Q166">
        <v>12518</v>
      </c>
      <c r="R166">
        <v>1370</v>
      </c>
      <c r="S166">
        <v>42</v>
      </c>
      <c r="T166">
        <v>10328</v>
      </c>
      <c r="U166">
        <v>354</v>
      </c>
      <c r="V166">
        <v>656</v>
      </c>
      <c r="W166">
        <v>1319</v>
      </c>
      <c r="X166">
        <v>224513</v>
      </c>
      <c r="Y166">
        <v>645</v>
      </c>
      <c r="Z166">
        <v>509</v>
      </c>
      <c r="AA166">
        <v>1211</v>
      </c>
      <c r="AB166">
        <v>539</v>
      </c>
      <c r="AC166">
        <v>0</v>
      </c>
      <c r="AD166">
        <v>57</v>
      </c>
      <c r="AE166">
        <v>104</v>
      </c>
      <c r="AF166">
        <v>69</v>
      </c>
      <c r="AG166">
        <v>4474</v>
      </c>
      <c r="AH166">
        <v>2795</v>
      </c>
      <c r="AI166">
        <v>759</v>
      </c>
      <c r="AJ166">
        <v>1401</v>
      </c>
      <c r="AK166">
        <v>16</v>
      </c>
      <c r="AL166">
        <v>83</v>
      </c>
      <c r="AM166">
        <v>38</v>
      </c>
      <c r="AN166">
        <v>22</v>
      </c>
      <c r="AO166">
        <v>354</v>
      </c>
      <c r="AP166">
        <v>8</v>
      </c>
      <c r="AQ166">
        <v>228</v>
      </c>
      <c r="AR166">
        <v>232</v>
      </c>
      <c r="AS166">
        <v>193</v>
      </c>
      <c r="AT166">
        <v>1038</v>
      </c>
      <c r="AU166">
        <v>2194</v>
      </c>
      <c r="AV166">
        <v>541</v>
      </c>
      <c r="AW166">
        <v>394</v>
      </c>
      <c r="AX166">
        <v>670</v>
      </c>
      <c r="AY166">
        <v>0</v>
      </c>
      <c r="AZ166">
        <v>1367</v>
      </c>
      <c r="BA166">
        <v>892</v>
      </c>
      <c r="BB166">
        <v>2157</v>
      </c>
      <c r="BC166">
        <v>76245</v>
      </c>
      <c r="BD166">
        <v>20457</v>
      </c>
      <c r="BE166">
        <v>0.16</v>
      </c>
    </row>
    <row r="167" spans="1:57" x14ac:dyDescent="0.3">
      <c r="A167" t="s">
        <v>459</v>
      </c>
      <c r="B167">
        <v>379.56</v>
      </c>
      <c r="C167">
        <v>6.75</v>
      </c>
      <c r="D167">
        <v>1</v>
      </c>
      <c r="E167">
        <v>1.0265E-2</v>
      </c>
      <c r="F167">
        <v>-8.8030000000000001E-3</v>
      </c>
      <c r="G167">
        <v>1.0128E-2</v>
      </c>
      <c r="H167">
        <v>7.5074000000000002E-2</v>
      </c>
      <c r="I167">
        <v>85571</v>
      </c>
      <c r="J167">
        <v>1.51</v>
      </c>
      <c r="K167">
        <v>131</v>
      </c>
      <c r="L167">
        <v>1371</v>
      </c>
      <c r="M167">
        <v>61</v>
      </c>
      <c r="N167">
        <v>36</v>
      </c>
      <c r="O167">
        <v>40</v>
      </c>
      <c r="P167">
        <v>1026</v>
      </c>
      <c r="Q167">
        <v>12699</v>
      </c>
      <c r="R167">
        <v>1500</v>
      </c>
      <c r="S167">
        <v>17</v>
      </c>
      <c r="T167">
        <v>10321</v>
      </c>
      <c r="U167">
        <v>359</v>
      </c>
      <c r="V167">
        <v>885</v>
      </c>
      <c r="W167">
        <v>1341</v>
      </c>
      <c r="X167">
        <v>229792</v>
      </c>
      <c r="Y167">
        <v>622</v>
      </c>
      <c r="Z167">
        <v>540</v>
      </c>
      <c r="AA167">
        <v>1133</v>
      </c>
      <c r="AB167">
        <v>573</v>
      </c>
      <c r="AC167">
        <v>37</v>
      </c>
      <c r="AD167">
        <v>289</v>
      </c>
      <c r="AE167">
        <v>49</v>
      </c>
      <c r="AF167">
        <v>9</v>
      </c>
      <c r="AG167">
        <v>4520</v>
      </c>
      <c r="AH167">
        <v>2796</v>
      </c>
      <c r="AI167">
        <v>672</v>
      </c>
      <c r="AJ167">
        <v>1272</v>
      </c>
      <c r="AK167">
        <v>32</v>
      </c>
      <c r="AL167">
        <v>102</v>
      </c>
      <c r="AM167">
        <v>38</v>
      </c>
      <c r="AN167">
        <v>19</v>
      </c>
      <c r="AO167">
        <v>384</v>
      </c>
      <c r="AP167">
        <v>86</v>
      </c>
      <c r="AQ167">
        <v>284</v>
      </c>
      <c r="AR167">
        <v>167</v>
      </c>
      <c r="AS167">
        <v>141</v>
      </c>
      <c r="AT167">
        <v>972</v>
      </c>
      <c r="AU167">
        <v>2146</v>
      </c>
      <c r="AV167">
        <v>296</v>
      </c>
      <c r="AW167">
        <v>256</v>
      </c>
      <c r="AX167">
        <v>641</v>
      </c>
      <c r="AY167">
        <v>0</v>
      </c>
      <c r="AZ167">
        <v>1564</v>
      </c>
      <c r="BA167">
        <v>965</v>
      </c>
      <c r="BB167">
        <v>1978</v>
      </c>
      <c r="BC167">
        <v>77935</v>
      </c>
      <c r="BD167">
        <v>20683</v>
      </c>
      <c r="BE167">
        <v>0.16</v>
      </c>
    </row>
    <row r="168" spans="1:57" x14ac:dyDescent="0.3">
      <c r="A168" t="s">
        <v>460</v>
      </c>
      <c r="B168">
        <v>381.56</v>
      </c>
      <c r="C168">
        <v>6.76</v>
      </c>
      <c r="D168">
        <v>1</v>
      </c>
      <c r="E168">
        <v>1.0265E-2</v>
      </c>
      <c r="F168">
        <v>-8.8030000000000001E-3</v>
      </c>
      <c r="G168">
        <v>1.0128E-2</v>
      </c>
      <c r="H168">
        <v>7.5074000000000002E-2</v>
      </c>
      <c r="I168">
        <v>84617</v>
      </c>
      <c r="J168">
        <v>1.57</v>
      </c>
      <c r="K168">
        <v>184</v>
      </c>
      <c r="L168">
        <v>1339</v>
      </c>
      <c r="M168">
        <v>33</v>
      </c>
      <c r="N168">
        <v>38</v>
      </c>
      <c r="O168">
        <v>0</v>
      </c>
      <c r="P168">
        <v>1024</v>
      </c>
      <c r="Q168">
        <v>12452</v>
      </c>
      <c r="R168">
        <v>1419</v>
      </c>
      <c r="S168">
        <v>0</v>
      </c>
      <c r="T168">
        <v>9909</v>
      </c>
      <c r="U168">
        <v>428</v>
      </c>
      <c r="V168">
        <v>719</v>
      </c>
      <c r="W168">
        <v>1368</v>
      </c>
      <c r="X168">
        <v>224264</v>
      </c>
      <c r="Y168">
        <v>649</v>
      </c>
      <c r="Z168">
        <v>677</v>
      </c>
      <c r="AA168">
        <v>1246</v>
      </c>
      <c r="AB168">
        <v>576</v>
      </c>
      <c r="AC168">
        <v>0</v>
      </c>
      <c r="AD168">
        <v>28</v>
      </c>
      <c r="AE168">
        <v>119</v>
      </c>
      <c r="AF168">
        <v>0</v>
      </c>
      <c r="AG168">
        <v>4156</v>
      </c>
      <c r="AH168">
        <v>2722</v>
      </c>
      <c r="AI168">
        <v>756</v>
      </c>
      <c r="AJ168">
        <v>907</v>
      </c>
      <c r="AK168">
        <v>30</v>
      </c>
      <c r="AL168">
        <v>100</v>
      </c>
      <c r="AM168">
        <v>13</v>
      </c>
      <c r="AN168">
        <v>18</v>
      </c>
      <c r="AO168">
        <v>426</v>
      </c>
      <c r="AP168">
        <v>40</v>
      </c>
      <c r="AQ168">
        <v>158</v>
      </c>
      <c r="AR168">
        <v>189</v>
      </c>
      <c r="AS168">
        <v>147</v>
      </c>
      <c r="AT168">
        <v>958</v>
      </c>
      <c r="AU168">
        <v>2124</v>
      </c>
      <c r="AV168">
        <v>422</v>
      </c>
      <c r="AW168">
        <v>403</v>
      </c>
      <c r="AX168">
        <v>685</v>
      </c>
      <c r="AY168">
        <v>0</v>
      </c>
      <c r="AZ168">
        <v>1264</v>
      </c>
      <c r="BA168">
        <v>1035</v>
      </c>
      <c r="BB168">
        <v>2140</v>
      </c>
      <c r="BC168">
        <v>77934</v>
      </c>
      <c r="BD168">
        <v>20919</v>
      </c>
      <c r="BE168">
        <v>0.161</v>
      </c>
    </row>
    <row r="169" spans="1:57" x14ac:dyDescent="0.3">
      <c r="A169" t="s">
        <v>461</v>
      </c>
      <c r="B169">
        <v>383.56</v>
      </c>
      <c r="C169">
        <v>6.76</v>
      </c>
      <c r="D169">
        <v>1</v>
      </c>
      <c r="E169">
        <v>1.0265E-2</v>
      </c>
      <c r="F169">
        <v>-8.8030000000000001E-3</v>
      </c>
      <c r="G169">
        <v>1.0128E-2</v>
      </c>
      <c r="H169">
        <v>7.5074000000000002E-2</v>
      </c>
      <c r="I169">
        <v>85541</v>
      </c>
      <c r="J169">
        <v>1.48</v>
      </c>
      <c r="K169">
        <v>197</v>
      </c>
      <c r="L169">
        <v>1224</v>
      </c>
      <c r="M169">
        <v>0</v>
      </c>
      <c r="N169">
        <v>24</v>
      </c>
      <c r="O169">
        <v>22</v>
      </c>
      <c r="P169">
        <v>1054</v>
      </c>
      <c r="Q169">
        <v>12539</v>
      </c>
      <c r="R169">
        <v>1546</v>
      </c>
      <c r="S169">
        <v>26</v>
      </c>
      <c r="T169">
        <v>10108</v>
      </c>
      <c r="U169">
        <v>171</v>
      </c>
      <c r="V169">
        <v>753</v>
      </c>
      <c r="W169">
        <v>1356</v>
      </c>
      <c r="X169">
        <v>226823</v>
      </c>
      <c r="Y169">
        <v>715</v>
      </c>
      <c r="Z169">
        <v>598</v>
      </c>
      <c r="AA169">
        <v>1293</v>
      </c>
      <c r="AB169">
        <v>369</v>
      </c>
      <c r="AC169">
        <v>0</v>
      </c>
      <c r="AD169">
        <v>0</v>
      </c>
      <c r="AE169">
        <v>80</v>
      </c>
      <c r="AF169">
        <v>110</v>
      </c>
      <c r="AG169">
        <v>4307</v>
      </c>
      <c r="AH169">
        <v>2801</v>
      </c>
      <c r="AI169">
        <v>610</v>
      </c>
      <c r="AJ169">
        <v>1042</v>
      </c>
      <c r="AK169">
        <v>52</v>
      </c>
      <c r="AL169">
        <v>78</v>
      </c>
      <c r="AM169">
        <v>44</v>
      </c>
      <c r="AN169">
        <v>33</v>
      </c>
      <c r="AO169">
        <v>282</v>
      </c>
      <c r="AP169">
        <v>97</v>
      </c>
      <c r="AQ169">
        <v>288</v>
      </c>
      <c r="AR169">
        <v>256</v>
      </c>
      <c r="AS169">
        <v>169</v>
      </c>
      <c r="AT169">
        <v>1089</v>
      </c>
      <c r="AU169">
        <v>2190</v>
      </c>
      <c r="AV169">
        <v>459</v>
      </c>
      <c r="AW169">
        <v>453</v>
      </c>
      <c r="AX169">
        <v>431</v>
      </c>
      <c r="AY169">
        <v>0</v>
      </c>
      <c r="AZ169">
        <v>1492</v>
      </c>
      <c r="BA169">
        <v>938</v>
      </c>
      <c r="BB169">
        <v>1950</v>
      </c>
      <c r="BC169">
        <v>79223</v>
      </c>
      <c r="BD169">
        <v>21085</v>
      </c>
      <c r="BE169">
        <v>0.161</v>
      </c>
    </row>
    <row r="170" spans="1:57" x14ac:dyDescent="0.3">
      <c r="A170" t="s">
        <v>462</v>
      </c>
      <c r="B170">
        <v>385.56</v>
      </c>
      <c r="C170">
        <v>6.77</v>
      </c>
      <c r="D170">
        <v>1</v>
      </c>
      <c r="E170">
        <v>1.0265E-2</v>
      </c>
      <c r="F170">
        <v>-8.8030000000000001E-3</v>
      </c>
      <c r="G170">
        <v>1.0128E-2</v>
      </c>
      <c r="H170">
        <v>7.5074000000000002E-2</v>
      </c>
      <c r="I170">
        <v>85885</v>
      </c>
      <c r="J170">
        <v>1.5</v>
      </c>
      <c r="K170">
        <v>168</v>
      </c>
      <c r="L170">
        <v>1190</v>
      </c>
      <c r="M170">
        <v>47</v>
      </c>
      <c r="N170">
        <v>58</v>
      </c>
      <c r="O170">
        <v>24</v>
      </c>
      <c r="P170">
        <v>1057</v>
      </c>
      <c r="Q170">
        <v>12474</v>
      </c>
      <c r="R170">
        <v>1459</v>
      </c>
      <c r="S170">
        <v>16</v>
      </c>
      <c r="T170">
        <v>9803</v>
      </c>
      <c r="U170">
        <v>401</v>
      </c>
      <c r="V170">
        <v>754</v>
      </c>
      <c r="W170">
        <v>1428</v>
      </c>
      <c r="X170">
        <v>228784</v>
      </c>
      <c r="Y170">
        <v>711</v>
      </c>
      <c r="Z170">
        <v>496</v>
      </c>
      <c r="AA170">
        <v>1229</v>
      </c>
      <c r="AB170">
        <v>443</v>
      </c>
      <c r="AC170">
        <v>0</v>
      </c>
      <c r="AD170">
        <v>0</v>
      </c>
      <c r="AE170">
        <v>94</v>
      </c>
      <c r="AF170">
        <v>0</v>
      </c>
      <c r="AG170">
        <v>4521</v>
      </c>
      <c r="AH170">
        <v>2892</v>
      </c>
      <c r="AI170">
        <v>674</v>
      </c>
      <c r="AJ170">
        <v>1133</v>
      </c>
      <c r="AK170">
        <v>10</v>
      </c>
      <c r="AL170">
        <v>91</v>
      </c>
      <c r="AM170">
        <v>42</v>
      </c>
      <c r="AN170">
        <v>51</v>
      </c>
      <c r="AO170">
        <v>369</v>
      </c>
      <c r="AP170">
        <v>58</v>
      </c>
      <c r="AQ170">
        <v>229</v>
      </c>
      <c r="AR170">
        <v>280</v>
      </c>
      <c r="AS170">
        <v>144</v>
      </c>
      <c r="AT170">
        <v>1064</v>
      </c>
      <c r="AU170">
        <v>2087</v>
      </c>
      <c r="AV170">
        <v>426</v>
      </c>
      <c r="AW170">
        <v>369</v>
      </c>
      <c r="AX170">
        <v>489</v>
      </c>
      <c r="AY170">
        <v>0</v>
      </c>
      <c r="AZ170">
        <v>1494</v>
      </c>
      <c r="BA170">
        <v>958</v>
      </c>
      <c r="BB170">
        <v>2151</v>
      </c>
      <c r="BC170">
        <v>80060</v>
      </c>
      <c r="BD170">
        <v>21126</v>
      </c>
      <c r="BE170">
        <v>0.161</v>
      </c>
    </row>
    <row r="171" spans="1:57" x14ac:dyDescent="0.3">
      <c r="A171" t="s">
        <v>463</v>
      </c>
      <c r="B171">
        <v>387.56</v>
      </c>
      <c r="C171">
        <v>6.78</v>
      </c>
      <c r="D171">
        <v>1</v>
      </c>
      <c r="E171">
        <v>1.0265E-2</v>
      </c>
      <c r="F171">
        <v>-8.8030000000000001E-3</v>
      </c>
      <c r="G171">
        <v>1.0128E-2</v>
      </c>
      <c r="H171">
        <v>7.5074000000000002E-2</v>
      </c>
      <c r="I171">
        <v>85225</v>
      </c>
      <c r="J171">
        <v>1.64</v>
      </c>
      <c r="K171">
        <v>170</v>
      </c>
      <c r="L171">
        <v>1348</v>
      </c>
      <c r="M171">
        <v>39</v>
      </c>
      <c r="N171">
        <v>52</v>
      </c>
      <c r="O171">
        <v>37</v>
      </c>
      <c r="P171">
        <v>1016</v>
      </c>
      <c r="Q171">
        <v>12280</v>
      </c>
      <c r="R171">
        <v>1468</v>
      </c>
      <c r="S171">
        <v>20</v>
      </c>
      <c r="T171">
        <v>9905</v>
      </c>
      <c r="U171">
        <v>382</v>
      </c>
      <c r="V171">
        <v>660</v>
      </c>
      <c r="W171">
        <v>1431</v>
      </c>
      <c r="X171">
        <v>224765</v>
      </c>
      <c r="Y171">
        <v>678</v>
      </c>
      <c r="Z171">
        <v>536</v>
      </c>
      <c r="AA171">
        <v>1191</v>
      </c>
      <c r="AB171">
        <v>386</v>
      </c>
      <c r="AC171">
        <v>32</v>
      </c>
      <c r="AD171">
        <v>123</v>
      </c>
      <c r="AE171">
        <v>79</v>
      </c>
      <c r="AF171">
        <v>146</v>
      </c>
      <c r="AG171">
        <v>4525</v>
      </c>
      <c r="AH171">
        <v>2865</v>
      </c>
      <c r="AI171">
        <v>681</v>
      </c>
      <c r="AJ171">
        <v>916</v>
      </c>
      <c r="AK171">
        <v>39</v>
      </c>
      <c r="AL171">
        <v>114</v>
      </c>
      <c r="AM171">
        <v>17</v>
      </c>
      <c r="AN171">
        <v>5</v>
      </c>
      <c r="AO171">
        <v>343</v>
      </c>
      <c r="AP171">
        <v>67</v>
      </c>
      <c r="AQ171">
        <v>267</v>
      </c>
      <c r="AR171">
        <v>210</v>
      </c>
      <c r="AS171">
        <v>168</v>
      </c>
      <c r="AT171">
        <v>1052</v>
      </c>
      <c r="AU171">
        <v>1976</v>
      </c>
      <c r="AV171">
        <v>443</v>
      </c>
      <c r="AW171">
        <v>377</v>
      </c>
      <c r="AX171">
        <v>673</v>
      </c>
      <c r="AY171">
        <v>0</v>
      </c>
      <c r="AZ171">
        <v>1444</v>
      </c>
      <c r="BA171">
        <v>895</v>
      </c>
      <c r="BB171">
        <v>1951</v>
      </c>
      <c r="BC171">
        <v>79110</v>
      </c>
      <c r="BD171">
        <v>20697</v>
      </c>
      <c r="BE171">
        <v>0.16</v>
      </c>
    </row>
    <row r="172" spans="1:57" x14ac:dyDescent="0.3">
      <c r="A172" t="s">
        <v>464</v>
      </c>
      <c r="B172">
        <v>389.56</v>
      </c>
      <c r="C172">
        <v>6.79</v>
      </c>
      <c r="D172">
        <v>1</v>
      </c>
      <c r="E172">
        <v>1.0265E-2</v>
      </c>
      <c r="F172">
        <v>-8.8030000000000001E-3</v>
      </c>
      <c r="G172">
        <v>1.0128E-2</v>
      </c>
      <c r="H172">
        <v>7.5074000000000002E-2</v>
      </c>
      <c r="I172">
        <v>85638</v>
      </c>
      <c r="J172">
        <v>1.6</v>
      </c>
      <c r="K172">
        <v>180</v>
      </c>
      <c r="L172">
        <v>1279</v>
      </c>
      <c r="M172">
        <v>49</v>
      </c>
      <c r="N172">
        <v>81</v>
      </c>
      <c r="O172">
        <v>38</v>
      </c>
      <c r="P172">
        <v>1032</v>
      </c>
      <c r="Q172">
        <v>12615</v>
      </c>
      <c r="R172">
        <v>1423</v>
      </c>
      <c r="S172">
        <v>0</v>
      </c>
      <c r="T172">
        <v>9847</v>
      </c>
      <c r="U172">
        <v>308</v>
      </c>
      <c r="V172">
        <v>744</v>
      </c>
      <c r="W172">
        <v>1446</v>
      </c>
      <c r="X172">
        <v>227337</v>
      </c>
      <c r="Y172">
        <v>718</v>
      </c>
      <c r="Z172">
        <v>669</v>
      </c>
      <c r="AA172">
        <v>1337</v>
      </c>
      <c r="AB172">
        <v>488</v>
      </c>
      <c r="AC172">
        <v>34</v>
      </c>
      <c r="AD172">
        <v>43</v>
      </c>
      <c r="AE172">
        <v>191</v>
      </c>
      <c r="AF172">
        <v>79</v>
      </c>
      <c r="AG172">
        <v>4598</v>
      </c>
      <c r="AH172">
        <v>2977</v>
      </c>
      <c r="AI172">
        <v>505</v>
      </c>
      <c r="AJ172">
        <v>1080</v>
      </c>
      <c r="AK172">
        <v>16</v>
      </c>
      <c r="AL172">
        <v>27</v>
      </c>
      <c r="AM172">
        <v>80</v>
      </c>
      <c r="AN172">
        <v>0</v>
      </c>
      <c r="AO172">
        <v>416</v>
      </c>
      <c r="AP172">
        <v>37</v>
      </c>
      <c r="AQ172">
        <v>251</v>
      </c>
      <c r="AR172">
        <v>198</v>
      </c>
      <c r="AS172">
        <v>151</v>
      </c>
      <c r="AT172">
        <v>1004</v>
      </c>
      <c r="AU172">
        <v>2094</v>
      </c>
      <c r="AV172">
        <v>379</v>
      </c>
      <c r="AW172">
        <v>469</v>
      </c>
      <c r="AX172">
        <v>868</v>
      </c>
      <c r="AY172">
        <v>0</v>
      </c>
      <c r="AZ172">
        <v>1224</v>
      </c>
      <c r="BA172">
        <v>1058</v>
      </c>
      <c r="BB172">
        <v>2544</v>
      </c>
      <c r="BC172">
        <v>78946</v>
      </c>
      <c r="BD172">
        <v>20806</v>
      </c>
      <c r="BE172">
        <v>0.161</v>
      </c>
    </row>
    <row r="173" spans="1:57" x14ac:dyDescent="0.3">
      <c r="A173" t="s">
        <v>465</v>
      </c>
      <c r="B173">
        <v>391.56</v>
      </c>
      <c r="C173">
        <v>6.8</v>
      </c>
      <c r="D173">
        <v>1</v>
      </c>
      <c r="E173">
        <v>1.0265E-2</v>
      </c>
      <c r="F173">
        <v>-8.8030000000000001E-3</v>
      </c>
      <c r="G173">
        <v>1.0128E-2</v>
      </c>
      <c r="H173">
        <v>7.5074000000000002E-2</v>
      </c>
      <c r="I173">
        <v>85856</v>
      </c>
      <c r="J173">
        <v>1.64</v>
      </c>
      <c r="K173">
        <v>133</v>
      </c>
      <c r="L173">
        <v>1243</v>
      </c>
      <c r="M173">
        <v>12</v>
      </c>
      <c r="N173">
        <v>52</v>
      </c>
      <c r="O173">
        <v>39</v>
      </c>
      <c r="P173">
        <v>1004</v>
      </c>
      <c r="Q173">
        <v>12858</v>
      </c>
      <c r="R173">
        <v>1497</v>
      </c>
      <c r="S173">
        <v>11</v>
      </c>
      <c r="T173">
        <v>10060</v>
      </c>
      <c r="U173">
        <v>345</v>
      </c>
      <c r="V173">
        <v>786</v>
      </c>
      <c r="W173">
        <v>1448</v>
      </c>
      <c r="X173">
        <v>228107</v>
      </c>
      <c r="Y173">
        <v>766</v>
      </c>
      <c r="Z173">
        <v>663</v>
      </c>
      <c r="AA173">
        <v>1414</v>
      </c>
      <c r="AB173">
        <v>597</v>
      </c>
      <c r="AC173">
        <v>0</v>
      </c>
      <c r="AD173">
        <v>250</v>
      </c>
      <c r="AE173">
        <v>28</v>
      </c>
      <c r="AF173">
        <v>0</v>
      </c>
      <c r="AG173">
        <v>4260</v>
      </c>
      <c r="AH173">
        <v>2728</v>
      </c>
      <c r="AI173">
        <v>644</v>
      </c>
      <c r="AJ173">
        <v>837</v>
      </c>
      <c r="AK173">
        <v>24</v>
      </c>
      <c r="AL173">
        <v>107</v>
      </c>
      <c r="AM173">
        <v>21</v>
      </c>
      <c r="AN173">
        <v>14</v>
      </c>
      <c r="AO173">
        <v>311</v>
      </c>
      <c r="AP173">
        <v>17</v>
      </c>
      <c r="AQ173">
        <v>285</v>
      </c>
      <c r="AR173">
        <v>267</v>
      </c>
      <c r="AS173">
        <v>170</v>
      </c>
      <c r="AT173">
        <v>1083</v>
      </c>
      <c r="AU173">
        <v>2159</v>
      </c>
      <c r="AV173">
        <v>295</v>
      </c>
      <c r="AW173">
        <v>447</v>
      </c>
      <c r="AX173">
        <v>729</v>
      </c>
      <c r="AY173">
        <v>33</v>
      </c>
      <c r="AZ173">
        <v>1593</v>
      </c>
      <c r="BA173">
        <v>959</v>
      </c>
      <c r="BB173">
        <v>1856</v>
      </c>
      <c r="BC173">
        <v>79411</v>
      </c>
      <c r="BD173">
        <v>20553</v>
      </c>
      <c r="BE173">
        <v>0.161</v>
      </c>
    </row>
    <row r="174" spans="1:57" x14ac:dyDescent="0.3">
      <c r="A174" t="s">
        <v>466</v>
      </c>
      <c r="B174">
        <v>393.56</v>
      </c>
      <c r="C174">
        <v>6.8</v>
      </c>
      <c r="D174">
        <v>1</v>
      </c>
      <c r="E174">
        <v>1.0265E-2</v>
      </c>
      <c r="F174">
        <v>-8.8030000000000001E-3</v>
      </c>
      <c r="G174">
        <v>1.0128E-2</v>
      </c>
      <c r="H174">
        <v>7.5074000000000002E-2</v>
      </c>
      <c r="I174">
        <v>85976</v>
      </c>
      <c r="J174">
        <v>1.55</v>
      </c>
      <c r="K174">
        <v>123</v>
      </c>
      <c r="L174">
        <v>1300</v>
      </c>
      <c r="M174">
        <v>30</v>
      </c>
      <c r="N174">
        <v>30</v>
      </c>
      <c r="O174">
        <v>0</v>
      </c>
      <c r="P174">
        <v>1019</v>
      </c>
      <c r="Q174">
        <v>12966</v>
      </c>
      <c r="R174">
        <v>1456</v>
      </c>
      <c r="S174">
        <v>48</v>
      </c>
      <c r="T174">
        <v>9980</v>
      </c>
      <c r="U174">
        <v>410</v>
      </c>
      <c r="V174">
        <v>793</v>
      </c>
      <c r="W174">
        <v>1482</v>
      </c>
      <c r="X174">
        <v>227800</v>
      </c>
      <c r="Y174">
        <v>715</v>
      </c>
      <c r="Z174">
        <v>580</v>
      </c>
      <c r="AA174">
        <v>1267</v>
      </c>
      <c r="AB174">
        <v>524</v>
      </c>
      <c r="AC174">
        <v>7</v>
      </c>
      <c r="AD174">
        <v>134</v>
      </c>
      <c r="AE174">
        <v>100</v>
      </c>
      <c r="AF174">
        <v>28</v>
      </c>
      <c r="AG174">
        <v>4472</v>
      </c>
      <c r="AH174">
        <v>2790</v>
      </c>
      <c r="AI174">
        <v>752</v>
      </c>
      <c r="AJ174">
        <v>1291</v>
      </c>
      <c r="AK174">
        <v>35</v>
      </c>
      <c r="AL174">
        <v>0</v>
      </c>
      <c r="AM174">
        <v>141</v>
      </c>
      <c r="AN174">
        <v>35</v>
      </c>
      <c r="AO174">
        <v>317</v>
      </c>
      <c r="AP174">
        <v>75</v>
      </c>
      <c r="AQ174">
        <v>230</v>
      </c>
      <c r="AR174">
        <v>213</v>
      </c>
      <c r="AS174">
        <v>217</v>
      </c>
      <c r="AT174">
        <v>1050</v>
      </c>
      <c r="AU174">
        <v>2122</v>
      </c>
      <c r="AV174">
        <v>355</v>
      </c>
      <c r="AW174">
        <v>291</v>
      </c>
      <c r="AX174">
        <v>760</v>
      </c>
      <c r="AY174">
        <v>0</v>
      </c>
      <c r="AZ174">
        <v>1473</v>
      </c>
      <c r="BA174">
        <v>924</v>
      </c>
      <c r="BB174">
        <v>2020</v>
      </c>
      <c r="BC174">
        <v>78252</v>
      </c>
      <c r="BD174">
        <v>20954</v>
      </c>
      <c r="BE174">
        <v>0.16200000000000001</v>
      </c>
    </row>
    <row r="175" spans="1:57" x14ac:dyDescent="0.3">
      <c r="A175" t="s">
        <v>467</v>
      </c>
      <c r="B175">
        <v>395.56</v>
      </c>
      <c r="C175">
        <v>6.81</v>
      </c>
      <c r="D175">
        <v>1</v>
      </c>
      <c r="E175">
        <v>1.0265E-2</v>
      </c>
      <c r="F175">
        <v>-8.8030000000000001E-3</v>
      </c>
      <c r="G175">
        <v>1.0128E-2</v>
      </c>
      <c r="H175">
        <v>7.5074000000000002E-2</v>
      </c>
      <c r="I175">
        <v>86873</v>
      </c>
      <c r="J175">
        <v>1.62</v>
      </c>
      <c r="K175">
        <v>210</v>
      </c>
      <c r="L175">
        <v>1290</v>
      </c>
      <c r="M175">
        <v>24</v>
      </c>
      <c r="N175">
        <v>56</v>
      </c>
      <c r="O175">
        <v>25</v>
      </c>
      <c r="P175">
        <v>1024</v>
      </c>
      <c r="Q175">
        <v>13025</v>
      </c>
      <c r="R175">
        <v>1479</v>
      </c>
      <c r="S175">
        <v>36</v>
      </c>
      <c r="T175">
        <v>10119</v>
      </c>
      <c r="U175">
        <v>365</v>
      </c>
      <c r="V175">
        <v>688</v>
      </c>
      <c r="W175">
        <v>1511</v>
      </c>
      <c r="X175">
        <v>232616</v>
      </c>
      <c r="Y175">
        <v>654</v>
      </c>
      <c r="Z175">
        <v>578</v>
      </c>
      <c r="AA175">
        <v>1363</v>
      </c>
      <c r="AB175">
        <v>502</v>
      </c>
      <c r="AC175">
        <v>0</v>
      </c>
      <c r="AD175">
        <v>0</v>
      </c>
      <c r="AE175">
        <v>23</v>
      </c>
      <c r="AF175">
        <v>0</v>
      </c>
      <c r="AG175">
        <v>4466</v>
      </c>
      <c r="AH175">
        <v>2723</v>
      </c>
      <c r="AI175">
        <v>749</v>
      </c>
      <c r="AJ175">
        <v>1352</v>
      </c>
      <c r="AK175">
        <v>24</v>
      </c>
      <c r="AL175">
        <v>11</v>
      </c>
      <c r="AM175">
        <v>112</v>
      </c>
      <c r="AN175">
        <v>16</v>
      </c>
      <c r="AO175">
        <v>358</v>
      </c>
      <c r="AP175">
        <v>0</v>
      </c>
      <c r="AQ175">
        <v>275</v>
      </c>
      <c r="AR175">
        <v>284</v>
      </c>
      <c r="AS175">
        <v>197</v>
      </c>
      <c r="AT175">
        <v>1031</v>
      </c>
      <c r="AU175">
        <v>2143</v>
      </c>
      <c r="AV175">
        <v>490</v>
      </c>
      <c r="AW175">
        <v>341</v>
      </c>
      <c r="AX175">
        <v>584</v>
      </c>
      <c r="AY175">
        <v>0</v>
      </c>
      <c r="AZ175">
        <v>1493</v>
      </c>
      <c r="BA175">
        <v>956</v>
      </c>
      <c r="BB175">
        <v>2293</v>
      </c>
      <c r="BC175">
        <v>79416</v>
      </c>
      <c r="BD175">
        <v>20797</v>
      </c>
      <c r="BE175">
        <v>0.16200000000000001</v>
      </c>
    </row>
    <row r="176" spans="1:57" x14ac:dyDescent="0.3">
      <c r="A176" t="s">
        <v>468</v>
      </c>
      <c r="B176">
        <v>397.56</v>
      </c>
      <c r="C176">
        <v>6.81</v>
      </c>
      <c r="D176">
        <v>1</v>
      </c>
      <c r="E176">
        <v>1.0265E-2</v>
      </c>
      <c r="F176">
        <v>-8.8030000000000001E-3</v>
      </c>
      <c r="G176">
        <v>1.0128E-2</v>
      </c>
      <c r="H176">
        <v>7.5074000000000002E-2</v>
      </c>
      <c r="I176">
        <v>86855</v>
      </c>
      <c r="J176">
        <v>1.47</v>
      </c>
      <c r="K176">
        <v>215</v>
      </c>
      <c r="L176">
        <v>1333</v>
      </c>
      <c r="M176">
        <v>42</v>
      </c>
      <c r="N176">
        <v>47</v>
      </c>
      <c r="O176">
        <v>32</v>
      </c>
      <c r="P176">
        <v>1070</v>
      </c>
      <c r="Q176">
        <v>13128</v>
      </c>
      <c r="R176">
        <v>1467</v>
      </c>
      <c r="S176">
        <v>10</v>
      </c>
      <c r="T176">
        <v>10343</v>
      </c>
      <c r="U176">
        <v>280</v>
      </c>
      <c r="V176">
        <v>782</v>
      </c>
      <c r="W176">
        <v>1543</v>
      </c>
      <c r="X176">
        <v>228596</v>
      </c>
      <c r="Y176">
        <v>713</v>
      </c>
      <c r="Z176">
        <v>563</v>
      </c>
      <c r="AA176">
        <v>1337</v>
      </c>
      <c r="AB176">
        <v>443</v>
      </c>
      <c r="AC176">
        <v>0</v>
      </c>
      <c r="AD176">
        <v>0</v>
      </c>
      <c r="AE176">
        <v>0</v>
      </c>
      <c r="AF176">
        <v>32</v>
      </c>
      <c r="AG176">
        <v>4601</v>
      </c>
      <c r="AH176">
        <v>2795</v>
      </c>
      <c r="AI176">
        <v>796</v>
      </c>
      <c r="AJ176">
        <v>1151</v>
      </c>
      <c r="AK176">
        <v>28</v>
      </c>
      <c r="AL176">
        <v>53</v>
      </c>
      <c r="AM176">
        <v>70</v>
      </c>
      <c r="AN176">
        <v>32</v>
      </c>
      <c r="AO176">
        <v>445</v>
      </c>
      <c r="AP176">
        <v>148</v>
      </c>
      <c r="AQ176">
        <v>242</v>
      </c>
      <c r="AR176">
        <v>256</v>
      </c>
      <c r="AS176">
        <v>223</v>
      </c>
      <c r="AT176">
        <v>1152</v>
      </c>
      <c r="AU176">
        <v>2173</v>
      </c>
      <c r="AV176">
        <v>423</v>
      </c>
      <c r="AW176">
        <v>204</v>
      </c>
      <c r="AX176">
        <v>479</v>
      </c>
      <c r="AY176">
        <v>0</v>
      </c>
      <c r="AZ176">
        <v>1347</v>
      </c>
      <c r="BA176">
        <v>900</v>
      </c>
      <c r="BB176">
        <v>2359</v>
      </c>
      <c r="BC176">
        <v>80157</v>
      </c>
      <c r="BD176">
        <v>20760</v>
      </c>
      <c r="BE176">
        <v>0.16300000000000001</v>
      </c>
    </row>
    <row r="177" spans="1:57" x14ac:dyDescent="0.3">
      <c r="A177" t="s">
        <v>469</v>
      </c>
      <c r="B177">
        <v>399.56</v>
      </c>
      <c r="C177">
        <v>6.82</v>
      </c>
      <c r="D177">
        <v>1</v>
      </c>
      <c r="E177">
        <v>1.0265E-2</v>
      </c>
      <c r="F177">
        <v>-8.8030000000000001E-3</v>
      </c>
      <c r="G177">
        <v>1.0128E-2</v>
      </c>
      <c r="H177">
        <v>7.5074000000000002E-2</v>
      </c>
      <c r="I177">
        <v>86930</v>
      </c>
      <c r="J177">
        <v>1.57</v>
      </c>
      <c r="K177">
        <v>176</v>
      </c>
      <c r="L177">
        <v>1381</v>
      </c>
      <c r="M177">
        <v>36</v>
      </c>
      <c r="N177">
        <v>53</v>
      </c>
      <c r="O177">
        <v>45</v>
      </c>
      <c r="P177">
        <v>1032</v>
      </c>
      <c r="Q177">
        <v>12818</v>
      </c>
      <c r="R177">
        <v>1565</v>
      </c>
      <c r="S177">
        <v>19</v>
      </c>
      <c r="T177">
        <v>10075</v>
      </c>
      <c r="U177">
        <v>356</v>
      </c>
      <c r="V177">
        <v>729</v>
      </c>
      <c r="W177">
        <v>1625</v>
      </c>
      <c r="X177">
        <v>226145</v>
      </c>
      <c r="Y177">
        <v>778</v>
      </c>
      <c r="Z177">
        <v>668</v>
      </c>
      <c r="AA177">
        <v>1495</v>
      </c>
      <c r="AB177">
        <v>571</v>
      </c>
      <c r="AC177">
        <v>125</v>
      </c>
      <c r="AD177">
        <v>8</v>
      </c>
      <c r="AE177">
        <v>137</v>
      </c>
      <c r="AF177">
        <v>0</v>
      </c>
      <c r="AG177">
        <v>4690</v>
      </c>
      <c r="AH177">
        <v>2826</v>
      </c>
      <c r="AI177">
        <v>695</v>
      </c>
      <c r="AJ177">
        <v>1078</v>
      </c>
      <c r="AK177">
        <v>0</v>
      </c>
      <c r="AL177">
        <v>173</v>
      </c>
      <c r="AM177">
        <v>27</v>
      </c>
      <c r="AN177">
        <v>32</v>
      </c>
      <c r="AO177">
        <v>428</v>
      </c>
      <c r="AP177">
        <v>72</v>
      </c>
      <c r="AQ177">
        <v>298</v>
      </c>
      <c r="AR177">
        <v>252</v>
      </c>
      <c r="AS177">
        <v>149</v>
      </c>
      <c r="AT177">
        <v>994</v>
      </c>
      <c r="AU177">
        <v>2173</v>
      </c>
      <c r="AV177">
        <v>449</v>
      </c>
      <c r="AW177">
        <v>240</v>
      </c>
      <c r="AX177">
        <v>626</v>
      </c>
      <c r="AY177">
        <v>0</v>
      </c>
      <c r="AZ177">
        <v>1542</v>
      </c>
      <c r="BA177">
        <v>1004</v>
      </c>
      <c r="BB177">
        <v>2106</v>
      </c>
      <c r="BC177">
        <v>81724</v>
      </c>
      <c r="BD177">
        <v>21145</v>
      </c>
      <c r="BE177">
        <v>0.16300000000000001</v>
      </c>
    </row>
    <row r="178" spans="1:57" x14ac:dyDescent="0.3">
      <c r="A178" t="s">
        <v>470</v>
      </c>
      <c r="B178">
        <v>401.56</v>
      </c>
      <c r="C178">
        <v>6.81</v>
      </c>
      <c r="D178">
        <v>1</v>
      </c>
      <c r="E178">
        <v>1.0265E-2</v>
      </c>
      <c r="F178">
        <v>-8.8030000000000001E-3</v>
      </c>
      <c r="G178">
        <v>1.0128E-2</v>
      </c>
      <c r="H178">
        <v>7.5074000000000002E-2</v>
      </c>
      <c r="I178">
        <v>88833</v>
      </c>
      <c r="J178">
        <v>1.5</v>
      </c>
      <c r="K178">
        <v>211</v>
      </c>
      <c r="L178">
        <v>1308</v>
      </c>
      <c r="M178">
        <v>42</v>
      </c>
      <c r="N178">
        <v>45</v>
      </c>
      <c r="O178">
        <v>28</v>
      </c>
      <c r="P178">
        <v>1005</v>
      </c>
      <c r="Q178">
        <v>12946</v>
      </c>
      <c r="R178">
        <v>1486</v>
      </c>
      <c r="S178">
        <v>31</v>
      </c>
      <c r="T178">
        <v>9729</v>
      </c>
      <c r="U178">
        <v>403</v>
      </c>
      <c r="V178">
        <v>789</v>
      </c>
      <c r="W178">
        <v>1520</v>
      </c>
      <c r="X178">
        <v>230904</v>
      </c>
      <c r="Y178">
        <v>775</v>
      </c>
      <c r="Z178">
        <v>476</v>
      </c>
      <c r="AA178">
        <v>1435</v>
      </c>
      <c r="AB178">
        <v>319</v>
      </c>
      <c r="AC178">
        <v>0</v>
      </c>
      <c r="AD178">
        <v>273</v>
      </c>
      <c r="AE178">
        <v>186</v>
      </c>
      <c r="AF178">
        <v>68</v>
      </c>
      <c r="AG178">
        <v>4747</v>
      </c>
      <c r="AH178">
        <v>2827</v>
      </c>
      <c r="AI178">
        <v>641</v>
      </c>
      <c r="AJ178">
        <v>1249</v>
      </c>
      <c r="AK178">
        <v>27</v>
      </c>
      <c r="AL178">
        <v>121</v>
      </c>
      <c r="AM178">
        <v>28</v>
      </c>
      <c r="AN178">
        <v>49</v>
      </c>
      <c r="AO178">
        <v>457</v>
      </c>
      <c r="AP178">
        <v>36</v>
      </c>
      <c r="AQ178">
        <v>246</v>
      </c>
      <c r="AR178">
        <v>211</v>
      </c>
      <c r="AS178">
        <v>208</v>
      </c>
      <c r="AT178">
        <v>1319</v>
      </c>
      <c r="AU178">
        <v>2180</v>
      </c>
      <c r="AV178">
        <v>223</v>
      </c>
      <c r="AW178">
        <v>288</v>
      </c>
      <c r="AX178">
        <v>869</v>
      </c>
      <c r="AY178">
        <v>0</v>
      </c>
      <c r="AZ178">
        <v>1466</v>
      </c>
      <c r="BA178">
        <v>904</v>
      </c>
      <c r="BB178">
        <v>2082</v>
      </c>
      <c r="BC178">
        <v>83058</v>
      </c>
      <c r="BD178">
        <v>21568</v>
      </c>
      <c r="BE178">
        <v>0.16500000000000001</v>
      </c>
    </row>
    <row r="179" spans="1:57" x14ac:dyDescent="0.3">
      <c r="A179" t="s">
        <v>471</v>
      </c>
      <c r="B179">
        <v>403.56</v>
      </c>
      <c r="C179">
        <v>6.81</v>
      </c>
      <c r="D179">
        <v>1</v>
      </c>
      <c r="E179">
        <v>1.0265E-2</v>
      </c>
      <c r="F179">
        <v>-8.8030000000000001E-3</v>
      </c>
      <c r="G179">
        <v>1.0128E-2</v>
      </c>
      <c r="H179">
        <v>7.5074000000000002E-2</v>
      </c>
      <c r="I179">
        <v>89241</v>
      </c>
      <c r="J179">
        <v>1.54</v>
      </c>
      <c r="K179">
        <v>225</v>
      </c>
      <c r="L179">
        <v>1261</v>
      </c>
      <c r="M179">
        <v>18</v>
      </c>
      <c r="N179">
        <v>68</v>
      </c>
      <c r="O179">
        <v>29</v>
      </c>
      <c r="P179">
        <v>1032</v>
      </c>
      <c r="Q179">
        <v>12561</v>
      </c>
      <c r="R179">
        <v>1490</v>
      </c>
      <c r="S179">
        <v>18</v>
      </c>
      <c r="T179">
        <v>9359</v>
      </c>
      <c r="U179">
        <v>347</v>
      </c>
      <c r="V179">
        <v>764</v>
      </c>
      <c r="W179">
        <v>1669</v>
      </c>
      <c r="X179">
        <v>230310</v>
      </c>
      <c r="Y179">
        <v>758</v>
      </c>
      <c r="Z179">
        <v>688</v>
      </c>
      <c r="AA179">
        <v>1537</v>
      </c>
      <c r="AB179">
        <v>639</v>
      </c>
      <c r="AC179">
        <v>41</v>
      </c>
      <c r="AD179">
        <v>188</v>
      </c>
      <c r="AE179">
        <v>61</v>
      </c>
      <c r="AF179">
        <v>27</v>
      </c>
      <c r="AG179">
        <v>4586</v>
      </c>
      <c r="AH179">
        <v>2702</v>
      </c>
      <c r="AI179">
        <v>595</v>
      </c>
      <c r="AJ179">
        <v>1069</v>
      </c>
      <c r="AK179">
        <v>9</v>
      </c>
      <c r="AL179">
        <v>35</v>
      </c>
      <c r="AM179">
        <v>79</v>
      </c>
      <c r="AN179">
        <v>18</v>
      </c>
      <c r="AO179">
        <v>319</v>
      </c>
      <c r="AP179">
        <v>69</v>
      </c>
      <c r="AQ179">
        <v>243</v>
      </c>
      <c r="AR179">
        <v>237</v>
      </c>
      <c r="AS179">
        <v>222</v>
      </c>
      <c r="AT179">
        <v>1117</v>
      </c>
      <c r="AU179">
        <v>2282</v>
      </c>
      <c r="AV179">
        <v>386</v>
      </c>
      <c r="AW179">
        <v>321</v>
      </c>
      <c r="AX179">
        <v>785</v>
      </c>
      <c r="AY179">
        <v>0</v>
      </c>
      <c r="AZ179">
        <v>1519</v>
      </c>
      <c r="BA179">
        <v>974</v>
      </c>
      <c r="BB179">
        <v>2022</v>
      </c>
      <c r="BC179">
        <v>85220</v>
      </c>
      <c r="BD179">
        <v>21443</v>
      </c>
      <c r="BE179">
        <v>0.16500000000000001</v>
      </c>
    </row>
    <row r="180" spans="1:57" x14ac:dyDescent="0.3">
      <c r="A180" t="s">
        <v>472</v>
      </c>
      <c r="B180">
        <v>405.56</v>
      </c>
      <c r="C180">
        <v>6.8</v>
      </c>
      <c r="D180">
        <v>1</v>
      </c>
      <c r="E180">
        <v>1.0265E-2</v>
      </c>
      <c r="F180">
        <v>-8.8030000000000001E-3</v>
      </c>
      <c r="G180">
        <v>1.0128E-2</v>
      </c>
      <c r="H180">
        <v>7.5074000000000002E-2</v>
      </c>
      <c r="I180">
        <v>89017</v>
      </c>
      <c r="J180">
        <v>1.58</v>
      </c>
      <c r="K180">
        <v>209</v>
      </c>
      <c r="L180">
        <v>1194</v>
      </c>
      <c r="M180">
        <v>33</v>
      </c>
      <c r="N180">
        <v>76</v>
      </c>
      <c r="O180">
        <v>4</v>
      </c>
      <c r="P180">
        <v>1029</v>
      </c>
      <c r="Q180">
        <v>12928</v>
      </c>
      <c r="R180">
        <v>1536</v>
      </c>
      <c r="S180">
        <v>0</v>
      </c>
      <c r="T180">
        <v>9938</v>
      </c>
      <c r="U180">
        <v>401</v>
      </c>
      <c r="V180">
        <v>837</v>
      </c>
      <c r="W180">
        <v>1592</v>
      </c>
      <c r="X180">
        <v>227118</v>
      </c>
      <c r="Y180">
        <v>737</v>
      </c>
      <c r="Z180">
        <v>668</v>
      </c>
      <c r="AA180">
        <v>1664</v>
      </c>
      <c r="AB180">
        <v>519</v>
      </c>
      <c r="AC180">
        <v>0</v>
      </c>
      <c r="AD180">
        <v>263</v>
      </c>
      <c r="AE180">
        <v>117</v>
      </c>
      <c r="AF180">
        <v>12</v>
      </c>
      <c r="AG180">
        <v>4871</v>
      </c>
      <c r="AH180">
        <v>2787</v>
      </c>
      <c r="AI180">
        <v>705</v>
      </c>
      <c r="AJ180">
        <v>1163</v>
      </c>
      <c r="AK180">
        <v>20</v>
      </c>
      <c r="AL180">
        <v>102</v>
      </c>
      <c r="AM180">
        <v>57</v>
      </c>
      <c r="AN180">
        <v>15</v>
      </c>
      <c r="AO180">
        <v>391</v>
      </c>
      <c r="AP180">
        <v>46</v>
      </c>
      <c r="AQ180">
        <v>178</v>
      </c>
      <c r="AR180">
        <v>207</v>
      </c>
      <c r="AS180">
        <v>214</v>
      </c>
      <c r="AT180">
        <v>1200</v>
      </c>
      <c r="AU180">
        <v>2177</v>
      </c>
      <c r="AV180">
        <v>386</v>
      </c>
      <c r="AW180">
        <v>308</v>
      </c>
      <c r="AX180">
        <v>608</v>
      </c>
      <c r="AY180">
        <v>0</v>
      </c>
      <c r="AZ180">
        <v>1508</v>
      </c>
      <c r="BA180">
        <v>951</v>
      </c>
      <c r="BB180">
        <v>1802</v>
      </c>
      <c r="BC180">
        <v>84061</v>
      </c>
      <c r="BD180">
        <v>21796</v>
      </c>
      <c r="BE180">
        <v>0.16600000000000001</v>
      </c>
    </row>
    <row r="181" spans="1:57" x14ac:dyDescent="0.3">
      <c r="A181" t="s">
        <v>473</v>
      </c>
      <c r="B181">
        <v>407.56</v>
      </c>
      <c r="C181">
        <v>6.81</v>
      </c>
      <c r="D181">
        <v>1</v>
      </c>
      <c r="E181">
        <v>1.0265E-2</v>
      </c>
      <c r="F181">
        <v>-8.8030000000000001E-3</v>
      </c>
      <c r="G181">
        <v>1.0128E-2</v>
      </c>
      <c r="H181">
        <v>7.5074000000000002E-2</v>
      </c>
      <c r="I181">
        <v>87542</v>
      </c>
      <c r="J181">
        <v>1.49</v>
      </c>
      <c r="K181">
        <v>201</v>
      </c>
      <c r="L181">
        <v>1279</v>
      </c>
      <c r="M181">
        <v>22</v>
      </c>
      <c r="N181">
        <v>73</v>
      </c>
      <c r="O181">
        <v>47</v>
      </c>
      <c r="P181">
        <v>962</v>
      </c>
      <c r="Q181">
        <v>13076</v>
      </c>
      <c r="R181">
        <v>1550</v>
      </c>
      <c r="S181">
        <v>30</v>
      </c>
      <c r="T181">
        <v>10381</v>
      </c>
      <c r="U181">
        <v>310</v>
      </c>
      <c r="V181">
        <v>844</v>
      </c>
      <c r="W181">
        <v>1688</v>
      </c>
      <c r="X181">
        <v>218939</v>
      </c>
      <c r="Y181">
        <v>741</v>
      </c>
      <c r="Z181">
        <v>654</v>
      </c>
      <c r="AA181">
        <v>1517</v>
      </c>
      <c r="AB181">
        <v>602</v>
      </c>
      <c r="AC181">
        <v>58</v>
      </c>
      <c r="AD181">
        <v>234</v>
      </c>
      <c r="AE181">
        <v>40</v>
      </c>
      <c r="AF181">
        <v>174</v>
      </c>
      <c r="AG181">
        <v>4539</v>
      </c>
      <c r="AH181">
        <v>2851</v>
      </c>
      <c r="AI181">
        <v>786</v>
      </c>
      <c r="AJ181">
        <v>1266</v>
      </c>
      <c r="AK181">
        <v>0</v>
      </c>
      <c r="AL181">
        <v>69</v>
      </c>
      <c r="AM181">
        <v>40</v>
      </c>
      <c r="AN181">
        <v>0</v>
      </c>
      <c r="AO181">
        <v>396</v>
      </c>
      <c r="AP181">
        <v>14</v>
      </c>
      <c r="AQ181">
        <v>229</v>
      </c>
      <c r="AR181">
        <v>185</v>
      </c>
      <c r="AS181">
        <v>214</v>
      </c>
      <c r="AT181">
        <v>1232</v>
      </c>
      <c r="AU181">
        <v>2137</v>
      </c>
      <c r="AV181">
        <v>418</v>
      </c>
      <c r="AW181">
        <v>274</v>
      </c>
      <c r="AX181">
        <v>667</v>
      </c>
      <c r="AY181">
        <v>206</v>
      </c>
      <c r="AZ181">
        <v>1434</v>
      </c>
      <c r="BA181">
        <v>941</v>
      </c>
      <c r="BB181">
        <v>1949</v>
      </c>
      <c r="BC181">
        <v>82969</v>
      </c>
      <c r="BD181">
        <v>21463</v>
      </c>
      <c r="BE181">
        <v>0.16500000000000001</v>
      </c>
    </row>
    <row r="182" spans="1:57" x14ac:dyDescent="0.3">
      <c r="A182" t="s">
        <v>474</v>
      </c>
      <c r="B182">
        <v>409.56</v>
      </c>
      <c r="C182">
        <v>6.8</v>
      </c>
      <c r="D182">
        <v>1</v>
      </c>
      <c r="E182">
        <v>1.0265E-2</v>
      </c>
      <c r="F182">
        <v>-8.8030000000000001E-3</v>
      </c>
      <c r="G182">
        <v>1.0128E-2</v>
      </c>
      <c r="H182">
        <v>7.5074000000000002E-2</v>
      </c>
      <c r="I182">
        <v>88731</v>
      </c>
      <c r="J182">
        <v>1.61</v>
      </c>
      <c r="K182">
        <v>217</v>
      </c>
      <c r="L182">
        <v>1299</v>
      </c>
      <c r="M182">
        <v>19</v>
      </c>
      <c r="N182">
        <v>82</v>
      </c>
      <c r="O182">
        <v>37</v>
      </c>
      <c r="P182">
        <v>951</v>
      </c>
      <c r="Q182">
        <v>13322</v>
      </c>
      <c r="R182">
        <v>1556</v>
      </c>
      <c r="S182">
        <v>39</v>
      </c>
      <c r="T182">
        <v>10473</v>
      </c>
      <c r="U182">
        <v>249</v>
      </c>
      <c r="V182">
        <v>831</v>
      </c>
      <c r="W182">
        <v>1730</v>
      </c>
      <c r="X182">
        <v>223526</v>
      </c>
      <c r="Y182">
        <v>754</v>
      </c>
      <c r="Z182">
        <v>830</v>
      </c>
      <c r="AA182">
        <v>1546</v>
      </c>
      <c r="AB182">
        <v>689</v>
      </c>
      <c r="AC182">
        <v>0</v>
      </c>
      <c r="AD182">
        <v>180</v>
      </c>
      <c r="AE182">
        <v>11</v>
      </c>
      <c r="AF182">
        <v>0</v>
      </c>
      <c r="AG182">
        <v>4856</v>
      </c>
      <c r="AH182">
        <v>2680</v>
      </c>
      <c r="AI182">
        <v>666</v>
      </c>
      <c r="AJ182">
        <v>1086</v>
      </c>
      <c r="AK182">
        <v>25</v>
      </c>
      <c r="AL182">
        <v>90</v>
      </c>
      <c r="AM182">
        <v>0</v>
      </c>
      <c r="AN182">
        <v>15</v>
      </c>
      <c r="AO182">
        <v>456</v>
      </c>
      <c r="AP182">
        <v>57</v>
      </c>
      <c r="AQ182">
        <v>216</v>
      </c>
      <c r="AR182">
        <v>242</v>
      </c>
      <c r="AS182">
        <v>186</v>
      </c>
      <c r="AT182">
        <v>991</v>
      </c>
      <c r="AU182">
        <v>2349</v>
      </c>
      <c r="AV182">
        <v>195</v>
      </c>
      <c r="AW182">
        <v>363</v>
      </c>
      <c r="AX182">
        <v>751</v>
      </c>
      <c r="AY182">
        <v>0</v>
      </c>
      <c r="AZ182">
        <v>1361</v>
      </c>
      <c r="BA182">
        <v>1083</v>
      </c>
      <c r="BB182">
        <v>2195</v>
      </c>
      <c r="BC182">
        <v>82993</v>
      </c>
      <c r="BD182">
        <v>21836</v>
      </c>
      <c r="BE182">
        <v>0.16500000000000001</v>
      </c>
    </row>
    <row r="183" spans="1:57" x14ac:dyDescent="0.3">
      <c r="A183" t="s">
        <v>475</v>
      </c>
      <c r="B183">
        <v>411.56</v>
      </c>
      <c r="C183">
        <v>6.8</v>
      </c>
      <c r="D183">
        <v>1</v>
      </c>
      <c r="E183">
        <v>1.0265E-2</v>
      </c>
      <c r="F183">
        <v>-8.8030000000000001E-3</v>
      </c>
      <c r="G183">
        <v>1.0128E-2</v>
      </c>
      <c r="H183">
        <v>7.5074000000000002E-2</v>
      </c>
      <c r="I183">
        <v>88130</v>
      </c>
      <c r="J183">
        <v>1.52</v>
      </c>
      <c r="K183">
        <v>177</v>
      </c>
      <c r="L183">
        <v>1330</v>
      </c>
      <c r="M183">
        <v>60</v>
      </c>
      <c r="N183">
        <v>45</v>
      </c>
      <c r="O183">
        <v>69</v>
      </c>
      <c r="P183">
        <v>978</v>
      </c>
      <c r="Q183">
        <v>13145</v>
      </c>
      <c r="R183">
        <v>1548</v>
      </c>
      <c r="S183">
        <v>52</v>
      </c>
      <c r="T183">
        <v>10645</v>
      </c>
      <c r="U183">
        <v>292</v>
      </c>
      <c r="V183">
        <v>832</v>
      </c>
      <c r="W183">
        <v>1716</v>
      </c>
      <c r="X183">
        <v>220013</v>
      </c>
      <c r="Y183">
        <v>773</v>
      </c>
      <c r="Z183">
        <v>555</v>
      </c>
      <c r="AA183">
        <v>1486</v>
      </c>
      <c r="AB183">
        <v>677</v>
      </c>
      <c r="AC183">
        <v>0</v>
      </c>
      <c r="AD183">
        <v>47</v>
      </c>
      <c r="AE183">
        <v>141</v>
      </c>
      <c r="AF183">
        <v>17</v>
      </c>
      <c r="AG183">
        <v>4496</v>
      </c>
      <c r="AH183">
        <v>2826</v>
      </c>
      <c r="AI183">
        <v>691</v>
      </c>
      <c r="AJ183">
        <v>1233</v>
      </c>
      <c r="AK183">
        <v>28</v>
      </c>
      <c r="AL183">
        <v>146</v>
      </c>
      <c r="AM183">
        <v>27</v>
      </c>
      <c r="AN183">
        <v>14</v>
      </c>
      <c r="AO183">
        <v>425</v>
      </c>
      <c r="AP183">
        <v>65</v>
      </c>
      <c r="AQ183">
        <v>266</v>
      </c>
      <c r="AR183">
        <v>240</v>
      </c>
      <c r="AS183">
        <v>152</v>
      </c>
      <c r="AT183">
        <v>1083</v>
      </c>
      <c r="AU183">
        <v>2241</v>
      </c>
      <c r="AV183">
        <v>301</v>
      </c>
      <c r="AW183">
        <v>357</v>
      </c>
      <c r="AX183">
        <v>712</v>
      </c>
      <c r="AY183">
        <v>0</v>
      </c>
      <c r="AZ183">
        <v>1174</v>
      </c>
      <c r="BA183">
        <v>928</v>
      </c>
      <c r="BB183">
        <v>2188</v>
      </c>
      <c r="BC183">
        <v>83994</v>
      </c>
      <c r="BD183">
        <v>21750</v>
      </c>
      <c r="BE183">
        <v>0.16600000000000001</v>
      </c>
    </row>
    <row r="184" spans="1:57" x14ac:dyDescent="0.3">
      <c r="A184" t="s">
        <v>476</v>
      </c>
      <c r="B184">
        <v>413.56</v>
      </c>
      <c r="C184">
        <v>6.8</v>
      </c>
      <c r="D184">
        <v>1</v>
      </c>
      <c r="E184">
        <v>1.0265E-2</v>
      </c>
      <c r="F184">
        <v>-8.8030000000000001E-3</v>
      </c>
      <c r="G184">
        <v>1.0128E-2</v>
      </c>
      <c r="H184">
        <v>7.5074000000000002E-2</v>
      </c>
      <c r="I184">
        <v>88733</v>
      </c>
      <c r="J184">
        <v>1.57</v>
      </c>
      <c r="K184">
        <v>194</v>
      </c>
      <c r="L184">
        <v>1465</v>
      </c>
      <c r="M184">
        <v>46</v>
      </c>
      <c r="N184">
        <v>43</v>
      </c>
      <c r="O184">
        <v>44</v>
      </c>
      <c r="P184">
        <v>964</v>
      </c>
      <c r="Q184">
        <v>13584</v>
      </c>
      <c r="R184">
        <v>1460</v>
      </c>
      <c r="S184">
        <v>16</v>
      </c>
      <c r="T184">
        <v>10810</v>
      </c>
      <c r="U184">
        <v>471</v>
      </c>
      <c r="V184">
        <v>804</v>
      </c>
      <c r="W184">
        <v>1737</v>
      </c>
      <c r="X184">
        <v>220135</v>
      </c>
      <c r="Y184">
        <v>702</v>
      </c>
      <c r="Z184">
        <v>745</v>
      </c>
      <c r="AA184">
        <v>1537</v>
      </c>
      <c r="AB184">
        <v>600</v>
      </c>
      <c r="AC184">
        <v>60</v>
      </c>
      <c r="AD184">
        <v>261</v>
      </c>
      <c r="AE184">
        <v>153</v>
      </c>
      <c r="AF184">
        <v>47</v>
      </c>
      <c r="AG184">
        <v>4834</v>
      </c>
      <c r="AH184">
        <v>2963</v>
      </c>
      <c r="AI184">
        <v>889</v>
      </c>
      <c r="AJ184">
        <v>1274</v>
      </c>
      <c r="AK184">
        <v>24</v>
      </c>
      <c r="AL184">
        <v>64</v>
      </c>
      <c r="AM184">
        <v>55</v>
      </c>
      <c r="AN184">
        <v>27</v>
      </c>
      <c r="AO184">
        <v>460</v>
      </c>
      <c r="AP184">
        <v>0</v>
      </c>
      <c r="AQ184">
        <v>236</v>
      </c>
      <c r="AR184">
        <v>248</v>
      </c>
      <c r="AS184">
        <v>230</v>
      </c>
      <c r="AT184">
        <v>1035</v>
      </c>
      <c r="AU184">
        <v>2258</v>
      </c>
      <c r="AV184">
        <v>341</v>
      </c>
      <c r="AW184">
        <v>404</v>
      </c>
      <c r="AX184">
        <v>626</v>
      </c>
      <c r="AY184">
        <v>0</v>
      </c>
      <c r="AZ184">
        <v>1261</v>
      </c>
      <c r="BA184">
        <v>950</v>
      </c>
      <c r="BB184">
        <v>2151</v>
      </c>
      <c r="BC184">
        <v>85083</v>
      </c>
      <c r="BD184">
        <v>21580</v>
      </c>
      <c r="BE184">
        <v>0.16600000000000001</v>
      </c>
    </row>
    <row r="185" spans="1:57" x14ac:dyDescent="0.3">
      <c r="A185" t="s">
        <v>477</v>
      </c>
      <c r="B185">
        <v>415.56</v>
      </c>
      <c r="C185">
        <v>6.81</v>
      </c>
      <c r="D185">
        <v>1</v>
      </c>
      <c r="E185">
        <v>1.0265E-2</v>
      </c>
      <c r="F185">
        <v>-8.8030000000000001E-3</v>
      </c>
      <c r="G185">
        <v>1.0128E-2</v>
      </c>
      <c r="H185">
        <v>7.5074000000000002E-2</v>
      </c>
      <c r="I185">
        <v>88210</v>
      </c>
      <c r="J185">
        <v>1.66</v>
      </c>
      <c r="K185">
        <v>141</v>
      </c>
      <c r="L185">
        <v>1445</v>
      </c>
      <c r="M185">
        <v>28</v>
      </c>
      <c r="N185">
        <v>66</v>
      </c>
      <c r="O185">
        <v>47</v>
      </c>
      <c r="P185">
        <v>957</v>
      </c>
      <c r="Q185">
        <v>13328</v>
      </c>
      <c r="R185">
        <v>1658</v>
      </c>
      <c r="S185">
        <v>23</v>
      </c>
      <c r="T185">
        <v>11437</v>
      </c>
      <c r="U185">
        <v>337</v>
      </c>
      <c r="V185">
        <v>779</v>
      </c>
      <c r="W185">
        <v>1708</v>
      </c>
      <c r="X185">
        <v>216483</v>
      </c>
      <c r="Y185">
        <v>759</v>
      </c>
      <c r="Z185">
        <v>801</v>
      </c>
      <c r="AA185">
        <v>1561</v>
      </c>
      <c r="AB185">
        <v>512</v>
      </c>
      <c r="AC185">
        <v>38</v>
      </c>
      <c r="AD185">
        <v>0</v>
      </c>
      <c r="AE185">
        <v>0</v>
      </c>
      <c r="AF185">
        <v>164</v>
      </c>
      <c r="AG185">
        <v>4670</v>
      </c>
      <c r="AH185">
        <v>2905</v>
      </c>
      <c r="AI185">
        <v>754</v>
      </c>
      <c r="AJ185">
        <v>1143</v>
      </c>
      <c r="AK185">
        <v>13</v>
      </c>
      <c r="AL185">
        <v>127</v>
      </c>
      <c r="AM185">
        <v>0</v>
      </c>
      <c r="AN185">
        <v>30</v>
      </c>
      <c r="AO185">
        <v>393</v>
      </c>
      <c r="AP185">
        <v>21</v>
      </c>
      <c r="AQ185">
        <v>247</v>
      </c>
      <c r="AR185">
        <v>273</v>
      </c>
      <c r="AS185">
        <v>193</v>
      </c>
      <c r="AT185">
        <v>1057</v>
      </c>
      <c r="AU185">
        <v>2335</v>
      </c>
      <c r="AV185">
        <v>676</v>
      </c>
      <c r="AW185">
        <v>291</v>
      </c>
      <c r="AX185">
        <v>558</v>
      </c>
      <c r="AY185">
        <v>0</v>
      </c>
      <c r="AZ185">
        <v>1433</v>
      </c>
      <c r="BA185">
        <v>895</v>
      </c>
      <c r="BB185">
        <v>1861</v>
      </c>
      <c r="BC185">
        <v>85664</v>
      </c>
      <c r="BD185">
        <v>21676</v>
      </c>
      <c r="BE185">
        <v>0.16600000000000001</v>
      </c>
    </row>
    <row r="186" spans="1:57" x14ac:dyDescent="0.3">
      <c r="A186" t="s">
        <v>478</v>
      </c>
      <c r="B186">
        <v>417.56</v>
      </c>
      <c r="C186">
        <v>6.81</v>
      </c>
      <c r="D186">
        <v>1</v>
      </c>
      <c r="E186">
        <v>1.0265E-2</v>
      </c>
      <c r="F186">
        <v>-8.8030000000000001E-3</v>
      </c>
      <c r="G186">
        <v>1.0128E-2</v>
      </c>
      <c r="H186">
        <v>7.5074000000000002E-2</v>
      </c>
      <c r="I186">
        <v>88722</v>
      </c>
      <c r="J186">
        <v>1.57</v>
      </c>
      <c r="K186">
        <v>180</v>
      </c>
      <c r="L186">
        <v>1405</v>
      </c>
      <c r="M186">
        <v>18</v>
      </c>
      <c r="N186">
        <v>33</v>
      </c>
      <c r="O186">
        <v>54</v>
      </c>
      <c r="P186">
        <v>965</v>
      </c>
      <c r="Q186">
        <v>13223</v>
      </c>
      <c r="R186">
        <v>1586</v>
      </c>
      <c r="S186">
        <v>32</v>
      </c>
      <c r="T186">
        <v>10699</v>
      </c>
      <c r="U186">
        <v>414</v>
      </c>
      <c r="V186">
        <v>807</v>
      </c>
      <c r="W186">
        <v>1821</v>
      </c>
      <c r="X186">
        <v>223183</v>
      </c>
      <c r="Y186">
        <v>765</v>
      </c>
      <c r="Z186">
        <v>803</v>
      </c>
      <c r="AA186">
        <v>1584</v>
      </c>
      <c r="AB186">
        <v>510</v>
      </c>
      <c r="AC186">
        <v>0</v>
      </c>
      <c r="AD186">
        <v>183</v>
      </c>
      <c r="AE186">
        <v>241</v>
      </c>
      <c r="AF186">
        <v>58</v>
      </c>
      <c r="AG186">
        <v>4562</v>
      </c>
      <c r="AH186">
        <v>2724</v>
      </c>
      <c r="AI186">
        <v>743</v>
      </c>
      <c r="AJ186">
        <v>1315</v>
      </c>
      <c r="AK186">
        <v>27</v>
      </c>
      <c r="AL186">
        <v>31</v>
      </c>
      <c r="AM186">
        <v>62</v>
      </c>
      <c r="AN186">
        <v>23</v>
      </c>
      <c r="AO186">
        <v>428</v>
      </c>
      <c r="AP186">
        <v>88</v>
      </c>
      <c r="AQ186">
        <v>232</v>
      </c>
      <c r="AR186">
        <v>200</v>
      </c>
      <c r="AS186">
        <v>177</v>
      </c>
      <c r="AT186">
        <v>1050</v>
      </c>
      <c r="AU186">
        <v>2239</v>
      </c>
      <c r="AV186">
        <v>421</v>
      </c>
      <c r="AW186">
        <v>343</v>
      </c>
      <c r="AX186">
        <v>577</v>
      </c>
      <c r="AY186">
        <v>0</v>
      </c>
      <c r="AZ186">
        <v>1516</v>
      </c>
      <c r="BA186">
        <v>845</v>
      </c>
      <c r="BB186">
        <v>2034</v>
      </c>
      <c r="BC186">
        <v>82873</v>
      </c>
      <c r="BD186">
        <v>21200</v>
      </c>
      <c r="BE186">
        <v>0.16600000000000001</v>
      </c>
    </row>
    <row r="187" spans="1:57" x14ac:dyDescent="0.3">
      <c r="A187" t="s">
        <v>479</v>
      </c>
      <c r="B187">
        <v>419.56</v>
      </c>
      <c r="C187">
        <v>6.8</v>
      </c>
      <c r="D187">
        <v>1</v>
      </c>
      <c r="E187">
        <v>1.0265E-2</v>
      </c>
      <c r="F187">
        <v>-8.8030000000000001E-3</v>
      </c>
      <c r="G187">
        <v>1.0128E-2</v>
      </c>
      <c r="H187">
        <v>7.5074000000000002E-2</v>
      </c>
      <c r="I187">
        <v>88604</v>
      </c>
      <c r="J187">
        <v>1.67</v>
      </c>
      <c r="K187">
        <v>149</v>
      </c>
      <c r="L187">
        <v>1358</v>
      </c>
      <c r="M187">
        <v>33</v>
      </c>
      <c r="N187">
        <v>53</v>
      </c>
      <c r="O187">
        <v>0</v>
      </c>
      <c r="P187">
        <v>900</v>
      </c>
      <c r="Q187">
        <v>13117</v>
      </c>
      <c r="R187">
        <v>1509</v>
      </c>
      <c r="S187">
        <v>33</v>
      </c>
      <c r="T187">
        <v>10704</v>
      </c>
      <c r="U187">
        <v>384</v>
      </c>
      <c r="V187">
        <v>817</v>
      </c>
      <c r="W187">
        <v>1882</v>
      </c>
      <c r="X187">
        <v>228785</v>
      </c>
      <c r="Y187">
        <v>808</v>
      </c>
      <c r="Z187">
        <v>817</v>
      </c>
      <c r="AA187">
        <v>1598</v>
      </c>
      <c r="AB187">
        <v>540</v>
      </c>
      <c r="AC187">
        <v>186</v>
      </c>
      <c r="AD187">
        <v>215</v>
      </c>
      <c r="AE187">
        <v>72</v>
      </c>
      <c r="AF187">
        <v>13</v>
      </c>
      <c r="AG187">
        <v>4568</v>
      </c>
      <c r="AH187">
        <v>2817</v>
      </c>
      <c r="AI187">
        <v>766</v>
      </c>
      <c r="AJ187">
        <v>1294</v>
      </c>
      <c r="AK187">
        <v>11</v>
      </c>
      <c r="AL187">
        <v>135</v>
      </c>
      <c r="AM187">
        <v>17</v>
      </c>
      <c r="AN187">
        <v>37</v>
      </c>
      <c r="AO187">
        <v>344</v>
      </c>
      <c r="AP187">
        <v>48</v>
      </c>
      <c r="AQ187">
        <v>316</v>
      </c>
      <c r="AR187">
        <v>255</v>
      </c>
      <c r="AS187">
        <v>170</v>
      </c>
      <c r="AT187">
        <v>1112</v>
      </c>
      <c r="AU187">
        <v>2227</v>
      </c>
      <c r="AV187">
        <v>269</v>
      </c>
      <c r="AW187">
        <v>249</v>
      </c>
      <c r="AX187">
        <v>591</v>
      </c>
      <c r="AY187">
        <v>0</v>
      </c>
      <c r="AZ187">
        <v>1476</v>
      </c>
      <c r="BA187">
        <v>857</v>
      </c>
      <c r="BB187">
        <v>2200</v>
      </c>
      <c r="BC187">
        <v>82301</v>
      </c>
      <c r="BD187">
        <v>21169</v>
      </c>
      <c r="BE187">
        <v>0.16500000000000001</v>
      </c>
    </row>
    <row r="188" spans="1:57" x14ac:dyDescent="0.3">
      <c r="A188" t="s">
        <v>480</v>
      </c>
      <c r="B188">
        <v>421.56</v>
      </c>
      <c r="C188">
        <v>6.81</v>
      </c>
      <c r="D188">
        <v>1</v>
      </c>
      <c r="E188">
        <v>1.0265E-2</v>
      </c>
      <c r="F188">
        <v>-8.8030000000000001E-3</v>
      </c>
      <c r="G188">
        <v>1.0128E-2</v>
      </c>
      <c r="H188">
        <v>7.5074000000000002E-2</v>
      </c>
      <c r="I188">
        <v>87708</v>
      </c>
      <c r="J188">
        <v>1.57</v>
      </c>
      <c r="K188">
        <v>197</v>
      </c>
      <c r="L188">
        <v>1414</v>
      </c>
      <c r="M188">
        <v>37</v>
      </c>
      <c r="N188">
        <v>69</v>
      </c>
      <c r="O188">
        <v>29</v>
      </c>
      <c r="P188">
        <v>922</v>
      </c>
      <c r="Q188">
        <v>13667</v>
      </c>
      <c r="R188">
        <v>1582</v>
      </c>
      <c r="S188">
        <v>23</v>
      </c>
      <c r="T188">
        <v>11385</v>
      </c>
      <c r="U188">
        <v>280</v>
      </c>
      <c r="V188">
        <v>845</v>
      </c>
      <c r="W188">
        <v>1885</v>
      </c>
      <c r="X188">
        <v>217131</v>
      </c>
      <c r="Y188">
        <v>726</v>
      </c>
      <c r="Z188">
        <v>696</v>
      </c>
      <c r="AA188">
        <v>1644</v>
      </c>
      <c r="AB188">
        <v>649</v>
      </c>
      <c r="AC188">
        <v>0</v>
      </c>
      <c r="AD188">
        <v>111</v>
      </c>
      <c r="AE188">
        <v>206</v>
      </c>
      <c r="AF188">
        <v>108</v>
      </c>
      <c r="AG188">
        <v>4972</v>
      </c>
      <c r="AH188">
        <v>3014</v>
      </c>
      <c r="AI188">
        <v>835</v>
      </c>
      <c r="AJ188">
        <v>1280</v>
      </c>
      <c r="AK188">
        <v>19</v>
      </c>
      <c r="AL188">
        <v>120</v>
      </c>
      <c r="AM188">
        <v>4</v>
      </c>
      <c r="AN188">
        <v>6</v>
      </c>
      <c r="AO188">
        <v>291</v>
      </c>
      <c r="AP188">
        <v>101</v>
      </c>
      <c r="AQ188">
        <v>298</v>
      </c>
      <c r="AR188">
        <v>223</v>
      </c>
      <c r="AS188">
        <v>209</v>
      </c>
      <c r="AT188">
        <v>1118</v>
      </c>
      <c r="AU188">
        <v>2225</v>
      </c>
      <c r="AV188">
        <v>493</v>
      </c>
      <c r="AW188">
        <v>452</v>
      </c>
      <c r="AX188">
        <v>739</v>
      </c>
      <c r="AY188">
        <v>0</v>
      </c>
      <c r="AZ188">
        <v>1151</v>
      </c>
      <c r="BA188">
        <v>808</v>
      </c>
      <c r="BB188">
        <v>2260</v>
      </c>
      <c r="BC188">
        <v>83351</v>
      </c>
      <c r="BD188">
        <v>21688</v>
      </c>
      <c r="BE188">
        <v>0.16500000000000001</v>
      </c>
    </row>
    <row r="189" spans="1:57" x14ac:dyDescent="0.3">
      <c r="A189" t="s">
        <v>481</v>
      </c>
      <c r="B189">
        <v>423.56</v>
      </c>
      <c r="C189">
        <v>6.83</v>
      </c>
      <c r="D189">
        <v>1</v>
      </c>
      <c r="E189">
        <v>1.0265E-2</v>
      </c>
      <c r="F189">
        <v>-8.8030000000000001E-3</v>
      </c>
      <c r="G189">
        <v>1.0128E-2</v>
      </c>
      <c r="H189">
        <v>7.5074000000000002E-2</v>
      </c>
      <c r="I189">
        <v>85487</v>
      </c>
      <c r="J189">
        <v>1.57</v>
      </c>
      <c r="K189">
        <v>217</v>
      </c>
      <c r="L189">
        <v>1444</v>
      </c>
      <c r="M189">
        <v>51</v>
      </c>
      <c r="N189">
        <v>77</v>
      </c>
      <c r="O189">
        <v>64</v>
      </c>
      <c r="P189">
        <v>1046</v>
      </c>
      <c r="Q189">
        <v>13059</v>
      </c>
      <c r="R189">
        <v>1547</v>
      </c>
      <c r="S189">
        <v>19</v>
      </c>
      <c r="T189">
        <v>11093</v>
      </c>
      <c r="U189">
        <v>343</v>
      </c>
      <c r="V189">
        <v>790</v>
      </c>
      <c r="W189">
        <v>1766</v>
      </c>
      <c r="X189">
        <v>204906</v>
      </c>
      <c r="Y189">
        <v>802</v>
      </c>
      <c r="Z189">
        <v>741</v>
      </c>
      <c r="AA189">
        <v>1520</v>
      </c>
      <c r="AB189">
        <v>604</v>
      </c>
      <c r="AC189">
        <v>0</v>
      </c>
      <c r="AD189">
        <v>262</v>
      </c>
      <c r="AE189">
        <v>13</v>
      </c>
      <c r="AF189">
        <v>0</v>
      </c>
      <c r="AG189">
        <v>4754</v>
      </c>
      <c r="AH189">
        <v>2975</v>
      </c>
      <c r="AI189">
        <v>889</v>
      </c>
      <c r="AJ189">
        <v>985</v>
      </c>
      <c r="AK189">
        <v>25</v>
      </c>
      <c r="AL189">
        <v>72</v>
      </c>
      <c r="AM189">
        <v>67</v>
      </c>
      <c r="AN189">
        <v>47</v>
      </c>
      <c r="AO189">
        <v>466</v>
      </c>
      <c r="AP189">
        <v>108</v>
      </c>
      <c r="AQ189">
        <v>269</v>
      </c>
      <c r="AR189">
        <v>261</v>
      </c>
      <c r="AS189">
        <v>213</v>
      </c>
      <c r="AT189">
        <v>1112</v>
      </c>
      <c r="AU189">
        <v>2284</v>
      </c>
      <c r="AV189">
        <v>251</v>
      </c>
      <c r="AW189">
        <v>422</v>
      </c>
      <c r="AX189">
        <v>745</v>
      </c>
      <c r="AY189">
        <v>0</v>
      </c>
      <c r="AZ189">
        <v>1384</v>
      </c>
      <c r="BA189">
        <v>934</v>
      </c>
      <c r="BB189">
        <v>1878</v>
      </c>
      <c r="BC189">
        <v>83441</v>
      </c>
      <c r="BD189">
        <v>21328</v>
      </c>
      <c r="BE189">
        <v>0.16500000000000001</v>
      </c>
    </row>
    <row r="190" spans="1:57" x14ac:dyDescent="0.3">
      <c r="A190" t="s">
        <v>482</v>
      </c>
      <c r="B190">
        <v>425.56</v>
      </c>
      <c r="C190">
        <v>6.82</v>
      </c>
      <c r="D190">
        <v>1</v>
      </c>
      <c r="E190">
        <v>1.0265E-2</v>
      </c>
      <c r="F190">
        <v>-8.8030000000000001E-3</v>
      </c>
      <c r="G190">
        <v>1.0128E-2</v>
      </c>
      <c r="H190">
        <v>7.5074000000000002E-2</v>
      </c>
      <c r="I190">
        <v>87374</v>
      </c>
      <c r="J190">
        <v>1.56</v>
      </c>
      <c r="K190">
        <v>183</v>
      </c>
      <c r="L190">
        <v>1440</v>
      </c>
      <c r="M190">
        <v>11</v>
      </c>
      <c r="N190">
        <v>65</v>
      </c>
      <c r="O190">
        <v>42</v>
      </c>
      <c r="P190">
        <v>971</v>
      </c>
      <c r="Q190">
        <v>13244</v>
      </c>
      <c r="R190">
        <v>1526</v>
      </c>
      <c r="S190">
        <v>33</v>
      </c>
      <c r="T190">
        <v>11098</v>
      </c>
      <c r="U190">
        <v>318</v>
      </c>
      <c r="V190">
        <v>780</v>
      </c>
      <c r="W190">
        <v>1849</v>
      </c>
      <c r="X190">
        <v>218863</v>
      </c>
      <c r="Y190">
        <v>805</v>
      </c>
      <c r="Z190">
        <v>659</v>
      </c>
      <c r="AA190">
        <v>1648</v>
      </c>
      <c r="AB190">
        <v>458</v>
      </c>
      <c r="AC190">
        <v>45</v>
      </c>
      <c r="AD190">
        <v>77</v>
      </c>
      <c r="AE190">
        <v>7</v>
      </c>
      <c r="AF190">
        <v>107</v>
      </c>
      <c r="AG190">
        <v>4707</v>
      </c>
      <c r="AH190">
        <v>2721</v>
      </c>
      <c r="AI190">
        <v>837</v>
      </c>
      <c r="AJ190">
        <v>1122</v>
      </c>
      <c r="AK190">
        <v>43</v>
      </c>
      <c r="AL190">
        <v>44</v>
      </c>
      <c r="AM190">
        <v>101</v>
      </c>
      <c r="AN190">
        <v>48</v>
      </c>
      <c r="AO190">
        <v>375</v>
      </c>
      <c r="AP190">
        <v>32</v>
      </c>
      <c r="AQ190">
        <v>266</v>
      </c>
      <c r="AR190">
        <v>261</v>
      </c>
      <c r="AS190">
        <v>213</v>
      </c>
      <c r="AT190">
        <v>1155</v>
      </c>
      <c r="AU190">
        <v>2092</v>
      </c>
      <c r="AV190">
        <v>394</v>
      </c>
      <c r="AW190">
        <v>207</v>
      </c>
      <c r="AX190">
        <v>642</v>
      </c>
      <c r="AY190">
        <v>0</v>
      </c>
      <c r="AZ190">
        <v>1499</v>
      </c>
      <c r="BA190">
        <v>928</v>
      </c>
      <c r="BB190">
        <v>2009</v>
      </c>
      <c r="BC190">
        <v>83034</v>
      </c>
      <c r="BD190">
        <v>21275</v>
      </c>
      <c r="BE190">
        <v>0.16500000000000001</v>
      </c>
    </row>
    <row r="191" spans="1:57" x14ac:dyDescent="0.3">
      <c r="A191" t="s">
        <v>483</v>
      </c>
      <c r="B191">
        <v>427.56</v>
      </c>
      <c r="C191">
        <v>6.84</v>
      </c>
      <c r="D191">
        <v>1</v>
      </c>
      <c r="E191">
        <v>1.0265E-2</v>
      </c>
      <c r="F191">
        <v>-8.8030000000000001E-3</v>
      </c>
      <c r="G191">
        <v>1.0128E-2</v>
      </c>
      <c r="H191">
        <v>7.5074000000000002E-2</v>
      </c>
      <c r="I191">
        <v>89462</v>
      </c>
      <c r="J191">
        <v>1.51</v>
      </c>
      <c r="K191">
        <v>177</v>
      </c>
      <c r="L191">
        <v>1422</v>
      </c>
      <c r="M191">
        <v>15</v>
      </c>
      <c r="N191">
        <v>68</v>
      </c>
      <c r="O191">
        <v>25</v>
      </c>
      <c r="P191">
        <v>994</v>
      </c>
      <c r="Q191">
        <v>13130</v>
      </c>
      <c r="R191">
        <v>1591</v>
      </c>
      <c r="S191">
        <v>12</v>
      </c>
      <c r="T191">
        <v>11206</v>
      </c>
      <c r="U191">
        <v>449</v>
      </c>
      <c r="V191">
        <v>827</v>
      </c>
      <c r="W191">
        <v>1852</v>
      </c>
      <c r="X191">
        <v>227268</v>
      </c>
      <c r="Y191">
        <v>758</v>
      </c>
      <c r="Z191">
        <v>692</v>
      </c>
      <c r="AA191">
        <v>1610</v>
      </c>
      <c r="AB191">
        <v>641</v>
      </c>
      <c r="AC191">
        <v>26</v>
      </c>
      <c r="AD191">
        <v>78</v>
      </c>
      <c r="AE191">
        <v>47</v>
      </c>
      <c r="AF191">
        <v>157</v>
      </c>
      <c r="AG191">
        <v>4387</v>
      </c>
      <c r="AH191">
        <v>3001</v>
      </c>
      <c r="AI191">
        <v>694</v>
      </c>
      <c r="AJ191">
        <v>1298</v>
      </c>
      <c r="AK191">
        <v>37</v>
      </c>
      <c r="AL191">
        <v>106</v>
      </c>
      <c r="AM191">
        <v>0</v>
      </c>
      <c r="AN191">
        <v>35</v>
      </c>
      <c r="AO191">
        <v>299</v>
      </c>
      <c r="AP191">
        <v>118</v>
      </c>
      <c r="AQ191">
        <v>257</v>
      </c>
      <c r="AR191">
        <v>227</v>
      </c>
      <c r="AS191">
        <v>230</v>
      </c>
      <c r="AT191">
        <v>1152</v>
      </c>
      <c r="AU191">
        <v>2276</v>
      </c>
      <c r="AV191">
        <v>488</v>
      </c>
      <c r="AW191">
        <v>290</v>
      </c>
      <c r="AX191">
        <v>716</v>
      </c>
      <c r="AY191">
        <v>43</v>
      </c>
      <c r="AZ191">
        <v>1359</v>
      </c>
      <c r="BA191">
        <v>944</v>
      </c>
      <c r="BB191">
        <v>1928</v>
      </c>
      <c r="BC191">
        <v>84388</v>
      </c>
      <c r="BD191">
        <v>21549</v>
      </c>
      <c r="BE191">
        <v>0.16600000000000001</v>
      </c>
    </row>
    <row r="192" spans="1:57" x14ac:dyDescent="0.3">
      <c r="A192" t="s">
        <v>484</v>
      </c>
      <c r="B192">
        <v>429.56</v>
      </c>
      <c r="C192">
        <v>6.83</v>
      </c>
      <c r="D192">
        <v>1</v>
      </c>
      <c r="E192">
        <v>1.0265E-2</v>
      </c>
      <c r="F192">
        <v>-8.8030000000000001E-3</v>
      </c>
      <c r="G192">
        <v>1.0128E-2</v>
      </c>
      <c r="H192">
        <v>7.5074000000000002E-2</v>
      </c>
      <c r="I192">
        <v>90672</v>
      </c>
      <c r="J192">
        <v>1.62</v>
      </c>
      <c r="K192">
        <v>182</v>
      </c>
      <c r="L192">
        <v>1379</v>
      </c>
      <c r="M192">
        <v>14</v>
      </c>
      <c r="N192">
        <v>54</v>
      </c>
      <c r="O192">
        <v>9</v>
      </c>
      <c r="P192">
        <v>960</v>
      </c>
      <c r="Q192">
        <v>13577</v>
      </c>
      <c r="R192">
        <v>1609</v>
      </c>
      <c r="S192">
        <v>30</v>
      </c>
      <c r="T192">
        <v>11330</v>
      </c>
      <c r="U192">
        <v>460</v>
      </c>
      <c r="V192">
        <v>814</v>
      </c>
      <c r="W192">
        <v>1812</v>
      </c>
      <c r="X192">
        <v>231275</v>
      </c>
      <c r="Y192">
        <v>692</v>
      </c>
      <c r="Z192">
        <v>676</v>
      </c>
      <c r="AA192">
        <v>1557</v>
      </c>
      <c r="AB192">
        <v>539</v>
      </c>
      <c r="AC192">
        <v>7</v>
      </c>
      <c r="AD192">
        <v>333</v>
      </c>
      <c r="AE192">
        <v>206</v>
      </c>
      <c r="AF192">
        <v>16</v>
      </c>
      <c r="AG192">
        <v>4529</v>
      </c>
      <c r="AH192">
        <v>2937</v>
      </c>
      <c r="AI192">
        <v>623</v>
      </c>
      <c r="AJ192">
        <v>1232</v>
      </c>
      <c r="AK192">
        <v>33</v>
      </c>
      <c r="AL192">
        <v>0</v>
      </c>
      <c r="AM192">
        <v>68</v>
      </c>
      <c r="AN192">
        <v>41</v>
      </c>
      <c r="AO192">
        <v>385</v>
      </c>
      <c r="AP192">
        <v>22</v>
      </c>
      <c r="AQ192">
        <v>249</v>
      </c>
      <c r="AR192">
        <v>252</v>
      </c>
      <c r="AS192">
        <v>226</v>
      </c>
      <c r="AT192">
        <v>1122</v>
      </c>
      <c r="AU192">
        <v>2257</v>
      </c>
      <c r="AV192">
        <v>379</v>
      </c>
      <c r="AW192">
        <v>437</v>
      </c>
      <c r="AX192">
        <v>761</v>
      </c>
      <c r="AY192">
        <v>99</v>
      </c>
      <c r="AZ192">
        <v>1453</v>
      </c>
      <c r="BA192">
        <v>994</v>
      </c>
      <c r="BB192">
        <v>2274</v>
      </c>
      <c r="BC192">
        <v>85083</v>
      </c>
      <c r="BD192">
        <v>21509</v>
      </c>
      <c r="BE192">
        <v>0.16700000000000001</v>
      </c>
    </row>
    <row r="193" spans="1:57" x14ac:dyDescent="0.3">
      <c r="A193" t="s">
        <v>485</v>
      </c>
      <c r="B193">
        <v>431.56</v>
      </c>
      <c r="C193">
        <v>6.84</v>
      </c>
      <c r="D193">
        <v>1</v>
      </c>
      <c r="E193">
        <v>1.0265E-2</v>
      </c>
      <c r="F193">
        <v>-8.8030000000000001E-3</v>
      </c>
      <c r="G193">
        <v>1.0128E-2</v>
      </c>
      <c r="H193">
        <v>7.5074000000000002E-2</v>
      </c>
      <c r="I193">
        <v>89278</v>
      </c>
      <c r="J193">
        <v>1.7</v>
      </c>
      <c r="K193">
        <v>177</v>
      </c>
      <c r="L193">
        <v>1401</v>
      </c>
      <c r="M193">
        <v>43</v>
      </c>
      <c r="N193">
        <v>65</v>
      </c>
      <c r="O193">
        <v>33</v>
      </c>
      <c r="P193">
        <v>1065</v>
      </c>
      <c r="Q193">
        <v>13558</v>
      </c>
      <c r="R193">
        <v>1642</v>
      </c>
      <c r="S193">
        <v>15</v>
      </c>
      <c r="T193">
        <v>11245</v>
      </c>
      <c r="U193">
        <v>373</v>
      </c>
      <c r="V193">
        <v>784</v>
      </c>
      <c r="W193">
        <v>1778</v>
      </c>
      <c r="X193">
        <v>223250</v>
      </c>
      <c r="Y193">
        <v>744</v>
      </c>
      <c r="Z193">
        <v>693</v>
      </c>
      <c r="AA193">
        <v>1678</v>
      </c>
      <c r="AB193">
        <v>733</v>
      </c>
      <c r="AC193">
        <v>20</v>
      </c>
      <c r="AD193">
        <v>0</v>
      </c>
      <c r="AE193">
        <v>0</v>
      </c>
      <c r="AF193">
        <v>56</v>
      </c>
      <c r="AG193">
        <v>4665</v>
      </c>
      <c r="AH193">
        <v>2832</v>
      </c>
      <c r="AI193">
        <v>744</v>
      </c>
      <c r="AJ193">
        <v>1057</v>
      </c>
      <c r="AK193">
        <v>0</v>
      </c>
      <c r="AL193">
        <v>29</v>
      </c>
      <c r="AM193">
        <v>96</v>
      </c>
      <c r="AN193">
        <v>0</v>
      </c>
      <c r="AO193">
        <v>397</v>
      </c>
      <c r="AP193">
        <v>120</v>
      </c>
      <c r="AQ193">
        <v>334</v>
      </c>
      <c r="AR193">
        <v>190</v>
      </c>
      <c r="AS193">
        <v>163</v>
      </c>
      <c r="AT193">
        <v>969</v>
      </c>
      <c r="AU193">
        <v>2171</v>
      </c>
      <c r="AV193">
        <v>627</v>
      </c>
      <c r="AW193">
        <v>312</v>
      </c>
      <c r="AX193">
        <v>374</v>
      </c>
      <c r="AY193">
        <v>0</v>
      </c>
      <c r="AZ193">
        <v>1238</v>
      </c>
      <c r="BA193">
        <v>1000</v>
      </c>
      <c r="BB193">
        <v>2004</v>
      </c>
      <c r="BC193">
        <v>84724</v>
      </c>
      <c r="BD193">
        <v>21658</v>
      </c>
      <c r="BE193">
        <v>0.16600000000000001</v>
      </c>
    </row>
    <row r="194" spans="1:57" x14ac:dyDescent="0.3">
      <c r="A194" t="s">
        <v>486</v>
      </c>
      <c r="B194">
        <v>433.56</v>
      </c>
      <c r="C194">
        <v>6.83</v>
      </c>
      <c r="D194">
        <v>1</v>
      </c>
      <c r="E194">
        <v>1.0265E-2</v>
      </c>
      <c r="F194">
        <v>-8.8030000000000001E-3</v>
      </c>
      <c r="G194">
        <v>1.0128E-2</v>
      </c>
      <c r="H194">
        <v>7.5074000000000002E-2</v>
      </c>
      <c r="I194">
        <v>89038</v>
      </c>
      <c r="J194">
        <v>1.58</v>
      </c>
      <c r="K194">
        <v>206</v>
      </c>
      <c r="L194">
        <v>1461</v>
      </c>
      <c r="M194">
        <v>33</v>
      </c>
      <c r="N194">
        <v>36</v>
      </c>
      <c r="O194">
        <v>9</v>
      </c>
      <c r="P194">
        <v>1016</v>
      </c>
      <c r="Q194">
        <v>13515</v>
      </c>
      <c r="R194">
        <v>1461</v>
      </c>
      <c r="S194">
        <v>10</v>
      </c>
      <c r="T194">
        <v>10803</v>
      </c>
      <c r="U194">
        <v>564</v>
      </c>
      <c r="V194">
        <v>773</v>
      </c>
      <c r="W194">
        <v>1862</v>
      </c>
      <c r="X194">
        <v>225254</v>
      </c>
      <c r="Y194">
        <v>830</v>
      </c>
      <c r="Z194">
        <v>695</v>
      </c>
      <c r="AA194">
        <v>1895</v>
      </c>
      <c r="AB194">
        <v>663</v>
      </c>
      <c r="AC194">
        <v>72</v>
      </c>
      <c r="AD194">
        <v>85</v>
      </c>
      <c r="AE194">
        <v>223</v>
      </c>
      <c r="AF194">
        <v>173</v>
      </c>
      <c r="AG194">
        <v>4577</v>
      </c>
      <c r="AH194">
        <v>2740</v>
      </c>
      <c r="AI194">
        <v>814</v>
      </c>
      <c r="AJ194">
        <v>1133</v>
      </c>
      <c r="AK194">
        <v>0</v>
      </c>
      <c r="AL194">
        <v>63</v>
      </c>
      <c r="AM194">
        <v>81</v>
      </c>
      <c r="AN194">
        <v>18</v>
      </c>
      <c r="AO194">
        <v>362</v>
      </c>
      <c r="AP194">
        <v>44</v>
      </c>
      <c r="AQ194">
        <v>295</v>
      </c>
      <c r="AR194">
        <v>183</v>
      </c>
      <c r="AS194">
        <v>200</v>
      </c>
      <c r="AT194">
        <v>1125</v>
      </c>
      <c r="AU194">
        <v>2318</v>
      </c>
      <c r="AV194">
        <v>529</v>
      </c>
      <c r="AW194">
        <v>409</v>
      </c>
      <c r="AX194">
        <v>778</v>
      </c>
      <c r="AY194">
        <v>0</v>
      </c>
      <c r="AZ194">
        <v>1414</v>
      </c>
      <c r="BA194">
        <v>909</v>
      </c>
      <c r="BB194">
        <v>1985</v>
      </c>
      <c r="BC194">
        <v>84970</v>
      </c>
      <c r="BD194">
        <v>22116</v>
      </c>
      <c r="BE194">
        <v>0.16600000000000001</v>
      </c>
    </row>
    <row r="195" spans="1:57" x14ac:dyDescent="0.3">
      <c r="A195" t="s">
        <v>487</v>
      </c>
      <c r="B195">
        <v>435.56</v>
      </c>
      <c r="C195">
        <v>6.83</v>
      </c>
      <c r="D195">
        <v>1</v>
      </c>
      <c r="E195">
        <v>1.0265E-2</v>
      </c>
      <c r="F195">
        <v>-8.8030000000000001E-3</v>
      </c>
      <c r="G195">
        <v>1.0128E-2</v>
      </c>
      <c r="H195">
        <v>7.5074000000000002E-2</v>
      </c>
      <c r="I195">
        <v>88765</v>
      </c>
      <c r="J195">
        <v>1.68</v>
      </c>
      <c r="K195">
        <v>181</v>
      </c>
      <c r="L195">
        <v>1456</v>
      </c>
      <c r="M195">
        <v>0</v>
      </c>
      <c r="N195">
        <v>78</v>
      </c>
      <c r="O195">
        <v>4</v>
      </c>
      <c r="P195">
        <v>994</v>
      </c>
      <c r="Q195">
        <v>13467</v>
      </c>
      <c r="R195">
        <v>1461</v>
      </c>
      <c r="S195">
        <v>0</v>
      </c>
      <c r="T195">
        <v>11004</v>
      </c>
      <c r="U195">
        <v>338</v>
      </c>
      <c r="V195">
        <v>738</v>
      </c>
      <c r="W195">
        <v>1840</v>
      </c>
      <c r="X195">
        <v>222946</v>
      </c>
      <c r="Y195">
        <v>667</v>
      </c>
      <c r="Z195">
        <v>628</v>
      </c>
      <c r="AA195">
        <v>1687</v>
      </c>
      <c r="AB195">
        <v>558</v>
      </c>
      <c r="AC195">
        <v>0</v>
      </c>
      <c r="AD195">
        <v>107</v>
      </c>
      <c r="AE195">
        <v>111</v>
      </c>
      <c r="AF195">
        <v>70</v>
      </c>
      <c r="AG195">
        <v>4526</v>
      </c>
      <c r="AH195">
        <v>2797</v>
      </c>
      <c r="AI195">
        <v>796</v>
      </c>
      <c r="AJ195">
        <v>1199</v>
      </c>
      <c r="AK195">
        <v>24</v>
      </c>
      <c r="AL195">
        <v>59</v>
      </c>
      <c r="AM195">
        <v>52</v>
      </c>
      <c r="AN195">
        <v>46</v>
      </c>
      <c r="AO195">
        <v>359</v>
      </c>
      <c r="AP195">
        <v>49</v>
      </c>
      <c r="AQ195">
        <v>301</v>
      </c>
      <c r="AR195">
        <v>242</v>
      </c>
      <c r="AS195">
        <v>144</v>
      </c>
      <c r="AT195">
        <v>1018</v>
      </c>
      <c r="AU195">
        <v>2147</v>
      </c>
      <c r="AV195">
        <v>484</v>
      </c>
      <c r="AW195">
        <v>422</v>
      </c>
      <c r="AX195">
        <v>399</v>
      </c>
      <c r="AY195">
        <v>0</v>
      </c>
      <c r="AZ195">
        <v>1360</v>
      </c>
      <c r="BA195">
        <v>778</v>
      </c>
      <c r="BB195">
        <v>2001</v>
      </c>
      <c r="BC195">
        <v>84289</v>
      </c>
      <c r="BD195">
        <v>22010</v>
      </c>
      <c r="BE195">
        <v>0.16600000000000001</v>
      </c>
    </row>
    <row r="196" spans="1:57" x14ac:dyDescent="0.3">
      <c r="A196" t="s">
        <v>488</v>
      </c>
      <c r="B196">
        <v>437.56</v>
      </c>
      <c r="C196">
        <v>6.82</v>
      </c>
      <c r="D196">
        <v>1</v>
      </c>
      <c r="E196">
        <v>1.0265E-2</v>
      </c>
      <c r="F196">
        <v>-8.8030000000000001E-3</v>
      </c>
      <c r="G196">
        <v>1.0128E-2</v>
      </c>
      <c r="H196">
        <v>7.5074000000000002E-2</v>
      </c>
      <c r="I196">
        <v>90813</v>
      </c>
      <c r="J196">
        <v>1.52</v>
      </c>
      <c r="K196">
        <v>183</v>
      </c>
      <c r="L196">
        <v>1443</v>
      </c>
      <c r="M196">
        <v>26</v>
      </c>
      <c r="N196">
        <v>46</v>
      </c>
      <c r="O196">
        <v>0</v>
      </c>
      <c r="P196">
        <v>1003</v>
      </c>
      <c r="Q196">
        <v>13360</v>
      </c>
      <c r="R196">
        <v>1536</v>
      </c>
      <c r="S196">
        <v>10</v>
      </c>
      <c r="T196">
        <v>10814</v>
      </c>
      <c r="U196">
        <v>330</v>
      </c>
      <c r="V196">
        <v>792</v>
      </c>
      <c r="W196">
        <v>1819</v>
      </c>
      <c r="X196">
        <v>230333</v>
      </c>
      <c r="Y196">
        <v>778</v>
      </c>
      <c r="Z196">
        <v>655</v>
      </c>
      <c r="AA196">
        <v>1714</v>
      </c>
      <c r="AB196">
        <v>612</v>
      </c>
      <c r="AC196">
        <v>62</v>
      </c>
      <c r="AD196">
        <v>16</v>
      </c>
      <c r="AE196">
        <v>108</v>
      </c>
      <c r="AF196">
        <v>100</v>
      </c>
      <c r="AG196">
        <v>4662</v>
      </c>
      <c r="AH196">
        <v>2617</v>
      </c>
      <c r="AI196">
        <v>698</v>
      </c>
      <c r="AJ196">
        <v>1078</v>
      </c>
      <c r="AK196">
        <v>48</v>
      </c>
      <c r="AL196">
        <v>109</v>
      </c>
      <c r="AM196">
        <v>33</v>
      </c>
      <c r="AN196">
        <v>34</v>
      </c>
      <c r="AO196">
        <v>420</v>
      </c>
      <c r="AP196">
        <v>13</v>
      </c>
      <c r="AQ196">
        <v>195</v>
      </c>
      <c r="AR196">
        <v>217</v>
      </c>
      <c r="AS196">
        <v>252</v>
      </c>
      <c r="AT196">
        <v>1138</v>
      </c>
      <c r="AU196">
        <v>2194</v>
      </c>
      <c r="AV196">
        <v>515</v>
      </c>
      <c r="AW196">
        <v>316</v>
      </c>
      <c r="AX196">
        <v>721</v>
      </c>
      <c r="AY196">
        <v>118</v>
      </c>
      <c r="AZ196">
        <v>1518</v>
      </c>
      <c r="BA196">
        <v>1042</v>
      </c>
      <c r="BB196">
        <v>1946</v>
      </c>
      <c r="BC196">
        <v>86175</v>
      </c>
      <c r="BD196">
        <v>22046</v>
      </c>
      <c r="BE196">
        <v>0.16700000000000001</v>
      </c>
    </row>
    <row r="197" spans="1:57" x14ac:dyDescent="0.3">
      <c r="A197" t="s">
        <v>489</v>
      </c>
      <c r="B197">
        <v>439.56</v>
      </c>
      <c r="C197">
        <v>6.81</v>
      </c>
      <c r="D197">
        <v>1</v>
      </c>
      <c r="E197">
        <v>1.0265E-2</v>
      </c>
      <c r="F197">
        <v>-8.8030000000000001E-3</v>
      </c>
      <c r="G197">
        <v>1.0128E-2</v>
      </c>
      <c r="H197">
        <v>7.5074000000000002E-2</v>
      </c>
      <c r="I197">
        <v>90718</v>
      </c>
      <c r="J197">
        <v>1.56</v>
      </c>
      <c r="K197">
        <v>214</v>
      </c>
      <c r="L197">
        <v>1519</v>
      </c>
      <c r="M197">
        <v>43</v>
      </c>
      <c r="N197">
        <v>79</v>
      </c>
      <c r="O197">
        <v>23</v>
      </c>
      <c r="P197">
        <v>1078</v>
      </c>
      <c r="Q197">
        <v>13512</v>
      </c>
      <c r="R197">
        <v>1520</v>
      </c>
      <c r="S197">
        <v>0</v>
      </c>
      <c r="T197">
        <v>10702</v>
      </c>
      <c r="U197">
        <v>457</v>
      </c>
      <c r="V197">
        <v>781</v>
      </c>
      <c r="W197">
        <v>1811</v>
      </c>
      <c r="X197">
        <v>231351</v>
      </c>
      <c r="Y197">
        <v>719</v>
      </c>
      <c r="Z197">
        <v>698</v>
      </c>
      <c r="AA197">
        <v>1684</v>
      </c>
      <c r="AB197">
        <v>654</v>
      </c>
      <c r="AC197">
        <v>0</v>
      </c>
      <c r="AD197">
        <v>230</v>
      </c>
      <c r="AE197">
        <v>147</v>
      </c>
      <c r="AF197">
        <v>173</v>
      </c>
      <c r="AG197">
        <v>4583</v>
      </c>
      <c r="AH197">
        <v>2790</v>
      </c>
      <c r="AI197">
        <v>582</v>
      </c>
      <c r="AJ197">
        <v>992</v>
      </c>
      <c r="AK197">
        <v>14</v>
      </c>
      <c r="AL197">
        <v>49</v>
      </c>
      <c r="AM197">
        <v>29</v>
      </c>
      <c r="AN197">
        <v>16</v>
      </c>
      <c r="AO197">
        <v>368</v>
      </c>
      <c r="AP197">
        <v>58</v>
      </c>
      <c r="AQ197">
        <v>227</v>
      </c>
      <c r="AR197">
        <v>233</v>
      </c>
      <c r="AS197">
        <v>256</v>
      </c>
      <c r="AT197">
        <v>1134</v>
      </c>
      <c r="AU197">
        <v>2359</v>
      </c>
      <c r="AV197">
        <v>322</v>
      </c>
      <c r="AW197">
        <v>300</v>
      </c>
      <c r="AX197">
        <v>726</v>
      </c>
      <c r="AY197">
        <v>138</v>
      </c>
      <c r="AZ197">
        <v>1381</v>
      </c>
      <c r="BA197">
        <v>929</v>
      </c>
      <c r="BB197">
        <v>2116</v>
      </c>
      <c r="BC197">
        <v>84854</v>
      </c>
      <c r="BD197">
        <v>21758</v>
      </c>
      <c r="BE197">
        <v>0.16700000000000001</v>
      </c>
    </row>
    <row r="198" spans="1:57" x14ac:dyDescent="0.3">
      <c r="A198" t="s">
        <v>490</v>
      </c>
      <c r="B198">
        <v>441.56</v>
      </c>
      <c r="C198">
        <v>6.81</v>
      </c>
      <c r="D198">
        <v>1</v>
      </c>
      <c r="E198">
        <v>1.0265E-2</v>
      </c>
      <c r="F198">
        <v>-8.8030000000000001E-3</v>
      </c>
      <c r="G198">
        <v>1.0128E-2</v>
      </c>
      <c r="H198">
        <v>7.5074000000000002E-2</v>
      </c>
      <c r="I198">
        <v>89081</v>
      </c>
      <c r="J198">
        <v>1.57</v>
      </c>
      <c r="K198">
        <v>213</v>
      </c>
      <c r="L198">
        <v>1473</v>
      </c>
      <c r="M198">
        <v>24</v>
      </c>
      <c r="N198">
        <v>98</v>
      </c>
      <c r="O198">
        <v>24</v>
      </c>
      <c r="P198">
        <v>1008</v>
      </c>
      <c r="Q198">
        <v>13179</v>
      </c>
      <c r="R198">
        <v>1479</v>
      </c>
      <c r="S198">
        <v>0</v>
      </c>
      <c r="T198">
        <v>10763</v>
      </c>
      <c r="U198">
        <v>271</v>
      </c>
      <c r="V198">
        <v>821</v>
      </c>
      <c r="W198">
        <v>1817</v>
      </c>
      <c r="X198">
        <v>231674</v>
      </c>
      <c r="Y198">
        <v>724</v>
      </c>
      <c r="Z198">
        <v>615</v>
      </c>
      <c r="AA198">
        <v>1530</v>
      </c>
      <c r="AB198">
        <v>566</v>
      </c>
      <c r="AC198">
        <v>112</v>
      </c>
      <c r="AD198">
        <v>95</v>
      </c>
      <c r="AE198">
        <v>9</v>
      </c>
      <c r="AF198">
        <v>0</v>
      </c>
      <c r="AG198">
        <v>4495</v>
      </c>
      <c r="AH198">
        <v>2796</v>
      </c>
      <c r="AI198">
        <v>729</v>
      </c>
      <c r="AJ198">
        <v>862</v>
      </c>
      <c r="AK198">
        <v>34</v>
      </c>
      <c r="AL198">
        <v>138</v>
      </c>
      <c r="AM198">
        <v>0</v>
      </c>
      <c r="AN198">
        <v>6</v>
      </c>
      <c r="AO198">
        <v>371</v>
      </c>
      <c r="AP198">
        <v>22</v>
      </c>
      <c r="AQ198">
        <v>243</v>
      </c>
      <c r="AR198">
        <v>171</v>
      </c>
      <c r="AS198">
        <v>152</v>
      </c>
      <c r="AT198">
        <v>1050</v>
      </c>
      <c r="AU198">
        <v>2091</v>
      </c>
      <c r="AV198">
        <v>391</v>
      </c>
      <c r="AW198">
        <v>353</v>
      </c>
      <c r="AX198">
        <v>681</v>
      </c>
      <c r="AY198">
        <v>195</v>
      </c>
      <c r="AZ198">
        <v>1563</v>
      </c>
      <c r="BA198">
        <v>924</v>
      </c>
      <c r="BB198">
        <v>1769</v>
      </c>
      <c r="BC198">
        <v>84550</v>
      </c>
      <c r="BD198">
        <v>21301</v>
      </c>
      <c r="BE198">
        <v>0.16400000000000001</v>
      </c>
    </row>
    <row r="199" spans="1:57" x14ac:dyDescent="0.3">
      <c r="A199" t="s">
        <v>491</v>
      </c>
      <c r="B199">
        <v>443.56</v>
      </c>
      <c r="C199">
        <v>6.79</v>
      </c>
      <c r="D199">
        <v>1</v>
      </c>
      <c r="E199">
        <v>1.0265E-2</v>
      </c>
      <c r="F199">
        <v>-8.8030000000000001E-3</v>
      </c>
      <c r="G199">
        <v>1.0128E-2</v>
      </c>
      <c r="H199">
        <v>7.5074000000000002E-2</v>
      </c>
      <c r="I199">
        <v>88855</v>
      </c>
      <c r="J199">
        <v>1.57</v>
      </c>
      <c r="K199">
        <v>199</v>
      </c>
      <c r="L199">
        <v>1425</v>
      </c>
      <c r="M199">
        <v>32</v>
      </c>
      <c r="N199">
        <v>52</v>
      </c>
      <c r="O199">
        <v>59</v>
      </c>
      <c r="P199">
        <v>1050</v>
      </c>
      <c r="Q199">
        <v>12965</v>
      </c>
      <c r="R199">
        <v>1439</v>
      </c>
      <c r="S199">
        <v>0</v>
      </c>
      <c r="T199">
        <v>11030</v>
      </c>
      <c r="U199">
        <v>269</v>
      </c>
      <c r="V199">
        <v>872</v>
      </c>
      <c r="W199">
        <v>1813</v>
      </c>
      <c r="X199">
        <v>222617</v>
      </c>
      <c r="Y199">
        <v>725</v>
      </c>
      <c r="Z199">
        <v>567</v>
      </c>
      <c r="AA199">
        <v>1501</v>
      </c>
      <c r="AB199">
        <v>439</v>
      </c>
      <c r="AC199">
        <v>0</v>
      </c>
      <c r="AD199">
        <v>114</v>
      </c>
      <c r="AE199">
        <v>77</v>
      </c>
      <c r="AF199">
        <v>100</v>
      </c>
      <c r="AG199">
        <v>4753</v>
      </c>
      <c r="AH199">
        <v>2803</v>
      </c>
      <c r="AI199">
        <v>499</v>
      </c>
      <c r="AJ199">
        <v>1209</v>
      </c>
      <c r="AK199">
        <v>7</v>
      </c>
      <c r="AL199">
        <v>49</v>
      </c>
      <c r="AM199">
        <v>119</v>
      </c>
      <c r="AN199">
        <v>32</v>
      </c>
      <c r="AO199">
        <v>343</v>
      </c>
      <c r="AP199">
        <v>92</v>
      </c>
      <c r="AQ199">
        <v>291</v>
      </c>
      <c r="AR199">
        <v>218</v>
      </c>
      <c r="AS199">
        <v>151</v>
      </c>
      <c r="AT199">
        <v>1103</v>
      </c>
      <c r="AU199">
        <v>2119</v>
      </c>
      <c r="AV199">
        <v>426</v>
      </c>
      <c r="AW199">
        <v>341</v>
      </c>
      <c r="AX199">
        <v>658</v>
      </c>
      <c r="AY199">
        <v>110</v>
      </c>
      <c r="AZ199">
        <v>1611</v>
      </c>
      <c r="BA199">
        <v>923</v>
      </c>
      <c r="BB199">
        <v>1849</v>
      </c>
      <c r="BC199">
        <v>84516</v>
      </c>
      <c r="BD199">
        <v>21551</v>
      </c>
      <c r="BE199">
        <v>0.16600000000000001</v>
      </c>
    </row>
    <row r="200" spans="1:57" x14ac:dyDescent="0.3">
      <c r="A200" t="s">
        <v>492</v>
      </c>
      <c r="B200">
        <v>445.56</v>
      </c>
      <c r="C200">
        <v>6.79</v>
      </c>
      <c r="D200">
        <v>1</v>
      </c>
      <c r="E200">
        <v>1.0265E-2</v>
      </c>
      <c r="F200">
        <v>-8.8030000000000001E-3</v>
      </c>
      <c r="G200">
        <v>1.0128E-2</v>
      </c>
      <c r="H200">
        <v>7.5074000000000002E-2</v>
      </c>
      <c r="I200">
        <v>87443</v>
      </c>
      <c r="J200">
        <v>1.61</v>
      </c>
      <c r="K200">
        <v>209</v>
      </c>
      <c r="L200">
        <v>1355</v>
      </c>
      <c r="M200">
        <v>32</v>
      </c>
      <c r="N200">
        <v>60</v>
      </c>
      <c r="O200">
        <v>44</v>
      </c>
      <c r="P200">
        <v>1089</v>
      </c>
      <c r="Q200">
        <v>12976</v>
      </c>
      <c r="R200">
        <v>1585</v>
      </c>
      <c r="S200">
        <v>13</v>
      </c>
      <c r="T200">
        <v>11308</v>
      </c>
      <c r="U200">
        <v>366</v>
      </c>
      <c r="V200">
        <v>713</v>
      </c>
      <c r="W200">
        <v>1852</v>
      </c>
      <c r="X200">
        <v>210406</v>
      </c>
      <c r="Y200">
        <v>753</v>
      </c>
      <c r="Z200">
        <v>677</v>
      </c>
      <c r="AA200">
        <v>1482</v>
      </c>
      <c r="AB200">
        <v>543</v>
      </c>
      <c r="AC200">
        <v>79</v>
      </c>
      <c r="AD200">
        <v>177</v>
      </c>
      <c r="AE200">
        <v>33</v>
      </c>
      <c r="AF200">
        <v>0</v>
      </c>
      <c r="AG200">
        <v>5092</v>
      </c>
      <c r="AH200">
        <v>3056</v>
      </c>
      <c r="AI200">
        <v>873</v>
      </c>
      <c r="AJ200">
        <v>1194</v>
      </c>
      <c r="AK200">
        <v>32</v>
      </c>
      <c r="AL200">
        <v>170</v>
      </c>
      <c r="AM200">
        <v>0</v>
      </c>
      <c r="AN200">
        <v>24</v>
      </c>
      <c r="AO200">
        <v>361</v>
      </c>
      <c r="AP200">
        <v>60</v>
      </c>
      <c r="AQ200">
        <v>294</v>
      </c>
      <c r="AR200">
        <v>246</v>
      </c>
      <c r="AS200">
        <v>220</v>
      </c>
      <c r="AT200">
        <v>1132</v>
      </c>
      <c r="AU200">
        <v>2243</v>
      </c>
      <c r="AV200">
        <v>298</v>
      </c>
      <c r="AW200">
        <v>337</v>
      </c>
      <c r="AX200">
        <v>355</v>
      </c>
      <c r="AY200">
        <v>0</v>
      </c>
      <c r="AZ200">
        <v>1267</v>
      </c>
      <c r="BA200">
        <v>1031</v>
      </c>
      <c r="BB200">
        <v>2054</v>
      </c>
      <c r="BC200">
        <v>84669</v>
      </c>
      <c r="BD200">
        <v>21410</v>
      </c>
      <c r="BE200">
        <v>0.16700000000000001</v>
      </c>
    </row>
    <row r="201" spans="1:57" x14ac:dyDescent="0.3">
      <c r="A201" t="s">
        <v>493</v>
      </c>
      <c r="B201">
        <v>447.56</v>
      </c>
      <c r="C201">
        <v>6.78</v>
      </c>
      <c r="D201">
        <v>1</v>
      </c>
      <c r="E201">
        <v>1.0265E-2</v>
      </c>
      <c r="F201">
        <v>-8.8030000000000001E-3</v>
      </c>
      <c r="G201">
        <v>1.0128E-2</v>
      </c>
      <c r="H201">
        <v>7.5074000000000002E-2</v>
      </c>
      <c r="I201">
        <v>86863</v>
      </c>
      <c r="J201">
        <v>1.58</v>
      </c>
      <c r="K201">
        <v>170</v>
      </c>
      <c r="L201">
        <v>1333</v>
      </c>
      <c r="M201">
        <v>0</v>
      </c>
      <c r="N201">
        <v>72</v>
      </c>
      <c r="O201">
        <v>38</v>
      </c>
      <c r="P201">
        <v>1034</v>
      </c>
      <c r="Q201">
        <v>12737</v>
      </c>
      <c r="R201">
        <v>1576</v>
      </c>
      <c r="S201">
        <v>0</v>
      </c>
      <c r="T201">
        <v>10886</v>
      </c>
      <c r="U201">
        <v>421</v>
      </c>
      <c r="V201">
        <v>760</v>
      </c>
      <c r="W201">
        <v>1884</v>
      </c>
      <c r="X201">
        <v>205913</v>
      </c>
      <c r="Y201">
        <v>757</v>
      </c>
      <c r="Z201">
        <v>623</v>
      </c>
      <c r="AA201">
        <v>1577</v>
      </c>
      <c r="AB201">
        <v>555</v>
      </c>
      <c r="AC201">
        <v>0</v>
      </c>
      <c r="AD201">
        <v>71</v>
      </c>
      <c r="AE201">
        <v>165</v>
      </c>
      <c r="AF201">
        <v>168</v>
      </c>
      <c r="AG201">
        <v>4676</v>
      </c>
      <c r="AH201">
        <v>3124</v>
      </c>
      <c r="AI201">
        <v>720</v>
      </c>
      <c r="AJ201">
        <v>1227</v>
      </c>
      <c r="AK201">
        <v>19</v>
      </c>
      <c r="AL201">
        <v>143</v>
      </c>
      <c r="AM201">
        <v>23</v>
      </c>
      <c r="AN201">
        <v>55</v>
      </c>
      <c r="AO201">
        <v>412</v>
      </c>
      <c r="AP201">
        <v>53</v>
      </c>
      <c r="AQ201">
        <v>229</v>
      </c>
      <c r="AR201">
        <v>227</v>
      </c>
      <c r="AS201">
        <v>246</v>
      </c>
      <c r="AT201">
        <v>1240</v>
      </c>
      <c r="AU201">
        <v>2200</v>
      </c>
      <c r="AV201">
        <v>426</v>
      </c>
      <c r="AW201">
        <v>267</v>
      </c>
      <c r="AX201">
        <v>396</v>
      </c>
      <c r="AY201">
        <v>0</v>
      </c>
      <c r="AZ201">
        <v>1318</v>
      </c>
      <c r="BA201">
        <v>907</v>
      </c>
      <c r="BB201">
        <v>1785</v>
      </c>
      <c r="BC201">
        <v>85384</v>
      </c>
      <c r="BD201">
        <v>21920</v>
      </c>
      <c r="BE201">
        <v>0.16700000000000001</v>
      </c>
    </row>
    <row r="202" spans="1:57" x14ac:dyDescent="0.3">
      <c r="A202" t="s">
        <v>494</v>
      </c>
      <c r="B202">
        <v>449.56</v>
      </c>
      <c r="C202">
        <v>6.77</v>
      </c>
      <c r="D202">
        <v>1</v>
      </c>
      <c r="E202">
        <v>1.0265E-2</v>
      </c>
      <c r="F202">
        <v>-8.8030000000000001E-3</v>
      </c>
      <c r="G202">
        <v>1.0128E-2</v>
      </c>
      <c r="H202">
        <v>7.5074000000000002E-2</v>
      </c>
      <c r="I202">
        <v>87073</v>
      </c>
      <c r="J202">
        <v>1.52</v>
      </c>
      <c r="K202">
        <v>213</v>
      </c>
      <c r="L202">
        <v>1439</v>
      </c>
      <c r="M202">
        <v>30</v>
      </c>
      <c r="N202">
        <v>47</v>
      </c>
      <c r="O202">
        <v>33</v>
      </c>
      <c r="P202">
        <v>1046</v>
      </c>
      <c r="Q202">
        <v>13001</v>
      </c>
      <c r="R202">
        <v>1518</v>
      </c>
      <c r="S202">
        <v>11</v>
      </c>
      <c r="T202">
        <v>11315</v>
      </c>
      <c r="U202">
        <v>440</v>
      </c>
      <c r="V202">
        <v>806</v>
      </c>
      <c r="W202">
        <v>1923</v>
      </c>
      <c r="X202">
        <v>208075</v>
      </c>
      <c r="Y202">
        <v>755</v>
      </c>
      <c r="Z202">
        <v>554</v>
      </c>
      <c r="AA202">
        <v>1407</v>
      </c>
      <c r="AB202">
        <v>477</v>
      </c>
      <c r="AC202">
        <v>0</v>
      </c>
      <c r="AD202">
        <v>73</v>
      </c>
      <c r="AE202">
        <v>162</v>
      </c>
      <c r="AF202">
        <v>123</v>
      </c>
      <c r="AG202">
        <v>4741</v>
      </c>
      <c r="AH202">
        <v>2930</v>
      </c>
      <c r="AI202">
        <v>818</v>
      </c>
      <c r="AJ202">
        <v>1251</v>
      </c>
      <c r="AK202">
        <v>31</v>
      </c>
      <c r="AL202">
        <v>66</v>
      </c>
      <c r="AM202">
        <v>26</v>
      </c>
      <c r="AN202">
        <v>60</v>
      </c>
      <c r="AO202">
        <v>434</v>
      </c>
      <c r="AP202">
        <v>0</v>
      </c>
      <c r="AQ202">
        <v>231</v>
      </c>
      <c r="AR202">
        <v>208</v>
      </c>
      <c r="AS202">
        <v>210</v>
      </c>
      <c r="AT202">
        <v>1137</v>
      </c>
      <c r="AU202">
        <v>2313</v>
      </c>
      <c r="AV202">
        <v>355</v>
      </c>
      <c r="AW202">
        <v>210</v>
      </c>
      <c r="AX202">
        <v>895</v>
      </c>
      <c r="AY202">
        <v>0</v>
      </c>
      <c r="AZ202">
        <v>1150</v>
      </c>
      <c r="BA202">
        <v>786</v>
      </c>
      <c r="BB202">
        <v>1823</v>
      </c>
      <c r="BC202">
        <v>85595</v>
      </c>
      <c r="BD202">
        <v>21929</v>
      </c>
      <c r="BE202">
        <v>0.16600000000000001</v>
      </c>
    </row>
    <row r="203" spans="1:57" x14ac:dyDescent="0.3">
      <c r="A203" t="s">
        <v>495</v>
      </c>
      <c r="B203">
        <v>451.56</v>
      </c>
      <c r="C203">
        <v>6.77</v>
      </c>
      <c r="D203">
        <v>1</v>
      </c>
      <c r="E203">
        <v>1.0265E-2</v>
      </c>
      <c r="F203">
        <v>-8.8030000000000001E-3</v>
      </c>
      <c r="G203">
        <v>1.0128E-2</v>
      </c>
      <c r="H203">
        <v>7.5074000000000002E-2</v>
      </c>
      <c r="I203">
        <v>86673</v>
      </c>
      <c r="J203">
        <v>1.62</v>
      </c>
      <c r="K203">
        <v>213</v>
      </c>
      <c r="L203">
        <v>1399</v>
      </c>
      <c r="M203">
        <v>38</v>
      </c>
      <c r="N203">
        <v>54</v>
      </c>
      <c r="O203">
        <v>0</v>
      </c>
      <c r="P203">
        <v>1047</v>
      </c>
      <c r="Q203">
        <v>12903</v>
      </c>
      <c r="R203">
        <v>1642</v>
      </c>
      <c r="S203">
        <v>22</v>
      </c>
      <c r="T203">
        <v>11615</v>
      </c>
      <c r="U203">
        <v>425</v>
      </c>
      <c r="V203">
        <v>712</v>
      </c>
      <c r="W203">
        <v>1892</v>
      </c>
      <c r="X203">
        <v>205079</v>
      </c>
      <c r="Y203">
        <v>615</v>
      </c>
      <c r="Z203">
        <v>550</v>
      </c>
      <c r="AA203">
        <v>1543</v>
      </c>
      <c r="AB203">
        <v>591</v>
      </c>
      <c r="AC203">
        <v>8</v>
      </c>
      <c r="AD203">
        <v>0</v>
      </c>
      <c r="AE203">
        <v>82</v>
      </c>
      <c r="AF203">
        <v>147</v>
      </c>
      <c r="AG203">
        <v>4557</v>
      </c>
      <c r="AH203">
        <v>3162</v>
      </c>
      <c r="AI203">
        <v>1115</v>
      </c>
      <c r="AJ203">
        <v>1515</v>
      </c>
      <c r="AK203">
        <v>41</v>
      </c>
      <c r="AL203">
        <v>110</v>
      </c>
      <c r="AM203">
        <v>37</v>
      </c>
      <c r="AN203">
        <v>0</v>
      </c>
      <c r="AO203">
        <v>357</v>
      </c>
      <c r="AP203">
        <v>29</v>
      </c>
      <c r="AQ203">
        <v>340</v>
      </c>
      <c r="AR203">
        <v>244</v>
      </c>
      <c r="AS203">
        <v>131</v>
      </c>
      <c r="AT203">
        <v>1135</v>
      </c>
      <c r="AU203">
        <v>2210</v>
      </c>
      <c r="AV203">
        <v>453</v>
      </c>
      <c r="AW203">
        <v>492</v>
      </c>
      <c r="AX203">
        <v>671</v>
      </c>
      <c r="AY203">
        <v>0</v>
      </c>
      <c r="AZ203">
        <v>1229</v>
      </c>
      <c r="BA203">
        <v>836</v>
      </c>
      <c r="BB203">
        <v>1983</v>
      </c>
      <c r="BC203">
        <v>86011</v>
      </c>
      <c r="BD203">
        <v>21910</v>
      </c>
      <c r="BE203">
        <v>0.16700000000000001</v>
      </c>
    </row>
    <row r="204" spans="1:57" x14ac:dyDescent="0.3">
      <c r="A204" t="s">
        <v>496</v>
      </c>
      <c r="B204">
        <v>453.56</v>
      </c>
      <c r="C204">
        <v>6.77</v>
      </c>
      <c r="D204">
        <v>1</v>
      </c>
      <c r="E204">
        <v>1.0265E-2</v>
      </c>
      <c r="F204">
        <v>-8.8030000000000001E-3</v>
      </c>
      <c r="G204">
        <v>1.0128E-2</v>
      </c>
      <c r="H204">
        <v>7.5074000000000002E-2</v>
      </c>
      <c r="I204">
        <v>89505</v>
      </c>
      <c r="J204">
        <v>1.58</v>
      </c>
      <c r="K204">
        <v>236</v>
      </c>
      <c r="L204">
        <v>1550</v>
      </c>
      <c r="M204">
        <v>47</v>
      </c>
      <c r="N204">
        <v>59</v>
      </c>
      <c r="O204">
        <v>37</v>
      </c>
      <c r="P204">
        <v>1013</v>
      </c>
      <c r="Q204">
        <v>13231</v>
      </c>
      <c r="R204">
        <v>1576</v>
      </c>
      <c r="S204">
        <v>21</v>
      </c>
      <c r="T204">
        <v>11909</v>
      </c>
      <c r="U204">
        <v>409</v>
      </c>
      <c r="V204">
        <v>832</v>
      </c>
      <c r="W204">
        <v>1988</v>
      </c>
      <c r="X204">
        <v>217714</v>
      </c>
      <c r="Y204">
        <v>716</v>
      </c>
      <c r="Z204">
        <v>736</v>
      </c>
      <c r="AA204">
        <v>1581</v>
      </c>
      <c r="AB204">
        <v>605</v>
      </c>
      <c r="AC204">
        <v>5</v>
      </c>
      <c r="AD204">
        <v>41</v>
      </c>
      <c r="AE204">
        <v>69</v>
      </c>
      <c r="AF204">
        <v>84</v>
      </c>
      <c r="AG204">
        <v>4726</v>
      </c>
      <c r="AH204">
        <v>3246</v>
      </c>
      <c r="AI204">
        <v>838</v>
      </c>
      <c r="AJ204">
        <v>1344</v>
      </c>
      <c r="AK204">
        <v>26</v>
      </c>
      <c r="AL204">
        <v>99</v>
      </c>
      <c r="AM204">
        <v>41</v>
      </c>
      <c r="AN204">
        <v>8</v>
      </c>
      <c r="AO204">
        <v>317</v>
      </c>
      <c r="AP204">
        <v>75</v>
      </c>
      <c r="AQ204">
        <v>264</v>
      </c>
      <c r="AR204">
        <v>261</v>
      </c>
      <c r="AS204">
        <v>198</v>
      </c>
      <c r="AT204">
        <v>1053</v>
      </c>
      <c r="AU204">
        <v>2211</v>
      </c>
      <c r="AV204">
        <v>486</v>
      </c>
      <c r="AW204">
        <v>315</v>
      </c>
      <c r="AX204">
        <v>613</v>
      </c>
      <c r="AY204">
        <v>0</v>
      </c>
      <c r="AZ204">
        <v>1523</v>
      </c>
      <c r="BA204">
        <v>812</v>
      </c>
      <c r="BB204">
        <v>1632</v>
      </c>
      <c r="BC204">
        <v>86569</v>
      </c>
      <c r="BD204">
        <v>22150</v>
      </c>
      <c r="BE204">
        <v>0.16700000000000001</v>
      </c>
    </row>
    <row r="205" spans="1:57" x14ac:dyDescent="0.3">
      <c r="A205" t="s">
        <v>497</v>
      </c>
      <c r="B205">
        <v>455.56</v>
      </c>
      <c r="C205">
        <v>6.77</v>
      </c>
      <c r="D205">
        <v>1</v>
      </c>
      <c r="E205">
        <v>1.0265E-2</v>
      </c>
      <c r="F205">
        <v>-8.8030000000000001E-3</v>
      </c>
      <c r="G205">
        <v>1.0128E-2</v>
      </c>
      <c r="H205">
        <v>7.5074000000000002E-2</v>
      </c>
      <c r="I205">
        <v>88202</v>
      </c>
      <c r="J205">
        <v>1.54</v>
      </c>
      <c r="K205">
        <v>198</v>
      </c>
      <c r="L205">
        <v>1496</v>
      </c>
      <c r="M205">
        <v>24</v>
      </c>
      <c r="N205">
        <v>84</v>
      </c>
      <c r="O205">
        <v>26</v>
      </c>
      <c r="P205">
        <v>1023</v>
      </c>
      <c r="Q205">
        <v>12973</v>
      </c>
      <c r="R205">
        <v>1677</v>
      </c>
      <c r="S205">
        <v>11</v>
      </c>
      <c r="T205">
        <v>11684</v>
      </c>
      <c r="U205">
        <v>419</v>
      </c>
      <c r="V205">
        <v>771</v>
      </c>
      <c r="W205">
        <v>1938</v>
      </c>
      <c r="X205">
        <v>209064</v>
      </c>
      <c r="Y205">
        <v>837</v>
      </c>
      <c r="Z205">
        <v>731</v>
      </c>
      <c r="AA205">
        <v>1578</v>
      </c>
      <c r="AB205">
        <v>505</v>
      </c>
      <c r="AC205">
        <v>0</v>
      </c>
      <c r="AD205">
        <v>0</v>
      </c>
      <c r="AE205">
        <v>0</v>
      </c>
      <c r="AF205">
        <v>23</v>
      </c>
      <c r="AG205">
        <v>4577</v>
      </c>
      <c r="AH205">
        <v>2742</v>
      </c>
      <c r="AI205">
        <v>888</v>
      </c>
      <c r="AJ205">
        <v>1298</v>
      </c>
      <c r="AK205">
        <v>85</v>
      </c>
      <c r="AL205">
        <v>106</v>
      </c>
      <c r="AM205">
        <v>13</v>
      </c>
      <c r="AN205">
        <v>35</v>
      </c>
      <c r="AO205">
        <v>445</v>
      </c>
      <c r="AP205">
        <v>107</v>
      </c>
      <c r="AQ205">
        <v>258</v>
      </c>
      <c r="AR205">
        <v>183</v>
      </c>
      <c r="AS205">
        <v>256</v>
      </c>
      <c r="AT205">
        <v>1143</v>
      </c>
      <c r="AU205">
        <v>2387</v>
      </c>
      <c r="AV205">
        <v>574</v>
      </c>
      <c r="AW205">
        <v>331</v>
      </c>
      <c r="AX205">
        <v>481</v>
      </c>
      <c r="AY205">
        <v>0</v>
      </c>
      <c r="AZ205">
        <v>1410</v>
      </c>
      <c r="BA205">
        <v>859</v>
      </c>
      <c r="BB205">
        <v>1790</v>
      </c>
      <c r="BC205">
        <v>87121</v>
      </c>
      <c r="BD205">
        <v>22184</v>
      </c>
      <c r="BE205">
        <v>0.16800000000000001</v>
      </c>
    </row>
    <row r="206" spans="1:57" x14ac:dyDescent="0.3">
      <c r="A206" t="s">
        <v>498</v>
      </c>
      <c r="B206">
        <v>457.56</v>
      </c>
      <c r="C206">
        <v>6.76</v>
      </c>
      <c r="D206">
        <v>1</v>
      </c>
      <c r="E206">
        <v>1.0265E-2</v>
      </c>
      <c r="F206">
        <v>-8.8030000000000001E-3</v>
      </c>
      <c r="G206">
        <v>1.0128E-2</v>
      </c>
      <c r="H206">
        <v>7.5074000000000002E-2</v>
      </c>
      <c r="I206">
        <v>87341</v>
      </c>
      <c r="J206">
        <v>1.53</v>
      </c>
      <c r="K206">
        <v>259</v>
      </c>
      <c r="L206">
        <v>1412</v>
      </c>
      <c r="M206">
        <v>37</v>
      </c>
      <c r="N206">
        <v>23</v>
      </c>
      <c r="O206">
        <v>36</v>
      </c>
      <c r="P206">
        <v>1039</v>
      </c>
      <c r="Q206">
        <v>12954</v>
      </c>
      <c r="R206">
        <v>1529</v>
      </c>
      <c r="S206">
        <v>5</v>
      </c>
      <c r="T206">
        <v>11175</v>
      </c>
      <c r="U206">
        <v>343</v>
      </c>
      <c r="V206">
        <v>801</v>
      </c>
      <c r="W206">
        <v>1870</v>
      </c>
      <c r="X206">
        <v>204390</v>
      </c>
      <c r="Y206">
        <v>733</v>
      </c>
      <c r="Z206">
        <v>619</v>
      </c>
      <c r="AA206">
        <v>1603</v>
      </c>
      <c r="AB206">
        <v>618</v>
      </c>
      <c r="AC206">
        <v>0</v>
      </c>
      <c r="AD206">
        <v>0</v>
      </c>
      <c r="AE206">
        <v>0</v>
      </c>
      <c r="AF206">
        <v>27</v>
      </c>
      <c r="AG206">
        <v>4681</v>
      </c>
      <c r="AH206">
        <v>3122</v>
      </c>
      <c r="AI206">
        <v>802</v>
      </c>
      <c r="AJ206">
        <v>1157</v>
      </c>
      <c r="AK206">
        <v>17</v>
      </c>
      <c r="AL206">
        <v>0</v>
      </c>
      <c r="AM206">
        <v>154</v>
      </c>
      <c r="AN206">
        <v>28</v>
      </c>
      <c r="AO206">
        <v>520</v>
      </c>
      <c r="AP206">
        <v>13</v>
      </c>
      <c r="AQ206">
        <v>169</v>
      </c>
      <c r="AR206">
        <v>257</v>
      </c>
      <c r="AS206">
        <v>241</v>
      </c>
      <c r="AT206">
        <v>1120</v>
      </c>
      <c r="AU206">
        <v>2267</v>
      </c>
      <c r="AV206">
        <v>625</v>
      </c>
      <c r="AW206">
        <v>313</v>
      </c>
      <c r="AX206">
        <v>350</v>
      </c>
      <c r="AY206">
        <v>0</v>
      </c>
      <c r="AZ206">
        <v>1396</v>
      </c>
      <c r="BA206">
        <v>818</v>
      </c>
      <c r="BB206">
        <v>1674</v>
      </c>
      <c r="BC206">
        <v>86890</v>
      </c>
      <c r="BD206">
        <v>21799</v>
      </c>
      <c r="BE206">
        <v>0.16800000000000001</v>
      </c>
    </row>
    <row r="207" spans="1:57" x14ac:dyDescent="0.3">
      <c r="A207" t="s">
        <v>499</v>
      </c>
      <c r="B207">
        <v>459.56</v>
      </c>
      <c r="C207">
        <v>6.76</v>
      </c>
      <c r="D207">
        <v>1</v>
      </c>
      <c r="E207">
        <v>1.0265E-2</v>
      </c>
      <c r="F207">
        <v>-8.8030000000000001E-3</v>
      </c>
      <c r="G207">
        <v>1.0128E-2</v>
      </c>
      <c r="H207">
        <v>7.5074000000000002E-2</v>
      </c>
      <c r="I207">
        <v>88493</v>
      </c>
      <c r="J207">
        <v>1.56</v>
      </c>
      <c r="K207">
        <v>223</v>
      </c>
      <c r="L207">
        <v>1475</v>
      </c>
      <c r="M207">
        <v>44</v>
      </c>
      <c r="N207">
        <v>68</v>
      </c>
      <c r="O207">
        <v>42</v>
      </c>
      <c r="P207">
        <v>990</v>
      </c>
      <c r="Q207">
        <v>13171</v>
      </c>
      <c r="R207">
        <v>1619</v>
      </c>
      <c r="S207">
        <v>0</v>
      </c>
      <c r="T207">
        <v>11416</v>
      </c>
      <c r="U207">
        <v>427</v>
      </c>
      <c r="V207">
        <v>810</v>
      </c>
      <c r="W207">
        <v>1967</v>
      </c>
      <c r="X207">
        <v>211489</v>
      </c>
      <c r="Y207">
        <v>729</v>
      </c>
      <c r="Z207">
        <v>602</v>
      </c>
      <c r="AA207">
        <v>1642</v>
      </c>
      <c r="AB207">
        <v>485</v>
      </c>
      <c r="AC207">
        <v>88</v>
      </c>
      <c r="AD207">
        <v>236</v>
      </c>
      <c r="AE207">
        <v>0</v>
      </c>
      <c r="AF207">
        <v>0</v>
      </c>
      <c r="AG207">
        <v>4600</v>
      </c>
      <c r="AH207">
        <v>2932</v>
      </c>
      <c r="AI207">
        <v>876</v>
      </c>
      <c r="AJ207">
        <v>1566</v>
      </c>
      <c r="AK207">
        <v>43</v>
      </c>
      <c r="AL207">
        <v>12</v>
      </c>
      <c r="AM207">
        <v>116</v>
      </c>
      <c r="AN207">
        <v>17</v>
      </c>
      <c r="AO207">
        <v>457</v>
      </c>
      <c r="AP207">
        <v>67</v>
      </c>
      <c r="AQ207">
        <v>234</v>
      </c>
      <c r="AR207">
        <v>220</v>
      </c>
      <c r="AS207">
        <v>200</v>
      </c>
      <c r="AT207">
        <v>1178</v>
      </c>
      <c r="AU207">
        <v>2302</v>
      </c>
      <c r="AV207">
        <v>394</v>
      </c>
      <c r="AW207">
        <v>388</v>
      </c>
      <c r="AX207">
        <v>767</v>
      </c>
      <c r="AY207">
        <v>0</v>
      </c>
      <c r="AZ207">
        <v>1328</v>
      </c>
      <c r="BA207">
        <v>802</v>
      </c>
      <c r="BB207">
        <v>2062</v>
      </c>
      <c r="BC207">
        <v>86401</v>
      </c>
      <c r="BD207">
        <v>22226</v>
      </c>
      <c r="BE207">
        <v>0.16700000000000001</v>
      </c>
    </row>
    <row r="208" spans="1:57" x14ac:dyDescent="0.3">
      <c r="A208" t="s">
        <v>500</v>
      </c>
      <c r="B208">
        <v>461.56</v>
      </c>
      <c r="C208">
        <v>6.76</v>
      </c>
      <c r="D208">
        <v>1</v>
      </c>
      <c r="E208">
        <v>1.0265E-2</v>
      </c>
      <c r="F208">
        <v>-8.8030000000000001E-3</v>
      </c>
      <c r="G208">
        <v>1.0128E-2</v>
      </c>
      <c r="H208">
        <v>7.5074000000000002E-2</v>
      </c>
      <c r="I208">
        <v>87913</v>
      </c>
      <c r="J208">
        <v>1.57</v>
      </c>
      <c r="K208">
        <v>204</v>
      </c>
      <c r="L208">
        <v>1472</v>
      </c>
      <c r="M208">
        <v>30</v>
      </c>
      <c r="N208">
        <v>25</v>
      </c>
      <c r="O208">
        <v>6</v>
      </c>
      <c r="P208">
        <v>1046</v>
      </c>
      <c r="Q208">
        <v>13158</v>
      </c>
      <c r="R208">
        <v>1605</v>
      </c>
      <c r="S208">
        <v>20</v>
      </c>
      <c r="T208">
        <v>11860</v>
      </c>
      <c r="U208">
        <v>336</v>
      </c>
      <c r="V208">
        <v>825</v>
      </c>
      <c r="W208">
        <v>2010</v>
      </c>
      <c r="X208">
        <v>201549</v>
      </c>
      <c r="Y208">
        <v>872</v>
      </c>
      <c r="Z208">
        <v>702</v>
      </c>
      <c r="AA208">
        <v>1728</v>
      </c>
      <c r="AB208">
        <v>608</v>
      </c>
      <c r="AC208">
        <v>26</v>
      </c>
      <c r="AD208">
        <v>178</v>
      </c>
      <c r="AE208">
        <v>97</v>
      </c>
      <c r="AF208">
        <v>67</v>
      </c>
      <c r="AG208">
        <v>4652</v>
      </c>
      <c r="AH208">
        <v>2993</v>
      </c>
      <c r="AI208">
        <v>948</v>
      </c>
      <c r="AJ208">
        <v>1303</v>
      </c>
      <c r="AK208">
        <v>0</v>
      </c>
      <c r="AL208">
        <v>5</v>
      </c>
      <c r="AM208">
        <v>74</v>
      </c>
      <c r="AN208">
        <v>19</v>
      </c>
      <c r="AO208">
        <v>328</v>
      </c>
      <c r="AP208">
        <v>101</v>
      </c>
      <c r="AQ208">
        <v>300</v>
      </c>
      <c r="AR208">
        <v>190</v>
      </c>
      <c r="AS208">
        <v>181</v>
      </c>
      <c r="AT208">
        <v>1163</v>
      </c>
      <c r="AU208">
        <v>2351</v>
      </c>
      <c r="AV208">
        <v>469</v>
      </c>
      <c r="AW208">
        <v>455</v>
      </c>
      <c r="AX208">
        <v>659</v>
      </c>
      <c r="AY208">
        <v>146</v>
      </c>
      <c r="AZ208">
        <v>1378</v>
      </c>
      <c r="BA208">
        <v>832</v>
      </c>
      <c r="BB208">
        <v>1671</v>
      </c>
      <c r="BC208">
        <v>87430</v>
      </c>
      <c r="BD208">
        <v>22345</v>
      </c>
      <c r="BE208">
        <v>0.16900000000000001</v>
      </c>
    </row>
    <row r="209" spans="1:57" x14ac:dyDescent="0.3">
      <c r="A209" t="s">
        <v>501</v>
      </c>
      <c r="B209">
        <v>463.56</v>
      </c>
      <c r="C209">
        <v>6.75</v>
      </c>
      <c r="D209">
        <v>1</v>
      </c>
      <c r="E209">
        <v>1.0265E-2</v>
      </c>
      <c r="F209">
        <v>-8.8030000000000001E-3</v>
      </c>
      <c r="G209">
        <v>1.0128E-2</v>
      </c>
      <c r="H209">
        <v>7.5074000000000002E-2</v>
      </c>
      <c r="I209">
        <v>89004</v>
      </c>
      <c r="J209">
        <v>1.57</v>
      </c>
      <c r="K209">
        <v>156</v>
      </c>
      <c r="L209">
        <v>1451</v>
      </c>
      <c r="M209">
        <v>25</v>
      </c>
      <c r="N209">
        <v>63</v>
      </c>
      <c r="O209">
        <v>0</v>
      </c>
      <c r="P209">
        <v>999</v>
      </c>
      <c r="Q209">
        <v>13083</v>
      </c>
      <c r="R209">
        <v>1779</v>
      </c>
      <c r="S209">
        <v>7</v>
      </c>
      <c r="T209">
        <v>12189</v>
      </c>
      <c r="U209">
        <v>317</v>
      </c>
      <c r="V209">
        <v>781</v>
      </c>
      <c r="W209">
        <v>2118</v>
      </c>
      <c r="X209">
        <v>205952</v>
      </c>
      <c r="Y209">
        <v>760</v>
      </c>
      <c r="Z209">
        <v>586</v>
      </c>
      <c r="AA209">
        <v>1680</v>
      </c>
      <c r="AB209">
        <v>578</v>
      </c>
      <c r="AC209">
        <v>29</v>
      </c>
      <c r="AD209">
        <v>44</v>
      </c>
      <c r="AE209">
        <v>65</v>
      </c>
      <c r="AF209">
        <v>0</v>
      </c>
      <c r="AG209">
        <v>4678</v>
      </c>
      <c r="AH209">
        <v>3323</v>
      </c>
      <c r="AI209">
        <v>968</v>
      </c>
      <c r="AJ209">
        <v>1186</v>
      </c>
      <c r="AK209">
        <v>38</v>
      </c>
      <c r="AL209">
        <v>81</v>
      </c>
      <c r="AM209">
        <v>47</v>
      </c>
      <c r="AN209">
        <v>25</v>
      </c>
      <c r="AO209">
        <v>389</v>
      </c>
      <c r="AP209">
        <v>96</v>
      </c>
      <c r="AQ209">
        <v>228</v>
      </c>
      <c r="AR209">
        <v>250</v>
      </c>
      <c r="AS209">
        <v>175</v>
      </c>
      <c r="AT209">
        <v>1126</v>
      </c>
      <c r="AU209">
        <v>2264</v>
      </c>
      <c r="AV209">
        <v>519</v>
      </c>
      <c r="AW209">
        <v>277</v>
      </c>
      <c r="AX209">
        <v>329</v>
      </c>
      <c r="AY209">
        <v>0</v>
      </c>
      <c r="AZ209">
        <v>1442</v>
      </c>
      <c r="BA209">
        <v>808</v>
      </c>
      <c r="BB209">
        <v>1704</v>
      </c>
      <c r="BC209">
        <v>88629</v>
      </c>
      <c r="BD209">
        <v>22274</v>
      </c>
      <c r="BE209">
        <v>0.16900000000000001</v>
      </c>
    </row>
    <row r="210" spans="1:57" x14ac:dyDescent="0.3">
      <c r="A210" t="s">
        <v>502</v>
      </c>
      <c r="B210">
        <v>465.56</v>
      </c>
      <c r="C210">
        <v>6.75</v>
      </c>
      <c r="D210">
        <v>1</v>
      </c>
      <c r="E210">
        <v>1.0265E-2</v>
      </c>
      <c r="F210">
        <v>-8.8030000000000001E-3</v>
      </c>
      <c r="G210">
        <v>1.0128E-2</v>
      </c>
      <c r="H210">
        <v>7.5074000000000002E-2</v>
      </c>
      <c r="I210">
        <v>87946</v>
      </c>
      <c r="J210">
        <v>1.59</v>
      </c>
      <c r="K210">
        <v>193</v>
      </c>
      <c r="L210">
        <v>1460</v>
      </c>
      <c r="M210">
        <v>19</v>
      </c>
      <c r="N210">
        <v>88</v>
      </c>
      <c r="O210">
        <v>18</v>
      </c>
      <c r="P210">
        <v>982</v>
      </c>
      <c r="Q210">
        <v>12748</v>
      </c>
      <c r="R210">
        <v>1797</v>
      </c>
      <c r="S210">
        <v>0</v>
      </c>
      <c r="T210">
        <v>11558</v>
      </c>
      <c r="U210">
        <v>447</v>
      </c>
      <c r="V210">
        <v>883</v>
      </c>
      <c r="W210">
        <v>2136</v>
      </c>
      <c r="X210">
        <v>206552</v>
      </c>
      <c r="Y210">
        <v>804</v>
      </c>
      <c r="Z210">
        <v>658</v>
      </c>
      <c r="AA210">
        <v>1688</v>
      </c>
      <c r="AB210">
        <v>545</v>
      </c>
      <c r="AC210">
        <v>69</v>
      </c>
      <c r="AD210">
        <v>77</v>
      </c>
      <c r="AE210">
        <v>213</v>
      </c>
      <c r="AF210">
        <v>117</v>
      </c>
      <c r="AG210">
        <v>4801</v>
      </c>
      <c r="AH210">
        <v>2984</v>
      </c>
      <c r="AI210">
        <v>776</v>
      </c>
      <c r="AJ210">
        <v>1257</v>
      </c>
      <c r="AK210">
        <v>20</v>
      </c>
      <c r="AL210">
        <v>215</v>
      </c>
      <c r="AM210">
        <v>0</v>
      </c>
      <c r="AN210">
        <v>40</v>
      </c>
      <c r="AO210">
        <v>422</v>
      </c>
      <c r="AP210">
        <v>72</v>
      </c>
      <c r="AQ210">
        <v>223</v>
      </c>
      <c r="AR210">
        <v>219</v>
      </c>
      <c r="AS210">
        <v>201</v>
      </c>
      <c r="AT210">
        <v>1144</v>
      </c>
      <c r="AU210">
        <v>2364</v>
      </c>
      <c r="AV210">
        <v>718</v>
      </c>
      <c r="AW210">
        <v>453</v>
      </c>
      <c r="AX210">
        <v>455</v>
      </c>
      <c r="AY210">
        <v>0</v>
      </c>
      <c r="AZ210">
        <v>1186</v>
      </c>
      <c r="BA210">
        <v>976</v>
      </c>
      <c r="BB210">
        <v>2175</v>
      </c>
      <c r="BC210">
        <v>86965</v>
      </c>
      <c r="BD210">
        <v>22301</v>
      </c>
      <c r="BE210">
        <v>0.16700000000000001</v>
      </c>
    </row>
    <row r="211" spans="1:57" x14ac:dyDescent="0.3">
      <c r="A211" t="s">
        <v>503</v>
      </c>
      <c r="B211">
        <v>467.56</v>
      </c>
      <c r="C211">
        <v>6.74</v>
      </c>
      <c r="D211">
        <v>1</v>
      </c>
      <c r="E211">
        <v>1.0265E-2</v>
      </c>
      <c r="F211">
        <v>-8.8030000000000001E-3</v>
      </c>
      <c r="G211">
        <v>1.0128E-2</v>
      </c>
      <c r="H211">
        <v>7.5074000000000002E-2</v>
      </c>
      <c r="I211">
        <v>88812</v>
      </c>
      <c r="J211">
        <v>1.63</v>
      </c>
      <c r="K211">
        <v>229</v>
      </c>
      <c r="L211">
        <v>1630</v>
      </c>
      <c r="M211">
        <v>77</v>
      </c>
      <c r="N211">
        <v>72</v>
      </c>
      <c r="O211">
        <v>53</v>
      </c>
      <c r="P211">
        <v>993</v>
      </c>
      <c r="Q211">
        <v>13648</v>
      </c>
      <c r="R211">
        <v>1709</v>
      </c>
      <c r="S211">
        <v>38</v>
      </c>
      <c r="T211">
        <v>11779</v>
      </c>
      <c r="U211">
        <v>437</v>
      </c>
      <c r="V211">
        <v>864</v>
      </c>
      <c r="W211">
        <v>2056</v>
      </c>
      <c r="X211">
        <v>216216</v>
      </c>
      <c r="Y211">
        <v>801</v>
      </c>
      <c r="Z211">
        <v>678</v>
      </c>
      <c r="AA211">
        <v>1567</v>
      </c>
      <c r="AB211">
        <v>624</v>
      </c>
      <c r="AC211">
        <v>0</v>
      </c>
      <c r="AD211">
        <v>105</v>
      </c>
      <c r="AE211">
        <v>0</v>
      </c>
      <c r="AF211">
        <v>0</v>
      </c>
      <c r="AG211">
        <v>4865</v>
      </c>
      <c r="AH211">
        <v>2821</v>
      </c>
      <c r="AI211">
        <v>618</v>
      </c>
      <c r="AJ211">
        <v>1282</v>
      </c>
      <c r="AK211">
        <v>16</v>
      </c>
      <c r="AL211">
        <v>11</v>
      </c>
      <c r="AM211">
        <v>96</v>
      </c>
      <c r="AN211">
        <v>0</v>
      </c>
      <c r="AO211">
        <v>468</v>
      </c>
      <c r="AP211">
        <v>113</v>
      </c>
      <c r="AQ211">
        <v>239</v>
      </c>
      <c r="AR211">
        <v>150</v>
      </c>
      <c r="AS211">
        <v>251</v>
      </c>
      <c r="AT211">
        <v>1070</v>
      </c>
      <c r="AU211">
        <v>2277</v>
      </c>
      <c r="AV211">
        <v>340</v>
      </c>
      <c r="AW211">
        <v>159</v>
      </c>
      <c r="AX211">
        <v>391</v>
      </c>
      <c r="AY211">
        <v>0</v>
      </c>
      <c r="AZ211">
        <v>1439</v>
      </c>
      <c r="BA211">
        <v>863</v>
      </c>
      <c r="BB211">
        <v>1934</v>
      </c>
      <c r="BC211">
        <v>85316</v>
      </c>
      <c r="BD211">
        <v>21665</v>
      </c>
      <c r="BE211">
        <v>0.16700000000000001</v>
      </c>
    </row>
    <row r="212" spans="1:57" x14ac:dyDescent="0.3">
      <c r="A212" t="s">
        <v>504</v>
      </c>
      <c r="B212">
        <v>469.56</v>
      </c>
      <c r="C212">
        <v>6.74</v>
      </c>
      <c r="D212">
        <v>1</v>
      </c>
      <c r="E212">
        <v>1.0265E-2</v>
      </c>
      <c r="F212">
        <v>-8.8030000000000001E-3</v>
      </c>
      <c r="G212">
        <v>1.0128E-2</v>
      </c>
      <c r="H212">
        <v>7.5074000000000002E-2</v>
      </c>
      <c r="I212">
        <v>87588</v>
      </c>
      <c r="J212">
        <v>1.61</v>
      </c>
      <c r="K212">
        <v>179</v>
      </c>
      <c r="L212">
        <v>1639</v>
      </c>
      <c r="M212">
        <v>47</v>
      </c>
      <c r="N212">
        <v>61</v>
      </c>
      <c r="O212">
        <v>34</v>
      </c>
      <c r="P212">
        <v>959</v>
      </c>
      <c r="Q212">
        <v>13966</v>
      </c>
      <c r="R212">
        <v>1722</v>
      </c>
      <c r="S212">
        <v>19</v>
      </c>
      <c r="T212">
        <v>11809</v>
      </c>
      <c r="U212">
        <v>479</v>
      </c>
      <c r="V212">
        <v>950</v>
      </c>
      <c r="W212">
        <v>2093</v>
      </c>
      <c r="X212">
        <v>205127</v>
      </c>
      <c r="Y212">
        <v>797</v>
      </c>
      <c r="Z212">
        <v>617</v>
      </c>
      <c r="AA212">
        <v>1618</v>
      </c>
      <c r="AB212">
        <v>624</v>
      </c>
      <c r="AC212">
        <v>33</v>
      </c>
      <c r="AD212">
        <v>226</v>
      </c>
      <c r="AE212">
        <v>113</v>
      </c>
      <c r="AF212">
        <v>88</v>
      </c>
      <c r="AG212">
        <v>5054</v>
      </c>
      <c r="AH212">
        <v>2883</v>
      </c>
      <c r="AI212">
        <v>858</v>
      </c>
      <c r="AJ212">
        <v>1543</v>
      </c>
      <c r="AK212">
        <v>16</v>
      </c>
      <c r="AL212">
        <v>85</v>
      </c>
      <c r="AM212">
        <v>56</v>
      </c>
      <c r="AN212">
        <v>6</v>
      </c>
      <c r="AO212">
        <v>435</v>
      </c>
      <c r="AP212">
        <v>46</v>
      </c>
      <c r="AQ212">
        <v>232</v>
      </c>
      <c r="AR212">
        <v>175</v>
      </c>
      <c r="AS212">
        <v>229</v>
      </c>
      <c r="AT212">
        <v>1156</v>
      </c>
      <c r="AU212">
        <v>2374</v>
      </c>
      <c r="AV212">
        <v>472</v>
      </c>
      <c r="AW212">
        <v>455</v>
      </c>
      <c r="AX212">
        <v>594</v>
      </c>
      <c r="AY212">
        <v>0</v>
      </c>
      <c r="AZ212">
        <v>1350</v>
      </c>
      <c r="BA212">
        <v>865</v>
      </c>
      <c r="BB212">
        <v>1963</v>
      </c>
      <c r="BC212">
        <v>85755</v>
      </c>
      <c r="BD212">
        <v>21463</v>
      </c>
      <c r="BE212">
        <v>0.16700000000000001</v>
      </c>
    </row>
    <row r="213" spans="1:57" x14ac:dyDescent="0.3">
      <c r="A213" t="s">
        <v>505</v>
      </c>
      <c r="B213">
        <v>471.56</v>
      </c>
      <c r="C213">
        <v>6.75</v>
      </c>
      <c r="D213">
        <v>1</v>
      </c>
      <c r="E213">
        <v>1.0265E-2</v>
      </c>
      <c r="F213">
        <v>-8.8030000000000001E-3</v>
      </c>
      <c r="G213">
        <v>1.0128E-2</v>
      </c>
      <c r="H213">
        <v>7.5074000000000002E-2</v>
      </c>
      <c r="I213">
        <v>86970</v>
      </c>
      <c r="J213">
        <v>1.52</v>
      </c>
      <c r="K213">
        <v>212</v>
      </c>
      <c r="L213">
        <v>1629</v>
      </c>
      <c r="M213">
        <v>6</v>
      </c>
      <c r="N213">
        <v>24</v>
      </c>
      <c r="O213">
        <v>20</v>
      </c>
      <c r="P213">
        <v>926</v>
      </c>
      <c r="Q213">
        <v>13930</v>
      </c>
      <c r="R213">
        <v>1668</v>
      </c>
      <c r="S213">
        <v>0</v>
      </c>
      <c r="T213">
        <v>11806</v>
      </c>
      <c r="U213">
        <v>430</v>
      </c>
      <c r="V213">
        <v>774</v>
      </c>
      <c r="W213">
        <v>2072</v>
      </c>
      <c r="X213">
        <v>200767</v>
      </c>
      <c r="Y213">
        <v>905</v>
      </c>
      <c r="Z213">
        <v>636</v>
      </c>
      <c r="AA213">
        <v>1838</v>
      </c>
      <c r="AB213">
        <v>744</v>
      </c>
      <c r="AC213">
        <v>0</v>
      </c>
      <c r="AD213">
        <v>43</v>
      </c>
      <c r="AE213">
        <v>155</v>
      </c>
      <c r="AF213">
        <v>94</v>
      </c>
      <c r="AG213">
        <v>4842</v>
      </c>
      <c r="AH213">
        <v>3148</v>
      </c>
      <c r="AI213">
        <v>1017</v>
      </c>
      <c r="AJ213">
        <v>1303</v>
      </c>
      <c r="AK213">
        <v>14</v>
      </c>
      <c r="AL213">
        <v>154</v>
      </c>
      <c r="AM213">
        <v>9</v>
      </c>
      <c r="AN213">
        <v>25</v>
      </c>
      <c r="AO213">
        <v>267</v>
      </c>
      <c r="AP213">
        <v>24</v>
      </c>
      <c r="AQ213">
        <v>354</v>
      </c>
      <c r="AR213">
        <v>224</v>
      </c>
      <c r="AS213">
        <v>158</v>
      </c>
      <c r="AT213">
        <v>1184</v>
      </c>
      <c r="AU213">
        <v>2391</v>
      </c>
      <c r="AV213">
        <v>585</v>
      </c>
      <c r="AW213">
        <v>260</v>
      </c>
      <c r="AX213">
        <v>502</v>
      </c>
      <c r="AY213">
        <v>0</v>
      </c>
      <c r="AZ213">
        <v>1204</v>
      </c>
      <c r="BA213">
        <v>961</v>
      </c>
      <c r="BB213">
        <v>2161</v>
      </c>
      <c r="BC213">
        <v>86592</v>
      </c>
      <c r="BD213">
        <v>21925</v>
      </c>
      <c r="BE213">
        <v>0.16700000000000001</v>
      </c>
    </row>
    <row r="214" spans="1:57" x14ac:dyDescent="0.3">
      <c r="A214" t="s">
        <v>506</v>
      </c>
      <c r="B214">
        <v>473.56</v>
      </c>
      <c r="C214">
        <v>6.74</v>
      </c>
      <c r="D214">
        <v>1</v>
      </c>
      <c r="E214">
        <v>1.0265E-2</v>
      </c>
      <c r="F214">
        <v>-8.8030000000000001E-3</v>
      </c>
      <c r="G214">
        <v>1.0128E-2</v>
      </c>
      <c r="H214">
        <v>7.5074000000000002E-2</v>
      </c>
      <c r="I214">
        <v>87872</v>
      </c>
      <c r="J214">
        <v>1.55</v>
      </c>
      <c r="K214">
        <v>181</v>
      </c>
      <c r="L214">
        <v>1567</v>
      </c>
      <c r="M214">
        <v>0</v>
      </c>
      <c r="N214">
        <v>53</v>
      </c>
      <c r="O214">
        <v>31</v>
      </c>
      <c r="P214">
        <v>890</v>
      </c>
      <c r="Q214">
        <v>13940</v>
      </c>
      <c r="R214">
        <v>1633</v>
      </c>
      <c r="S214">
        <v>0</v>
      </c>
      <c r="T214">
        <v>11583</v>
      </c>
      <c r="U214">
        <v>293</v>
      </c>
      <c r="V214">
        <v>699</v>
      </c>
      <c r="W214">
        <v>2132</v>
      </c>
      <c r="X214">
        <v>205884</v>
      </c>
      <c r="Y214">
        <v>726</v>
      </c>
      <c r="Z214">
        <v>654</v>
      </c>
      <c r="AA214">
        <v>1728</v>
      </c>
      <c r="AB214">
        <v>603</v>
      </c>
      <c r="AC214">
        <v>0</v>
      </c>
      <c r="AD214">
        <v>107</v>
      </c>
      <c r="AE214">
        <v>96</v>
      </c>
      <c r="AF214">
        <v>178</v>
      </c>
      <c r="AG214">
        <v>4779</v>
      </c>
      <c r="AH214">
        <v>3037</v>
      </c>
      <c r="AI214">
        <v>952</v>
      </c>
      <c r="AJ214">
        <v>1538</v>
      </c>
      <c r="AK214">
        <v>0</v>
      </c>
      <c r="AL214">
        <v>65</v>
      </c>
      <c r="AM214">
        <v>23</v>
      </c>
      <c r="AN214">
        <v>0</v>
      </c>
      <c r="AO214">
        <v>196</v>
      </c>
      <c r="AP214">
        <v>59</v>
      </c>
      <c r="AQ214">
        <v>362</v>
      </c>
      <c r="AR214">
        <v>236</v>
      </c>
      <c r="AS214">
        <v>142</v>
      </c>
      <c r="AT214">
        <v>1099</v>
      </c>
      <c r="AU214">
        <v>2326</v>
      </c>
      <c r="AV214">
        <v>315</v>
      </c>
      <c r="AW214">
        <v>343</v>
      </c>
      <c r="AX214">
        <v>621</v>
      </c>
      <c r="AY214">
        <v>0</v>
      </c>
      <c r="AZ214">
        <v>1234</v>
      </c>
      <c r="BA214">
        <v>831</v>
      </c>
      <c r="BB214">
        <v>2145</v>
      </c>
      <c r="BC214">
        <v>85932</v>
      </c>
      <c r="BD214">
        <v>22012</v>
      </c>
      <c r="BE214">
        <v>0.16700000000000001</v>
      </c>
    </row>
    <row r="215" spans="1:57" x14ac:dyDescent="0.3">
      <c r="A215" t="s">
        <v>507</v>
      </c>
      <c r="B215">
        <v>475.56</v>
      </c>
      <c r="C215">
        <v>6.74</v>
      </c>
      <c r="D215">
        <v>1</v>
      </c>
      <c r="E215">
        <v>1.0265E-2</v>
      </c>
      <c r="F215">
        <v>-8.8030000000000001E-3</v>
      </c>
      <c r="G215">
        <v>1.0128E-2</v>
      </c>
      <c r="H215">
        <v>7.5074000000000002E-2</v>
      </c>
      <c r="I215">
        <v>87972</v>
      </c>
      <c r="J215">
        <v>1.47</v>
      </c>
      <c r="K215">
        <v>192</v>
      </c>
      <c r="L215">
        <v>1456</v>
      </c>
      <c r="M215">
        <v>63</v>
      </c>
      <c r="N215">
        <v>77</v>
      </c>
      <c r="O215">
        <v>73</v>
      </c>
      <c r="P215">
        <v>1002</v>
      </c>
      <c r="Q215">
        <v>13620</v>
      </c>
      <c r="R215">
        <v>1622</v>
      </c>
      <c r="S215">
        <v>14</v>
      </c>
      <c r="T215">
        <v>11635</v>
      </c>
      <c r="U215">
        <v>394</v>
      </c>
      <c r="V215">
        <v>752</v>
      </c>
      <c r="W215">
        <v>2148</v>
      </c>
      <c r="X215">
        <v>210827</v>
      </c>
      <c r="Y215">
        <v>771</v>
      </c>
      <c r="Z215">
        <v>655</v>
      </c>
      <c r="AA215">
        <v>1871</v>
      </c>
      <c r="AB215">
        <v>433</v>
      </c>
      <c r="AC215">
        <v>47</v>
      </c>
      <c r="AD215">
        <v>55</v>
      </c>
      <c r="AE215">
        <v>44</v>
      </c>
      <c r="AF215">
        <v>0</v>
      </c>
      <c r="AG215">
        <v>4802</v>
      </c>
      <c r="AH215">
        <v>2983</v>
      </c>
      <c r="AI215">
        <v>932</v>
      </c>
      <c r="AJ215">
        <v>1184</v>
      </c>
      <c r="AK215">
        <v>43</v>
      </c>
      <c r="AL215">
        <v>79</v>
      </c>
      <c r="AM215">
        <v>77</v>
      </c>
      <c r="AN215">
        <v>14</v>
      </c>
      <c r="AO215">
        <v>377</v>
      </c>
      <c r="AP215">
        <v>42</v>
      </c>
      <c r="AQ215">
        <v>314</v>
      </c>
      <c r="AR215">
        <v>276</v>
      </c>
      <c r="AS215">
        <v>197</v>
      </c>
      <c r="AT215">
        <v>1120</v>
      </c>
      <c r="AU215">
        <v>2225</v>
      </c>
      <c r="AV215">
        <v>466</v>
      </c>
      <c r="AW215">
        <v>173</v>
      </c>
      <c r="AX215">
        <v>371</v>
      </c>
      <c r="AY215">
        <v>0</v>
      </c>
      <c r="AZ215">
        <v>1223</v>
      </c>
      <c r="BA215">
        <v>937</v>
      </c>
      <c r="BB215">
        <v>1953</v>
      </c>
      <c r="BC215">
        <v>85445</v>
      </c>
      <c r="BD215">
        <v>21671</v>
      </c>
      <c r="BE215">
        <v>0.16700000000000001</v>
      </c>
    </row>
    <row r="216" spans="1:57" x14ac:dyDescent="0.3">
      <c r="A216" t="s">
        <v>508</v>
      </c>
      <c r="B216">
        <v>477.56</v>
      </c>
      <c r="C216">
        <v>6.73</v>
      </c>
      <c r="D216">
        <v>1</v>
      </c>
      <c r="E216">
        <v>1.0265E-2</v>
      </c>
      <c r="F216">
        <v>-8.8030000000000001E-3</v>
      </c>
      <c r="G216">
        <v>1.0128E-2</v>
      </c>
      <c r="H216">
        <v>7.5074000000000002E-2</v>
      </c>
      <c r="I216">
        <v>86501</v>
      </c>
      <c r="J216">
        <v>1.48</v>
      </c>
      <c r="K216">
        <v>196</v>
      </c>
      <c r="L216">
        <v>1334</v>
      </c>
      <c r="M216">
        <v>52</v>
      </c>
      <c r="N216">
        <v>46</v>
      </c>
      <c r="O216">
        <v>26</v>
      </c>
      <c r="P216">
        <v>1024</v>
      </c>
      <c r="Q216">
        <v>14029</v>
      </c>
      <c r="R216">
        <v>1651</v>
      </c>
      <c r="S216">
        <v>43</v>
      </c>
      <c r="T216">
        <v>11868</v>
      </c>
      <c r="U216">
        <v>436</v>
      </c>
      <c r="V216">
        <v>847</v>
      </c>
      <c r="W216">
        <v>2183</v>
      </c>
      <c r="X216">
        <v>201230</v>
      </c>
      <c r="Y216">
        <v>824</v>
      </c>
      <c r="Z216">
        <v>636</v>
      </c>
      <c r="AA216">
        <v>1742</v>
      </c>
      <c r="AB216">
        <v>603</v>
      </c>
      <c r="AC216">
        <v>6</v>
      </c>
      <c r="AD216">
        <v>176</v>
      </c>
      <c r="AE216">
        <v>80</v>
      </c>
      <c r="AF216">
        <v>154</v>
      </c>
      <c r="AG216">
        <v>5056</v>
      </c>
      <c r="AH216">
        <v>3139</v>
      </c>
      <c r="AI216">
        <v>839</v>
      </c>
      <c r="AJ216">
        <v>1399</v>
      </c>
      <c r="AK216">
        <v>32</v>
      </c>
      <c r="AL216">
        <v>146</v>
      </c>
      <c r="AM216">
        <v>0</v>
      </c>
      <c r="AN216">
        <v>15</v>
      </c>
      <c r="AO216">
        <v>397</v>
      </c>
      <c r="AP216">
        <v>56</v>
      </c>
      <c r="AQ216">
        <v>327</v>
      </c>
      <c r="AR216">
        <v>242</v>
      </c>
      <c r="AS216">
        <v>141</v>
      </c>
      <c r="AT216">
        <v>1005</v>
      </c>
      <c r="AU216">
        <v>2416</v>
      </c>
      <c r="AV216">
        <v>510</v>
      </c>
      <c r="AW216">
        <v>356</v>
      </c>
      <c r="AX216">
        <v>577</v>
      </c>
      <c r="AY216">
        <v>0</v>
      </c>
      <c r="AZ216">
        <v>1277</v>
      </c>
      <c r="BA216">
        <v>920</v>
      </c>
      <c r="BB216">
        <v>1909</v>
      </c>
      <c r="BC216">
        <v>84078</v>
      </c>
      <c r="BD216">
        <v>22355</v>
      </c>
      <c r="BE216">
        <v>0.16600000000000001</v>
      </c>
    </row>
    <row r="217" spans="1:57" x14ac:dyDescent="0.3">
      <c r="A217" t="s">
        <v>509</v>
      </c>
      <c r="B217">
        <v>479.56</v>
      </c>
      <c r="C217">
        <v>6.72</v>
      </c>
      <c r="D217">
        <v>1</v>
      </c>
      <c r="E217">
        <v>1.0265E-2</v>
      </c>
      <c r="F217">
        <v>-8.8030000000000001E-3</v>
      </c>
      <c r="G217">
        <v>1.0128E-2</v>
      </c>
      <c r="H217">
        <v>7.5074000000000002E-2</v>
      </c>
      <c r="I217">
        <v>85412</v>
      </c>
      <c r="J217">
        <v>1.56</v>
      </c>
      <c r="K217">
        <v>229</v>
      </c>
      <c r="L217">
        <v>1252</v>
      </c>
      <c r="M217">
        <v>39</v>
      </c>
      <c r="N217">
        <v>75</v>
      </c>
      <c r="O217">
        <v>59</v>
      </c>
      <c r="P217">
        <v>984</v>
      </c>
      <c r="Q217">
        <v>13525</v>
      </c>
      <c r="R217">
        <v>1498</v>
      </c>
      <c r="S217">
        <v>0</v>
      </c>
      <c r="T217">
        <v>11189</v>
      </c>
      <c r="U217">
        <v>337</v>
      </c>
      <c r="V217">
        <v>833</v>
      </c>
      <c r="W217">
        <v>2062</v>
      </c>
      <c r="X217">
        <v>199098</v>
      </c>
      <c r="Y217">
        <v>803</v>
      </c>
      <c r="Z217">
        <v>554</v>
      </c>
      <c r="AA217">
        <v>1679</v>
      </c>
      <c r="AB217">
        <v>487</v>
      </c>
      <c r="AC217">
        <v>0</v>
      </c>
      <c r="AD217">
        <v>269</v>
      </c>
      <c r="AE217">
        <v>0</v>
      </c>
      <c r="AF217">
        <v>0</v>
      </c>
      <c r="AG217">
        <v>4915</v>
      </c>
      <c r="AH217">
        <v>3008</v>
      </c>
      <c r="AI217">
        <v>985</v>
      </c>
      <c r="AJ217">
        <v>1480</v>
      </c>
      <c r="AK217">
        <v>51</v>
      </c>
      <c r="AL217">
        <v>115</v>
      </c>
      <c r="AM217">
        <v>18</v>
      </c>
      <c r="AN217">
        <v>7</v>
      </c>
      <c r="AO217">
        <v>325</v>
      </c>
      <c r="AP217">
        <v>102</v>
      </c>
      <c r="AQ217">
        <v>297</v>
      </c>
      <c r="AR217">
        <v>236</v>
      </c>
      <c r="AS217">
        <v>159</v>
      </c>
      <c r="AT217">
        <v>1247</v>
      </c>
      <c r="AU217">
        <v>2350</v>
      </c>
      <c r="AV217">
        <v>238</v>
      </c>
      <c r="AW217">
        <v>323</v>
      </c>
      <c r="AX217">
        <v>591</v>
      </c>
      <c r="AY217">
        <v>18</v>
      </c>
      <c r="AZ217">
        <v>1277</v>
      </c>
      <c r="BA217">
        <v>787</v>
      </c>
      <c r="BB217">
        <v>1995</v>
      </c>
      <c r="BC217">
        <v>83882</v>
      </c>
      <c r="BD217">
        <v>21904</v>
      </c>
      <c r="BE217">
        <v>0.16600000000000001</v>
      </c>
    </row>
    <row r="218" spans="1:57" x14ac:dyDescent="0.3">
      <c r="A218" t="s">
        <v>510</v>
      </c>
      <c r="B218">
        <v>481.56</v>
      </c>
      <c r="C218">
        <v>6.72</v>
      </c>
      <c r="D218">
        <v>1</v>
      </c>
      <c r="E218">
        <v>1.0265E-2</v>
      </c>
      <c r="F218">
        <v>-8.8030000000000001E-3</v>
      </c>
      <c r="G218">
        <v>1.0128E-2</v>
      </c>
      <c r="H218">
        <v>7.5074000000000002E-2</v>
      </c>
      <c r="I218">
        <v>86676</v>
      </c>
      <c r="J218">
        <v>1.48</v>
      </c>
      <c r="K218">
        <v>183</v>
      </c>
      <c r="L218">
        <v>1266</v>
      </c>
      <c r="M218">
        <v>39</v>
      </c>
      <c r="N218">
        <v>37</v>
      </c>
      <c r="O218">
        <v>13</v>
      </c>
      <c r="P218">
        <v>969</v>
      </c>
      <c r="Q218">
        <v>13710</v>
      </c>
      <c r="R218">
        <v>1682</v>
      </c>
      <c r="S218">
        <v>0</v>
      </c>
      <c r="T218">
        <v>11385</v>
      </c>
      <c r="U218">
        <v>413</v>
      </c>
      <c r="V218">
        <v>835</v>
      </c>
      <c r="W218">
        <v>2081</v>
      </c>
      <c r="X218">
        <v>198800</v>
      </c>
      <c r="Y218">
        <v>755</v>
      </c>
      <c r="Z218">
        <v>652</v>
      </c>
      <c r="AA218">
        <v>1840</v>
      </c>
      <c r="AB218">
        <v>627</v>
      </c>
      <c r="AC218">
        <v>76</v>
      </c>
      <c r="AD218">
        <v>125</v>
      </c>
      <c r="AE218">
        <v>170</v>
      </c>
      <c r="AF218">
        <v>195</v>
      </c>
      <c r="AG218">
        <v>5013</v>
      </c>
      <c r="AH218">
        <v>3220</v>
      </c>
      <c r="AI218">
        <v>874</v>
      </c>
      <c r="AJ218">
        <v>1379</v>
      </c>
      <c r="AK218">
        <v>42</v>
      </c>
      <c r="AL218">
        <v>80</v>
      </c>
      <c r="AM218">
        <v>18</v>
      </c>
      <c r="AN218">
        <v>21</v>
      </c>
      <c r="AO218">
        <v>444</v>
      </c>
      <c r="AP218">
        <v>68</v>
      </c>
      <c r="AQ218">
        <v>188</v>
      </c>
      <c r="AR218">
        <v>205</v>
      </c>
      <c r="AS218">
        <v>256</v>
      </c>
      <c r="AT218">
        <v>1217</v>
      </c>
      <c r="AU218">
        <v>2306</v>
      </c>
      <c r="AV218">
        <v>498</v>
      </c>
      <c r="AW218">
        <v>326</v>
      </c>
      <c r="AX218">
        <v>510</v>
      </c>
      <c r="AY218">
        <v>0</v>
      </c>
      <c r="AZ218">
        <v>1283</v>
      </c>
      <c r="BA218">
        <v>909</v>
      </c>
      <c r="BB218">
        <v>2014</v>
      </c>
      <c r="BC218">
        <v>85271</v>
      </c>
      <c r="BD218">
        <v>21612</v>
      </c>
      <c r="BE218">
        <v>0.16800000000000001</v>
      </c>
    </row>
    <row r="219" spans="1:57" x14ac:dyDescent="0.3">
      <c r="A219" t="s">
        <v>511</v>
      </c>
      <c r="B219">
        <v>483.56</v>
      </c>
      <c r="C219">
        <v>6.71</v>
      </c>
      <c r="D219">
        <v>1</v>
      </c>
      <c r="E219">
        <v>1.0265E-2</v>
      </c>
      <c r="F219">
        <v>-8.8030000000000001E-3</v>
      </c>
      <c r="G219">
        <v>1.0128E-2</v>
      </c>
      <c r="H219">
        <v>7.5074000000000002E-2</v>
      </c>
      <c r="I219">
        <v>86724</v>
      </c>
      <c r="J219">
        <v>1.47</v>
      </c>
      <c r="K219">
        <v>198</v>
      </c>
      <c r="L219">
        <v>1401</v>
      </c>
      <c r="M219">
        <v>22</v>
      </c>
      <c r="N219">
        <v>87</v>
      </c>
      <c r="O219">
        <v>54</v>
      </c>
      <c r="P219">
        <v>1013</v>
      </c>
      <c r="Q219">
        <v>13501</v>
      </c>
      <c r="R219">
        <v>1761</v>
      </c>
      <c r="S219">
        <v>33</v>
      </c>
      <c r="T219">
        <v>11539</v>
      </c>
      <c r="U219">
        <v>395</v>
      </c>
      <c r="V219">
        <v>897</v>
      </c>
      <c r="W219">
        <v>2113</v>
      </c>
      <c r="X219">
        <v>194037</v>
      </c>
      <c r="Y219">
        <v>810</v>
      </c>
      <c r="Z219">
        <v>666</v>
      </c>
      <c r="AA219">
        <v>1703</v>
      </c>
      <c r="AB219">
        <v>620</v>
      </c>
      <c r="AC219">
        <v>9</v>
      </c>
      <c r="AD219">
        <v>0</v>
      </c>
      <c r="AE219">
        <v>81</v>
      </c>
      <c r="AF219">
        <v>0</v>
      </c>
      <c r="AG219">
        <v>4805</v>
      </c>
      <c r="AH219">
        <v>3314</v>
      </c>
      <c r="AI219">
        <v>880</v>
      </c>
      <c r="AJ219">
        <v>1508</v>
      </c>
      <c r="AK219">
        <v>12</v>
      </c>
      <c r="AL219">
        <v>59</v>
      </c>
      <c r="AM219">
        <v>56</v>
      </c>
      <c r="AN219">
        <v>35</v>
      </c>
      <c r="AO219">
        <v>484</v>
      </c>
      <c r="AP219">
        <v>167</v>
      </c>
      <c r="AQ219">
        <v>228</v>
      </c>
      <c r="AR219">
        <v>206</v>
      </c>
      <c r="AS219">
        <v>219</v>
      </c>
      <c r="AT219">
        <v>1170</v>
      </c>
      <c r="AU219">
        <v>2346</v>
      </c>
      <c r="AV219">
        <v>614</v>
      </c>
      <c r="AW219">
        <v>316</v>
      </c>
      <c r="AX219">
        <v>346</v>
      </c>
      <c r="AY219">
        <v>0</v>
      </c>
      <c r="AZ219">
        <v>1089</v>
      </c>
      <c r="BA219">
        <v>913</v>
      </c>
      <c r="BB219">
        <v>1980</v>
      </c>
      <c r="BC219">
        <v>85269</v>
      </c>
      <c r="BD219">
        <v>22104</v>
      </c>
      <c r="BE219">
        <v>0.16800000000000001</v>
      </c>
    </row>
    <row r="220" spans="1:57" x14ac:dyDescent="0.3">
      <c r="A220" t="s">
        <v>512</v>
      </c>
      <c r="B220">
        <v>485.56</v>
      </c>
      <c r="C220">
        <v>6.71</v>
      </c>
      <c r="D220">
        <v>1</v>
      </c>
      <c r="E220">
        <v>1.0265E-2</v>
      </c>
      <c r="F220">
        <v>-8.8030000000000001E-3</v>
      </c>
      <c r="G220">
        <v>1.0128E-2</v>
      </c>
      <c r="H220">
        <v>7.5074000000000002E-2</v>
      </c>
      <c r="I220">
        <v>87492</v>
      </c>
      <c r="J220">
        <v>1.55</v>
      </c>
      <c r="K220">
        <v>214</v>
      </c>
      <c r="L220">
        <v>1485</v>
      </c>
      <c r="M220">
        <v>36</v>
      </c>
      <c r="N220">
        <v>97</v>
      </c>
      <c r="O220">
        <v>18</v>
      </c>
      <c r="P220">
        <v>974</v>
      </c>
      <c r="Q220">
        <v>13906</v>
      </c>
      <c r="R220">
        <v>1665</v>
      </c>
      <c r="S220">
        <v>7</v>
      </c>
      <c r="T220">
        <v>11718</v>
      </c>
      <c r="U220">
        <v>509</v>
      </c>
      <c r="V220">
        <v>726</v>
      </c>
      <c r="W220">
        <v>2156</v>
      </c>
      <c r="X220">
        <v>198383</v>
      </c>
      <c r="Y220">
        <v>886</v>
      </c>
      <c r="Z220">
        <v>691</v>
      </c>
      <c r="AA220">
        <v>1793</v>
      </c>
      <c r="AB220">
        <v>568</v>
      </c>
      <c r="AC220">
        <v>0</v>
      </c>
      <c r="AD220">
        <v>192</v>
      </c>
      <c r="AE220">
        <v>117</v>
      </c>
      <c r="AF220">
        <v>22</v>
      </c>
      <c r="AG220">
        <v>4567</v>
      </c>
      <c r="AH220">
        <v>3235</v>
      </c>
      <c r="AI220">
        <v>852</v>
      </c>
      <c r="AJ220">
        <v>1380</v>
      </c>
      <c r="AK220">
        <v>29</v>
      </c>
      <c r="AL220">
        <v>0</v>
      </c>
      <c r="AM220">
        <v>99</v>
      </c>
      <c r="AN220">
        <v>30</v>
      </c>
      <c r="AO220">
        <v>306</v>
      </c>
      <c r="AP220">
        <v>99</v>
      </c>
      <c r="AQ220">
        <v>359</v>
      </c>
      <c r="AR220">
        <v>233</v>
      </c>
      <c r="AS220">
        <v>177</v>
      </c>
      <c r="AT220">
        <v>1194</v>
      </c>
      <c r="AU220">
        <v>2504</v>
      </c>
      <c r="AV220">
        <v>385</v>
      </c>
      <c r="AW220">
        <v>413</v>
      </c>
      <c r="AX220">
        <v>555</v>
      </c>
      <c r="AY220">
        <v>283</v>
      </c>
      <c r="AZ220">
        <v>1328</v>
      </c>
      <c r="BA220">
        <v>905</v>
      </c>
      <c r="BB220">
        <v>1690</v>
      </c>
      <c r="BC220">
        <v>87341</v>
      </c>
      <c r="BD220">
        <v>22594</v>
      </c>
      <c r="BE220">
        <v>0.16800000000000001</v>
      </c>
    </row>
    <row r="221" spans="1:57" x14ac:dyDescent="0.3">
      <c r="A221" t="s">
        <v>513</v>
      </c>
      <c r="B221">
        <v>487.56</v>
      </c>
      <c r="C221">
        <v>6.71</v>
      </c>
      <c r="D221">
        <v>1</v>
      </c>
      <c r="E221">
        <v>1.0265E-2</v>
      </c>
      <c r="F221">
        <v>-8.8030000000000001E-3</v>
      </c>
      <c r="G221">
        <v>1.0128E-2</v>
      </c>
      <c r="H221">
        <v>7.5074000000000002E-2</v>
      </c>
      <c r="I221">
        <v>88148</v>
      </c>
      <c r="J221">
        <v>1.59</v>
      </c>
      <c r="K221">
        <v>218</v>
      </c>
      <c r="L221">
        <v>1443</v>
      </c>
      <c r="M221">
        <v>53</v>
      </c>
      <c r="N221">
        <v>57</v>
      </c>
      <c r="O221">
        <v>27</v>
      </c>
      <c r="P221">
        <v>1006</v>
      </c>
      <c r="Q221">
        <v>13215</v>
      </c>
      <c r="R221">
        <v>1779</v>
      </c>
      <c r="S221">
        <v>0</v>
      </c>
      <c r="T221">
        <v>12255</v>
      </c>
      <c r="U221">
        <v>320</v>
      </c>
      <c r="V221">
        <v>787</v>
      </c>
      <c r="W221">
        <v>2097</v>
      </c>
      <c r="X221">
        <v>199461</v>
      </c>
      <c r="Y221">
        <v>799</v>
      </c>
      <c r="Z221">
        <v>635</v>
      </c>
      <c r="AA221">
        <v>1690</v>
      </c>
      <c r="AB221">
        <v>522</v>
      </c>
      <c r="AC221">
        <v>163</v>
      </c>
      <c r="AD221">
        <v>66</v>
      </c>
      <c r="AE221">
        <v>122</v>
      </c>
      <c r="AF221">
        <v>56</v>
      </c>
      <c r="AG221">
        <v>5011</v>
      </c>
      <c r="AH221">
        <v>3337</v>
      </c>
      <c r="AI221">
        <v>928</v>
      </c>
      <c r="AJ221">
        <v>1613</v>
      </c>
      <c r="AK221">
        <v>23</v>
      </c>
      <c r="AL221">
        <v>107</v>
      </c>
      <c r="AM221">
        <v>30</v>
      </c>
      <c r="AN221">
        <v>23</v>
      </c>
      <c r="AO221">
        <v>370</v>
      </c>
      <c r="AP221">
        <v>81</v>
      </c>
      <c r="AQ221">
        <v>429</v>
      </c>
      <c r="AR221">
        <v>192</v>
      </c>
      <c r="AS221">
        <v>120</v>
      </c>
      <c r="AT221">
        <v>1259</v>
      </c>
      <c r="AU221">
        <v>2410</v>
      </c>
      <c r="AV221">
        <v>547</v>
      </c>
      <c r="AW221">
        <v>387</v>
      </c>
      <c r="AX221">
        <v>518</v>
      </c>
      <c r="AY221">
        <v>0</v>
      </c>
      <c r="AZ221">
        <v>1259</v>
      </c>
      <c r="BA221">
        <v>840</v>
      </c>
      <c r="BB221">
        <v>1837</v>
      </c>
      <c r="BC221">
        <v>87451</v>
      </c>
      <c r="BD221">
        <v>22382</v>
      </c>
      <c r="BE221">
        <v>0.16900000000000001</v>
      </c>
    </row>
    <row r="222" spans="1:57" x14ac:dyDescent="0.3">
      <c r="A222" t="s">
        <v>514</v>
      </c>
      <c r="B222">
        <v>489.56</v>
      </c>
      <c r="C222">
        <v>6.7</v>
      </c>
      <c r="D222">
        <v>1</v>
      </c>
      <c r="E222">
        <v>1.0265E-2</v>
      </c>
      <c r="F222">
        <v>-8.8030000000000001E-3</v>
      </c>
      <c r="G222">
        <v>1.0128E-2</v>
      </c>
      <c r="H222">
        <v>7.5074000000000002E-2</v>
      </c>
      <c r="I222">
        <v>88977</v>
      </c>
      <c r="J222">
        <v>1.55</v>
      </c>
      <c r="K222">
        <v>260</v>
      </c>
      <c r="L222">
        <v>1543</v>
      </c>
      <c r="M222">
        <v>0</v>
      </c>
      <c r="N222">
        <v>22</v>
      </c>
      <c r="O222">
        <v>14</v>
      </c>
      <c r="P222">
        <v>980</v>
      </c>
      <c r="Q222">
        <v>13927</v>
      </c>
      <c r="R222">
        <v>1692</v>
      </c>
      <c r="S222">
        <v>0</v>
      </c>
      <c r="T222">
        <v>12696</v>
      </c>
      <c r="U222">
        <v>440</v>
      </c>
      <c r="V222">
        <v>817</v>
      </c>
      <c r="W222">
        <v>2152</v>
      </c>
      <c r="X222">
        <v>200134</v>
      </c>
      <c r="Y222">
        <v>746</v>
      </c>
      <c r="Z222">
        <v>651</v>
      </c>
      <c r="AA222">
        <v>1597</v>
      </c>
      <c r="AB222">
        <v>627</v>
      </c>
      <c r="AC222">
        <v>50</v>
      </c>
      <c r="AD222">
        <v>0</v>
      </c>
      <c r="AE222">
        <v>46</v>
      </c>
      <c r="AF222">
        <v>0</v>
      </c>
      <c r="AG222">
        <v>4951</v>
      </c>
      <c r="AH222">
        <v>3215</v>
      </c>
      <c r="AI222">
        <v>697</v>
      </c>
      <c r="AJ222">
        <v>1536</v>
      </c>
      <c r="AK222">
        <v>16</v>
      </c>
      <c r="AL222">
        <v>27</v>
      </c>
      <c r="AM222">
        <v>63</v>
      </c>
      <c r="AN222">
        <v>0</v>
      </c>
      <c r="AO222">
        <v>524</v>
      </c>
      <c r="AP222">
        <v>9</v>
      </c>
      <c r="AQ222">
        <v>257</v>
      </c>
      <c r="AR222">
        <v>199</v>
      </c>
      <c r="AS222">
        <v>192</v>
      </c>
      <c r="AT222">
        <v>1183</v>
      </c>
      <c r="AU222">
        <v>2407</v>
      </c>
      <c r="AV222">
        <v>572</v>
      </c>
      <c r="AW222">
        <v>324</v>
      </c>
      <c r="AX222">
        <v>658</v>
      </c>
      <c r="AY222">
        <v>16</v>
      </c>
      <c r="AZ222">
        <v>1214</v>
      </c>
      <c r="BA222">
        <v>850</v>
      </c>
      <c r="BB222">
        <v>1869</v>
      </c>
      <c r="BC222">
        <v>87859</v>
      </c>
      <c r="BD222">
        <v>22429</v>
      </c>
      <c r="BE222">
        <v>0.17</v>
      </c>
    </row>
    <row r="223" spans="1:57" x14ac:dyDescent="0.3">
      <c r="A223" t="s">
        <v>515</v>
      </c>
      <c r="B223">
        <v>491.56</v>
      </c>
      <c r="C223">
        <v>6.69</v>
      </c>
      <c r="D223">
        <v>1</v>
      </c>
      <c r="E223">
        <v>1.0265E-2</v>
      </c>
      <c r="F223">
        <v>-8.8030000000000001E-3</v>
      </c>
      <c r="G223">
        <v>1.0128E-2</v>
      </c>
      <c r="H223">
        <v>7.5074000000000002E-2</v>
      </c>
      <c r="I223">
        <v>91668</v>
      </c>
      <c r="J223">
        <v>1.56</v>
      </c>
      <c r="K223">
        <v>164</v>
      </c>
      <c r="L223">
        <v>1455</v>
      </c>
      <c r="M223">
        <v>45</v>
      </c>
      <c r="N223">
        <v>44</v>
      </c>
      <c r="O223">
        <v>18</v>
      </c>
      <c r="P223">
        <v>1019</v>
      </c>
      <c r="Q223">
        <v>13390</v>
      </c>
      <c r="R223">
        <v>1846</v>
      </c>
      <c r="S223">
        <v>0</v>
      </c>
      <c r="T223">
        <v>12757</v>
      </c>
      <c r="U223">
        <v>428</v>
      </c>
      <c r="V223">
        <v>880</v>
      </c>
      <c r="W223">
        <v>2191</v>
      </c>
      <c r="X223">
        <v>207298</v>
      </c>
      <c r="Y223">
        <v>799</v>
      </c>
      <c r="Z223">
        <v>680</v>
      </c>
      <c r="AA223">
        <v>1597</v>
      </c>
      <c r="AB223">
        <v>568</v>
      </c>
      <c r="AC223">
        <v>136</v>
      </c>
      <c r="AD223">
        <v>228</v>
      </c>
      <c r="AE223">
        <v>239</v>
      </c>
      <c r="AF223">
        <v>33</v>
      </c>
      <c r="AG223">
        <v>5011</v>
      </c>
      <c r="AH223">
        <v>3312</v>
      </c>
      <c r="AI223">
        <v>988</v>
      </c>
      <c r="AJ223">
        <v>1507</v>
      </c>
      <c r="AK223">
        <v>33</v>
      </c>
      <c r="AL223">
        <v>70</v>
      </c>
      <c r="AM223">
        <v>36</v>
      </c>
      <c r="AN223">
        <v>23</v>
      </c>
      <c r="AO223">
        <v>416</v>
      </c>
      <c r="AP223">
        <v>13</v>
      </c>
      <c r="AQ223">
        <v>286</v>
      </c>
      <c r="AR223">
        <v>265</v>
      </c>
      <c r="AS223">
        <v>238</v>
      </c>
      <c r="AT223">
        <v>1109</v>
      </c>
      <c r="AU223">
        <v>2333</v>
      </c>
      <c r="AV223">
        <v>367</v>
      </c>
      <c r="AW223">
        <v>364</v>
      </c>
      <c r="AX223">
        <v>711</v>
      </c>
      <c r="AY223">
        <v>0</v>
      </c>
      <c r="AZ223">
        <v>1647</v>
      </c>
      <c r="BA223">
        <v>914</v>
      </c>
      <c r="BB223">
        <v>1381</v>
      </c>
      <c r="BC223">
        <v>91522</v>
      </c>
      <c r="BD223">
        <v>22868</v>
      </c>
      <c r="BE223">
        <v>0.17399999999999999</v>
      </c>
    </row>
    <row r="224" spans="1:57" x14ac:dyDescent="0.3">
      <c r="A224" t="s">
        <v>516</v>
      </c>
      <c r="B224">
        <v>493.56</v>
      </c>
      <c r="C224">
        <v>6.68</v>
      </c>
      <c r="D224">
        <v>1</v>
      </c>
      <c r="E224">
        <v>1.0265E-2</v>
      </c>
      <c r="F224">
        <v>-8.8030000000000001E-3</v>
      </c>
      <c r="G224">
        <v>1.0128E-2</v>
      </c>
      <c r="H224">
        <v>7.5074000000000002E-2</v>
      </c>
      <c r="I224">
        <v>98379</v>
      </c>
      <c r="J224">
        <v>1.62</v>
      </c>
      <c r="K224">
        <v>200</v>
      </c>
      <c r="L224">
        <v>1658</v>
      </c>
      <c r="M224">
        <v>67</v>
      </c>
      <c r="N224">
        <v>77</v>
      </c>
      <c r="O224">
        <v>0</v>
      </c>
      <c r="P224">
        <v>1032</v>
      </c>
      <c r="Q224">
        <v>14498</v>
      </c>
      <c r="R224">
        <v>1981</v>
      </c>
      <c r="S224">
        <v>0</v>
      </c>
      <c r="T224">
        <v>13338</v>
      </c>
      <c r="U224">
        <v>391</v>
      </c>
      <c r="V224">
        <v>839</v>
      </c>
      <c r="W224">
        <v>2256</v>
      </c>
      <c r="X224">
        <v>217890</v>
      </c>
      <c r="Y224">
        <v>902</v>
      </c>
      <c r="Z224">
        <v>887</v>
      </c>
      <c r="AA224">
        <v>1842</v>
      </c>
      <c r="AB224">
        <v>605</v>
      </c>
      <c r="AC224">
        <v>0</v>
      </c>
      <c r="AD224">
        <v>0</v>
      </c>
      <c r="AE224">
        <v>26</v>
      </c>
      <c r="AF224">
        <v>158</v>
      </c>
      <c r="AG224">
        <v>5460</v>
      </c>
      <c r="AH224">
        <v>3859</v>
      </c>
      <c r="AI224">
        <v>948</v>
      </c>
      <c r="AJ224">
        <v>1187</v>
      </c>
      <c r="AK224">
        <v>48</v>
      </c>
      <c r="AL224">
        <v>17</v>
      </c>
      <c r="AM224">
        <v>55</v>
      </c>
      <c r="AN224">
        <v>6</v>
      </c>
      <c r="AO224">
        <v>720</v>
      </c>
      <c r="AP224">
        <v>65</v>
      </c>
      <c r="AQ224">
        <v>383</v>
      </c>
      <c r="AR224">
        <v>291</v>
      </c>
      <c r="AS224">
        <v>137</v>
      </c>
      <c r="AT224">
        <v>1243</v>
      </c>
      <c r="AU224">
        <v>2412</v>
      </c>
      <c r="AV224">
        <v>709</v>
      </c>
      <c r="AW224">
        <v>445</v>
      </c>
      <c r="AX224">
        <v>907</v>
      </c>
      <c r="AY224">
        <v>0</v>
      </c>
      <c r="AZ224">
        <v>1690</v>
      </c>
      <c r="BA224">
        <v>943</v>
      </c>
      <c r="BB224">
        <v>1652</v>
      </c>
      <c r="BC224">
        <v>100827</v>
      </c>
      <c r="BD224">
        <v>24665</v>
      </c>
      <c r="BE224">
        <v>0.18099999999999999</v>
      </c>
    </row>
    <row r="225" spans="1:57" x14ac:dyDescent="0.3">
      <c r="A225" t="s">
        <v>517</v>
      </c>
      <c r="B225">
        <v>495.56</v>
      </c>
      <c r="C225">
        <v>6.67</v>
      </c>
      <c r="D225">
        <v>1</v>
      </c>
      <c r="E225">
        <v>1.0265E-2</v>
      </c>
      <c r="F225">
        <v>-8.8030000000000001E-3</v>
      </c>
      <c r="G225">
        <v>1.0128E-2</v>
      </c>
      <c r="H225">
        <v>7.5074000000000002E-2</v>
      </c>
      <c r="I225">
        <v>80326</v>
      </c>
      <c r="J225">
        <v>1.65</v>
      </c>
      <c r="K225">
        <v>146</v>
      </c>
      <c r="L225">
        <v>931</v>
      </c>
      <c r="M225">
        <v>24</v>
      </c>
      <c r="N225">
        <v>33</v>
      </c>
      <c r="O225">
        <v>28</v>
      </c>
      <c r="P225">
        <v>1327</v>
      </c>
      <c r="Q225">
        <v>8176</v>
      </c>
      <c r="R225">
        <v>1106</v>
      </c>
      <c r="S225">
        <v>0</v>
      </c>
      <c r="T225">
        <v>7426</v>
      </c>
      <c r="U225">
        <v>160</v>
      </c>
      <c r="V225">
        <v>476</v>
      </c>
      <c r="W225">
        <v>1206</v>
      </c>
      <c r="X225">
        <v>226220</v>
      </c>
      <c r="Y225">
        <v>560</v>
      </c>
      <c r="Z225">
        <v>528</v>
      </c>
      <c r="AA225">
        <v>924</v>
      </c>
      <c r="AB225">
        <v>360</v>
      </c>
      <c r="AC225">
        <v>0</v>
      </c>
      <c r="AD225">
        <v>0</v>
      </c>
      <c r="AE225">
        <v>18</v>
      </c>
      <c r="AF225">
        <v>38</v>
      </c>
      <c r="AG225">
        <v>3898</v>
      </c>
      <c r="AH225">
        <v>2322</v>
      </c>
      <c r="AI225">
        <v>629</v>
      </c>
      <c r="AJ225">
        <v>956</v>
      </c>
      <c r="AK225">
        <v>0</v>
      </c>
      <c r="AL225">
        <v>49</v>
      </c>
      <c r="AM225">
        <v>45</v>
      </c>
      <c r="AN225">
        <v>0</v>
      </c>
      <c r="AO225">
        <v>330</v>
      </c>
      <c r="AP225">
        <v>63</v>
      </c>
      <c r="AQ225">
        <v>190</v>
      </c>
      <c r="AR225">
        <v>199</v>
      </c>
      <c r="AS225">
        <v>115</v>
      </c>
      <c r="AT225">
        <v>612</v>
      </c>
      <c r="AU225">
        <v>1394</v>
      </c>
      <c r="AV225">
        <v>2560</v>
      </c>
      <c r="AW225">
        <v>106</v>
      </c>
      <c r="AX225">
        <v>517</v>
      </c>
      <c r="AY225">
        <v>0</v>
      </c>
      <c r="AZ225">
        <v>1287</v>
      </c>
      <c r="BA225">
        <v>910</v>
      </c>
      <c r="BB225">
        <v>2355</v>
      </c>
      <c r="BC225">
        <v>78287</v>
      </c>
      <c r="BD225">
        <v>20380</v>
      </c>
      <c r="BE225">
        <v>0.161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Loma Suarez Samples</vt:lpstr>
      <vt:lpstr>Stratigraphy</vt:lpstr>
      <vt:lpstr>Pollen_&lt;53</vt:lpstr>
      <vt:lpstr>Pollen_&gt;53</vt:lpstr>
      <vt:lpstr>Sheet1</vt:lpstr>
      <vt:lpstr>Charcoal</vt:lpstr>
      <vt:lpstr>LOI</vt:lpstr>
      <vt:lpstr>Radiocarbon</vt:lpstr>
      <vt:lpstr>XRF_18_62</vt:lpstr>
      <vt:lpstr>XRF_42_82</vt:lpstr>
      <vt:lpstr>XYZ_Mag_18_62</vt:lpstr>
      <vt:lpstr>XYZ_Mag_42_82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Joe Hirst</cp:lastModifiedBy>
  <dcterms:created xsi:type="dcterms:W3CDTF">2020-12-17T10:29:20Z</dcterms:created>
  <dcterms:modified xsi:type="dcterms:W3CDTF">2025-05-11T17:55:01Z</dcterms:modified>
</cp:coreProperties>
</file>