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sc\OneDrive - San Diego Association of Governments\gsc\abm_2_reporting\resources\fed_rtp_20\templates\"/>
    </mc:Choice>
  </mc:AlternateContent>
  <xr:revisionPtr revIDLastSave="5" documentId="13_ncr:1_{40DCBA3F-9C21-482E-BBF9-A15DE9B4AB93}" xr6:coauthVersionLast="36" xr6:coauthVersionMax="36" xr10:uidLastSave="{80BBD119-11A0-4D3D-B1EE-DBD2833BC2E2}"/>
  <bookViews>
    <workbookView xWindow="0" yWindow="0" windowWidth="23265" windowHeight="9180" tabRatio="969" activeTab="4" xr2:uid="{00000000-000D-0000-FFFF-FFFF00000000}"/>
  </bookViews>
  <sheets>
    <sheet name="Master" sheetId="1" r:id="rId1"/>
    <sheet name="Main 8 Table" sheetId="2" r:id="rId2"/>
    <sheet name="Additional PM Table" sheetId="3" r:id="rId3"/>
    <sheet name="Social Equity PM Table" sheetId="4" r:id="rId4"/>
    <sheet name="SE Disparity Table" sheetId="15" r:id="rId5"/>
    <sheet name="SE Disparity Table working" sheetId="14" r:id="rId6"/>
    <sheet name="Transit Boardings" sheetId="7" r:id="rId7"/>
    <sheet name="VMT_BMT" sheetId="8" r:id="rId8"/>
    <sheet name="Transit VMT" sheetId="9" r:id="rId9"/>
    <sheet name="summary_emfac_2014" sheetId="10" r:id="rId10"/>
    <sheet name="AVG Exposure to PM2.5" sheetId="11" r:id="rId11"/>
    <sheet name="AVG Exposure to PM 10" sheetId="16" r:id="rId12"/>
    <sheet name="SB375 analysis (emfac2014)" sheetId="12" r:id="rId13"/>
    <sheet name="SB375 analysis (emfac2017)" sheetId="13" r:id="rId14"/>
  </sheets>
  <definedNames>
    <definedName name="adjustment" localSheetId="13">'SB375 analysis (emfac2017)'!$F$1</definedName>
    <definedName name="adjustment_emfac2014" localSheetId="12">'SB375 analysis (emfac2014)'!$I$1</definedName>
    <definedName name="Baseline" localSheetId="13">'SB375 analysis (emfac2017)'!$D$1</definedName>
    <definedName name="Baseline_emfac2014" localSheetId="12">'SB375 analysis (emfac2014)'!$G$1</definedName>
    <definedName name="lbs___MT" localSheetId="12">'SB375 analysis (emfac2014)'!$M$2</definedName>
    <definedName name="MT_Conversion_emfac2014" localSheetId="12">'SB375 analysis (emfac2014)'!$M$2</definedName>
    <definedName name="MT_Conversion_emfac2014">#REF!</definedName>
    <definedName name="ton_conversion" localSheetId="13">'SB375 analysis (emfac2017)'!$I$1</definedName>
    <definedName name="TonConversion_emfac2014" localSheetId="12">'SB375 analysis (emfac2014)'!$L$1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3" l="1"/>
  <c r="I8" i="13"/>
  <c r="H8" i="13"/>
  <c r="G8" i="13"/>
  <c r="F8" i="13"/>
  <c r="D8" i="13"/>
  <c r="C8" i="13"/>
  <c r="G35" i="12"/>
  <c r="E35" i="12"/>
  <c r="I32" i="12"/>
  <c r="I33" i="12" s="1"/>
  <c r="G32" i="12"/>
  <c r="E32" i="12"/>
  <c r="E33" i="12" s="1"/>
  <c r="G22" i="12"/>
  <c r="E22" i="12"/>
  <c r="I21" i="12"/>
  <c r="I22" i="12" s="1"/>
  <c r="G21" i="12"/>
  <c r="E21" i="12"/>
  <c r="I11" i="12"/>
  <c r="G11" i="12"/>
  <c r="G34" i="12" s="1"/>
  <c r="G36" i="12" s="1"/>
  <c r="G37" i="12" s="1"/>
  <c r="E11" i="12"/>
  <c r="I9" i="12"/>
  <c r="G9" i="12"/>
  <c r="E9" i="12"/>
  <c r="I7" i="12"/>
  <c r="G7" i="12"/>
  <c r="E7" i="12"/>
  <c r="A6" i="12"/>
  <c r="A7" i="12" s="1"/>
  <c r="A8" i="12" s="1"/>
  <c r="A9" i="12" s="1"/>
  <c r="A10" i="12" s="1"/>
  <c r="A11" i="12" s="1"/>
  <c r="A12" i="12" s="1"/>
  <c r="A15" i="12" s="1"/>
  <c r="A16" i="12" s="1"/>
  <c r="A17" i="12" s="1"/>
  <c r="A18" i="12" s="1"/>
  <c r="A19" i="12" s="1"/>
  <c r="A20" i="12" s="1"/>
  <c r="A21" i="12" s="1"/>
  <c r="A22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I34" i="12" l="1"/>
  <c r="I36" i="12" s="1"/>
  <c r="I37" i="12" s="1"/>
  <c r="E34" i="12"/>
  <c r="E36" i="12" s="1"/>
  <c r="E37" i="12" s="1"/>
  <c r="E12" i="12"/>
  <c r="G12" i="12"/>
  <c r="I1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3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on this row. 
2) Other is not reported</t>
        </r>
      </text>
    </comment>
    <comment ref="C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on this row.</t>
        </r>
      </text>
    </comment>
    <comment ref="C10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in this row. 
2) Other is not reported</t>
        </r>
      </text>
    </comment>
    <comment ref="C14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5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</t>
        </r>
      </text>
    </comment>
    <comment ref="C18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9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Sanford, Samual:
Total VMT - EVMT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2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16" authorId="0" shapeId="0" xr:uid="{7F5D1192-3B6A-4752-AC2A-B7C953146963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28" authorId="0" shapeId="0" xr:uid="{F2B87A40-5E25-4171-B19B-CBF4A02591B5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sharedStrings.xml><?xml version="1.0" encoding="utf-8"?>
<sst xmlns="http://schemas.openxmlformats.org/spreadsheetml/2006/main" count="1211" uniqueCount="354">
  <si>
    <t>PM ID</t>
  </si>
  <si>
    <t>Performance Measure</t>
  </si>
  <si>
    <t>Database Scenario ID</t>
  </si>
  <si>
    <t>Total HH (excluding GQs)</t>
  </si>
  <si>
    <t>Total Population (including GQs)</t>
  </si>
  <si>
    <t>Total Low Income Pop</t>
  </si>
  <si>
    <t>Total Minority Pop</t>
  </si>
  <si>
    <t>Total Senior Pop</t>
  </si>
  <si>
    <t>Total Employment</t>
  </si>
  <si>
    <t>Total Higher Ed Enrollment</t>
  </si>
  <si>
    <t>2b</t>
  </si>
  <si>
    <t>Total Daily VMT</t>
  </si>
  <si>
    <t>Daily VMT (All Vehicle Type) per Capita</t>
  </si>
  <si>
    <t>Daily VMT from zero emission vehicles **EMFAC2014**</t>
  </si>
  <si>
    <t>Daily VMT per capita from zero emission vehicles **EMFAC2014**</t>
  </si>
  <si>
    <t>Total Simulated Person Trip</t>
  </si>
  <si>
    <t>Total Lane Miles</t>
  </si>
  <si>
    <t>Total Capacity Miles</t>
  </si>
  <si>
    <t>Auto Operating Cost ($/mile)</t>
  </si>
  <si>
    <t>Telecommute / Work from Home</t>
  </si>
  <si>
    <t>1a</t>
  </si>
  <si>
    <t>Daily vehicle delay per capita (minutes)</t>
  </si>
  <si>
    <t>2a</t>
  </si>
  <si>
    <t>Walk, bike, transit and carpool mode share (All Trips) (total trip does not include truck/commercial/EE/EI)</t>
  </si>
  <si>
    <t>drive alone</t>
  </si>
  <si>
    <t>carpool 2</t>
  </si>
  <si>
    <t>carpool 3+</t>
  </si>
  <si>
    <t>transit</t>
  </si>
  <si>
    <t>bike</t>
  </si>
  <si>
    <t>walk</t>
  </si>
  <si>
    <t>other</t>
  </si>
  <si>
    <t>Walk, bike, transit and carpool mode share (Work Trips) (total trip does not include truck/commercial/EE/EI)</t>
  </si>
  <si>
    <t>2a UATS</t>
  </si>
  <si>
    <t>3a</t>
  </si>
  <si>
    <t>Annual projected number of vehicle (driver/passenger) injury/fatal collisions per thousand vehicle miles traveled (VMT)</t>
  </si>
  <si>
    <t>3b</t>
  </si>
  <si>
    <t>Annual projected number of bicycle/pedestrian injury/fatal collisions per thousand bicyclist/pedestrian miles traveled (BPMT)</t>
  </si>
  <si>
    <t>4a</t>
  </si>
  <si>
    <t>Benefit/cost ratio of transportation investments</t>
  </si>
  <si>
    <t>5a</t>
  </si>
  <si>
    <t>Percentage of populationwithin 0.5 miles of a high frequency (&lt;=15 min peak) transit stop</t>
  </si>
  <si>
    <t>Low-income</t>
  </si>
  <si>
    <t>Non low-income</t>
  </si>
  <si>
    <t>Minority</t>
  </si>
  <si>
    <t>Non-Minority</t>
  </si>
  <si>
    <t>Senior</t>
  </si>
  <si>
    <t>Non-Senior</t>
  </si>
  <si>
    <t>Percentage of employment within 0.5 miles of a high frequency (&lt;=15 min peak) transit stop</t>
  </si>
  <si>
    <t>5b</t>
  </si>
  <si>
    <t>Percentage of population within 0.25 miles of a bike facility (class 1 and II, cycletrack, and bicycle boulevard)</t>
  </si>
  <si>
    <t>Percentage of employment within 0.25 miles of a bike facility (class 1 and II, cycletrack, and bicycle boulevard)</t>
  </si>
  <si>
    <t>6a</t>
  </si>
  <si>
    <t>Total time engaged in transportation-related physical activity per capita (minutes)</t>
  </si>
  <si>
    <t>6b</t>
  </si>
  <si>
    <t>On-road smog-forming pollutants (pounds/day) per capita *</t>
  </si>
  <si>
    <t>ROG (summer)</t>
  </si>
  <si>
    <t>Nox (summer)</t>
  </si>
  <si>
    <t>PM2.5 (winter)</t>
  </si>
  <si>
    <t>7a</t>
  </si>
  <si>
    <t>Percent of jobs and higher ed enrollment within 30 min</t>
  </si>
  <si>
    <t>Auto</t>
  </si>
  <si>
    <t>Transit</t>
  </si>
  <si>
    <t>Percent of jobs and higher ed enrollment within 30 min (low income)</t>
  </si>
  <si>
    <t>Percent of jobs and higher ed enrollment within 30 min (non-low income)</t>
  </si>
  <si>
    <t>Percent of jobs and higher ed enrollment within 30 min (Minority)</t>
  </si>
  <si>
    <t>Percent of jobs and higher ed enrollment within 30 min (non-Minority)</t>
  </si>
  <si>
    <t>Percent of jobs and higher ed enrollment within 30 min (Senior)</t>
  </si>
  <si>
    <t>Percent of jobs and higher ed enrollment within 30 min (non-Senior)</t>
  </si>
  <si>
    <t>7b</t>
  </si>
  <si>
    <t>Percent of retail employment within 15 minutes</t>
  </si>
  <si>
    <t>Percent of retail employment within 15 minutes (Low Income)</t>
  </si>
  <si>
    <t>Percent of retail employment within 15 minutes (non Low Income)</t>
  </si>
  <si>
    <t>Percent of retail employment within 15 minutes (Minority)</t>
  </si>
  <si>
    <t>Percent of retail employment within 15 minutes (non Minority)</t>
  </si>
  <si>
    <t>Drive alone</t>
  </si>
  <si>
    <t>Percent of retail employment within 15 minutes (Senior)</t>
  </si>
  <si>
    <t>Percent of retail employment within 15 minutes (non Senior)</t>
  </si>
  <si>
    <t>Percent of health care employment within 15 minutes</t>
  </si>
  <si>
    <t>Percent of health care employment within 15 minutes (Low Income)</t>
  </si>
  <si>
    <t>Percent of health care employment within 15 minutes (non Low Income)</t>
  </si>
  <si>
    <t>Percent of health care employment within 15 minutes (Minority)</t>
  </si>
  <si>
    <t>Percent of health care employment within 15 minutes (non Minority)</t>
  </si>
  <si>
    <t>Percent of health care employment within 15 minutes (Senior)</t>
  </si>
  <si>
    <t>Percent of health care employment within 15 minutes (non Senior)</t>
  </si>
  <si>
    <t>Percent of pop within 15 minutes of active park</t>
  </si>
  <si>
    <t>Percent of pop within 15 minutes of active park (Low Income)</t>
  </si>
  <si>
    <t>Percent of pop within 15 minutes of active park (non Low Income)</t>
  </si>
  <si>
    <t>Percent of pop within 15 minutes of active park (Minority)</t>
  </si>
  <si>
    <t>Percent of pop within 15 minutes of active park (non Minority)</t>
  </si>
  <si>
    <t>Percent of pop within 15 minutes of active park (Senior)</t>
  </si>
  <si>
    <t>Percent of pop within 15 minutes of active park (non Senior)</t>
  </si>
  <si>
    <t>Percent of pop within 15 minutes of active beach</t>
  </si>
  <si>
    <t>Percent of pop within 15 minutes of active beach (Low Income)</t>
  </si>
  <si>
    <t>Percent of pop within 15 minutes of active beach (non Low Income)</t>
  </si>
  <si>
    <t>Percent of pop within 15 minutes of active beach (Minority)</t>
  </si>
  <si>
    <t>Percent of pop within 15 minutes of active beach (non Minority)</t>
  </si>
  <si>
    <t>Percent of pop within 15 minutes of active beach (Senior)</t>
  </si>
  <si>
    <t>Percent of pop within 15 minutes of active beach (non Senior)</t>
  </si>
  <si>
    <t>8a</t>
  </si>
  <si>
    <t>On-road CO2 emissions (tons/day) **EMFAC2014**</t>
  </si>
  <si>
    <t>On-road CO2 emissions (pounds/day) per capita **EMFAC2014**</t>
  </si>
  <si>
    <t>A</t>
  </si>
  <si>
    <t>Average peak-period travel time to work</t>
  </si>
  <si>
    <t>carpool 3</t>
  </si>
  <si>
    <t>Low Income</t>
  </si>
  <si>
    <t>Non- Low Income</t>
  </si>
  <si>
    <t>B</t>
  </si>
  <si>
    <t>Average travel times to/from tribal lands (minutes)</t>
  </si>
  <si>
    <t>C</t>
  </si>
  <si>
    <t>Average travel times to/from Mexico (minutes)</t>
  </si>
  <si>
    <t>San Ysidro</t>
  </si>
  <si>
    <t>Otay Mesa</t>
  </si>
  <si>
    <t>Otay Mesa East</t>
  </si>
  <si>
    <t>Tecate</t>
  </si>
  <si>
    <t>Jucumba</t>
  </si>
  <si>
    <t>D</t>
  </si>
  <si>
    <t>Average travel times to/from neighboring counties (Imperial, Orange, Riverside) (minutes)</t>
  </si>
  <si>
    <t>E</t>
  </si>
  <si>
    <t>Average travel times to/from military bases/installations (minutes)</t>
  </si>
  <si>
    <t>F</t>
  </si>
  <si>
    <t>Percent of income consumed by transportation costs (communities of Concern and Non-Communities of Concern)</t>
  </si>
  <si>
    <t>Non Low Income</t>
  </si>
  <si>
    <t>G</t>
  </si>
  <si>
    <t>Percentage of population within 0.5 miles of a major transit stop</t>
  </si>
  <si>
    <t>Percentage of employment within 0.5 miles of a major transit stop</t>
  </si>
  <si>
    <t>Percent of population engaging in more than 20 minutes of daily transportation related physical activity</t>
  </si>
  <si>
    <t>Original PM terminology</t>
  </si>
  <si>
    <t>Public PM terminology</t>
  </si>
  <si>
    <t>Daily vehicle delay per capita (in minutes)</t>
  </si>
  <si>
    <t>Percent of all trips by walk, bike, transit, and carpool regionwide</t>
  </si>
  <si>
    <t>carpool</t>
  </si>
  <si>
    <t>bike &amp; walk</t>
  </si>
  <si>
    <t>Percent of work trips by walk, bike, transit, and carpool regionwide</t>
  </si>
  <si>
    <t>2a UATS - Walk, bike, transit and carpool mode share (All Trips) (total trip does not include truck/commercial/EE/EI)</t>
  </si>
  <si>
    <t>Percent of all trips by walk, bike, transit, and carpool in Urban Area Transit Strategy (UATS) districts</t>
  </si>
  <si>
    <t>2a UATS -Walk, bike, transit and carpool mode share (Work Trips) (total trip does not include truck/commercial/EE/EI)</t>
  </si>
  <si>
    <t>Percent of work trips by walk, bike, transit, and carpool in Urban Area Transit Strategy (UATS) districts</t>
  </si>
  <si>
    <t>Total Daily Vehicle Miles Travelled (VMT) from gasoline/diesel vehicles</t>
  </si>
  <si>
    <t>Daily VMT from zero emission vehicles</t>
  </si>
  <si>
    <t>Total Daily Vehicle Miles Travelled (VMT) from zero emission vehicles</t>
  </si>
  <si>
    <t>Daily Vehicle Miles Travelled VMT per Capita (all vehicles)</t>
  </si>
  <si>
    <t>Annual projected number of vehicle (driver/passenger) injury/fatal collisions per 1000 people</t>
  </si>
  <si>
    <t>Vehicular fatalities and serious injuries per 1,000 people</t>
  </si>
  <si>
    <t>Annual projected number of bicycle/pedestrian injury/fatal collisions per 1000 people</t>
  </si>
  <si>
    <t>Non-motorized fatalities and non-motorized serious injuries per 1,000 people</t>
  </si>
  <si>
    <t>Benefit/Cost Ratio of transportation investments</t>
  </si>
  <si>
    <t>Percentage of population within 0.5-mile of high frequency (≤15 minute peak) transit stops</t>
  </si>
  <si>
    <t>Percentage of employment within 0.5-mile of high frequency (≤15 minute peak) transit stops</t>
  </si>
  <si>
    <t>Percentage of population within 0.25-mile of a bike facility (Class I and II, cycletrack, and bike boulevard)</t>
  </si>
  <si>
    <t>Percentage of employment within 0.25-mile of a bike facility (Class I and II, cycletrack, and bike boulevard)</t>
  </si>
  <si>
    <t>Time engaged in transportation-related physical activity per capita (in minutes)</t>
  </si>
  <si>
    <t>On-road smog-forming and particulate  matter pollutants per capita (pounds/day)</t>
  </si>
  <si>
    <t>ROG (Reactive Organic Gases)</t>
  </si>
  <si>
    <t>NOx (Oxides of Nitrogen)</t>
  </si>
  <si>
    <t>PM2.5 (Particulate Matter less than 2.5 μm)</t>
  </si>
  <si>
    <t>pop_pct_job_enroll</t>
  </si>
  <si>
    <t>Percent of population within 30 minutes of jobs and higher education</t>
  </si>
  <si>
    <t>by auto</t>
  </si>
  <si>
    <t>by transit</t>
  </si>
  <si>
    <t>pop_pct_retail</t>
  </si>
  <si>
    <t>Percent of population within 15 minutes of retail</t>
  </si>
  <si>
    <t>pop_pct_health</t>
  </si>
  <si>
    <t>Percent of population within 15 minutes of health care</t>
  </si>
  <si>
    <t>pct_pop_parkactive</t>
  </si>
  <si>
    <t>Percent of population within 15 minutes of parks</t>
  </si>
  <si>
    <t>pct_pop_beachactive</t>
  </si>
  <si>
    <t>Percent of population within 15 minutes of beaches</t>
  </si>
  <si>
    <t>On-road CO2 emissions (tons/day)</t>
  </si>
  <si>
    <t>On-road CO2 emissions (pounds/day) per capita</t>
  </si>
  <si>
    <t>On-road CO2 emissions per capita (pounds/day)</t>
  </si>
  <si>
    <t>Average peak-period travel time to work (minutes)</t>
  </si>
  <si>
    <t>Average travel time to/from tribal lands (minutes)</t>
  </si>
  <si>
    <t>Average travel time to/ from Mexico (minutes)</t>
  </si>
  <si>
    <t>Average travel time to/from neighboring counties (minutes)</t>
  </si>
  <si>
    <t>Average travel time to/from military bases/installations (minutes)</t>
  </si>
  <si>
    <t>Change in percent of income consumed by transportation costs</t>
  </si>
  <si>
    <t>Percent of population engaging in more than 20 minutes of daily transportation-related physical activity</t>
  </si>
  <si>
    <t>SE 1  &amp;
PM A</t>
  </si>
  <si>
    <t>SE 1</t>
  </si>
  <si>
    <t>Low-Income</t>
  </si>
  <si>
    <t>Non- Low-Income</t>
  </si>
  <si>
    <t>SE 2 &amp; 
PM 4a</t>
  </si>
  <si>
    <t>Benefit/Cost Ratio of  transportation investments</t>
  </si>
  <si>
    <t>SE 3 &amp; 
PM F</t>
  </si>
  <si>
    <t>Non Low-Income</t>
  </si>
  <si>
    <t>SE 4a &amp; 
PM 5a</t>
  </si>
  <si>
    <t>Percentage of population within 0.5-mile of high frequency (&lt;=15 minute peak) transit stops</t>
  </si>
  <si>
    <t>SE 4a &amp; 
PM 5b</t>
  </si>
  <si>
    <t>SE 4b &amp; 
PM G</t>
  </si>
  <si>
    <t>SE 5a &amp; 
PM 6a</t>
  </si>
  <si>
    <t>Time engaged in transportation-related physical activity per capita (minutes)</t>
  </si>
  <si>
    <t>SE 5b</t>
  </si>
  <si>
    <t>Average exposure to Particulate Matter (PM2.5) per person</t>
  </si>
  <si>
    <t>low_income_avg_particulate_matter</t>
  </si>
  <si>
    <t>non_low_income_avg_particulate_matter</t>
  </si>
  <si>
    <t>minority_avg_particulate_matter</t>
  </si>
  <si>
    <t>non_minority_avg_particulate_matter</t>
  </si>
  <si>
    <t>senior_avg_particulate_matter</t>
  </si>
  <si>
    <t>non_senior_avg_particulate_matter</t>
  </si>
  <si>
    <t>SE 6a &amp; 
PM 7a</t>
  </si>
  <si>
    <t>pct_pop_low_income_job_enroll</t>
  </si>
  <si>
    <t>Low-Income: Drive alone</t>
  </si>
  <si>
    <t>pct_pop_non_low_income_job_enroll</t>
  </si>
  <si>
    <t>Non Low-Income: Drive alone</t>
  </si>
  <si>
    <t>Low-Income: Transit</t>
  </si>
  <si>
    <t>Non Low-Income: Transit</t>
  </si>
  <si>
    <t>pct_pop_minority_job_enroll</t>
  </si>
  <si>
    <t>Minority: Drive alone</t>
  </si>
  <si>
    <t>pct_pop_non_minority_job_enroll</t>
  </si>
  <si>
    <t>Non-Minority: Drive alone</t>
  </si>
  <si>
    <t>Minority: Transit</t>
  </si>
  <si>
    <t>Non-Minority: Transit</t>
  </si>
  <si>
    <t>pct_pop_senior_job_enroll</t>
  </si>
  <si>
    <t>Senior: Drive alone</t>
  </si>
  <si>
    <t>pct_pop_non_senior_job_enroll</t>
  </si>
  <si>
    <t>Non-Senior: Drive alone</t>
  </si>
  <si>
    <t>Senior: Transit</t>
  </si>
  <si>
    <t>Non-Senior: Transit</t>
  </si>
  <si>
    <t>SE 6b &amp; 
PM 7b</t>
  </si>
  <si>
    <t>pct_pop_low_income_retail</t>
  </si>
  <si>
    <t>pct_pop_non_low_income_retail</t>
  </si>
  <si>
    <t>pct_pop_minority_retail</t>
  </si>
  <si>
    <t>pct_pop_non_minority_retail</t>
  </si>
  <si>
    <t>pct_pop_senior_retail</t>
  </si>
  <si>
    <t>pct_pop_non_senior_retail</t>
  </si>
  <si>
    <t>pct_pop_low_income_health</t>
  </si>
  <si>
    <t>pct_pop_non_low_income_health</t>
  </si>
  <si>
    <t>pct_pop_minority_health</t>
  </si>
  <si>
    <t>pct_pop_non_minority_health</t>
  </si>
  <si>
    <t>pct_pop_senior_health</t>
  </si>
  <si>
    <t>pct_pop_non_senior_health</t>
  </si>
  <si>
    <t>pct_pop_low_income_parkactive</t>
  </si>
  <si>
    <t>pct_pop_non_low_income_parkactive</t>
  </si>
  <si>
    <t>pct_pop_minority_parkactive</t>
  </si>
  <si>
    <t>pct_pop_non_minority_parkactive</t>
  </si>
  <si>
    <t>pct_pop_senior_parkactive</t>
  </si>
  <si>
    <t>pct_pop_non_senior_parkactive</t>
  </si>
  <si>
    <t>pct_pop_low_income_beachactive</t>
  </si>
  <si>
    <t>pct_pop_non_low_income_beachactive</t>
  </si>
  <si>
    <t>pct_pop_minority_beachactive</t>
  </si>
  <si>
    <t>pct_pop_non_minority_beachactive</t>
  </si>
  <si>
    <t>pct_pop_senior_beachactive</t>
  </si>
  <si>
    <t>pct_pop_non_senior_beachactive</t>
  </si>
  <si>
    <t>2025 NB vs Scenario 1</t>
  </si>
  <si>
    <t>2035 NB vs Scenario 1</t>
  </si>
  <si>
    <t>2050NB vs Scenario 1</t>
  </si>
  <si>
    <t>percent difference</t>
  </si>
  <si>
    <t>Percentage Point Difference - Scenario 1 vs. No-Build</t>
  </si>
  <si>
    <t>Low-Income vs. Non-Low Income</t>
  </si>
  <si>
    <t>Minority vs. Non-Moniorty</t>
  </si>
  <si>
    <t>Senior vs. Non-Senior</t>
  </si>
  <si>
    <t>avg_particulate_matter</t>
  </si>
  <si>
    <t>pct_pop_job_enroll</t>
  </si>
  <si>
    <t>Low-Income vs. Non-Low Income: Drive alone</t>
  </si>
  <si>
    <t>Low-Income vs. Non-Low Income: Transit</t>
  </si>
  <si>
    <t>Minority vs. Non-Moniorty: Drive alone</t>
  </si>
  <si>
    <t>Minority vs. Non-Moniorty:  Transit</t>
  </si>
  <si>
    <t>Senior vs. Non-Senior: Drive alone</t>
  </si>
  <si>
    <t>Senior vs. Non-Senior: Transit</t>
  </si>
  <si>
    <t>pct_pop_retail</t>
  </si>
  <si>
    <t>Minority vs. Non-Moniorty: Transit</t>
  </si>
  <si>
    <t>Senior vs. Non-Senior:  Drive alone</t>
  </si>
  <si>
    <t>Senior vs. Non-Senior:  Transit</t>
  </si>
  <si>
    <t>pct_pop_health</t>
  </si>
  <si>
    <t>scenario_id</t>
  </si>
  <si>
    <t>Scenario</t>
  </si>
  <si>
    <t>time_period_abbr</t>
  </si>
  <si>
    <t>Commuter Rail</t>
  </si>
  <si>
    <t>Light Rail</t>
  </si>
  <si>
    <t>Regional Rapid</t>
  </si>
  <si>
    <t>Express Bus</t>
  </si>
  <si>
    <t>Local Bus</t>
  </si>
  <si>
    <t>TotalBoardings</t>
  </si>
  <si>
    <t>Scenario_id</t>
  </si>
  <si>
    <t>Total VMT</t>
  </si>
  <si>
    <t>VMT ijur1</t>
  </si>
  <si>
    <t>Truck VMT</t>
  </si>
  <si>
    <t>Auto VMT</t>
  </si>
  <si>
    <t>Bus VMT</t>
  </si>
  <si>
    <t>Bike Mile Travel</t>
  </si>
  <si>
    <t>Pedestrian Mile Travel</t>
  </si>
  <si>
    <t>Vehicle Miles</t>
  </si>
  <si>
    <t>BRT</t>
  </si>
  <si>
    <t>Rapid</t>
  </si>
  <si>
    <t>Limited Express</t>
  </si>
  <si>
    <t>Express</t>
  </si>
  <si>
    <t>Local</t>
  </si>
  <si>
    <t>Total</t>
  </si>
  <si>
    <t>2005 Baseline</t>
  </si>
  <si>
    <t>lbs / ton</t>
  </si>
  <si>
    <t>lbs / MT</t>
  </si>
  <si>
    <t>2020_final</t>
  </si>
  <si>
    <t>2035_testD</t>
  </si>
  <si>
    <t>2050_testD</t>
  </si>
  <si>
    <t>Population</t>
  </si>
  <si>
    <t>SB 375 VMT</t>
  </si>
  <si>
    <t>SB 375 VMT / Person</t>
  </si>
  <si>
    <t>External to External VMT</t>
  </si>
  <si>
    <t>External to External VMT Reduction</t>
  </si>
  <si>
    <t>SB 375 Emissions (tons)</t>
  </si>
  <si>
    <t>SB 375 Emissions / Person (lbs)</t>
  </si>
  <si>
    <t>Per Capita Reduction for 2005</t>
  </si>
  <si>
    <t>Off-Model Calculators VMT Reduction</t>
  </si>
  <si>
    <t>Vanpool</t>
  </si>
  <si>
    <t>Bikeshare</t>
  </si>
  <si>
    <t>Carshare</t>
  </si>
  <si>
    <t>Microtransit</t>
  </si>
  <si>
    <t>Pooled Rides</t>
  </si>
  <si>
    <t>Community Based Trans Program (CBTP)</t>
  </si>
  <si>
    <t>Total VMT reduction</t>
  </si>
  <si>
    <t>SB 375 VMT / Person Reduction</t>
  </si>
  <si>
    <t>Off-Model Calculators GHG Reduction</t>
  </si>
  <si>
    <t>EV Charging Program (Metric Tons)</t>
  </si>
  <si>
    <t>SB 375 Emissions Total Reduction (tons)</t>
  </si>
  <si>
    <t>SB 375 Emissions Reduction/ Person (lbs)</t>
  </si>
  <si>
    <t>Per Capita Reduction for 2005 with Off-Model Calc</t>
  </si>
  <si>
    <t>ARB Adjustment for EMFAC 2007 - 2014</t>
  </si>
  <si>
    <t>Final Per Capita Reduction for 2005</t>
  </si>
  <si>
    <t>Targets</t>
  </si>
  <si>
    <t>ARB Adjustment for EMFAC 2007 - 2014: 2020</t>
  </si>
  <si>
    <t>ARB Adjustment for EMFAC 2007 - 2014: 2035</t>
  </si>
  <si>
    <t>Target: 2020</t>
  </si>
  <si>
    <t>Target: 2035</t>
  </si>
  <si>
    <t>Off-Model Calculators</t>
  </si>
  <si>
    <t>TDM Outreach</t>
  </si>
  <si>
    <t>EV Charging Program</t>
  </si>
  <si>
    <t>I</t>
  </si>
  <si>
    <t>H (2015 method)</t>
  </si>
  <si>
    <t xml:space="preserve">Average truck/commercial vehicle travel times to and around regional gateways and distribution hubs (minutes) </t>
  </si>
  <si>
    <t>J</t>
  </si>
  <si>
    <t>Average Travel Distance to Work (drive alone, carpool, transit, bike, and walk) (miles)</t>
  </si>
  <si>
    <t xml:space="preserve">carpool </t>
  </si>
  <si>
    <t>3a 
(2015 method)</t>
  </si>
  <si>
    <t xml:space="preserve"> Annual projected number of vehicle (driver/passenger) injury/fatal collisions per vehicle miles traveled </t>
  </si>
  <si>
    <t xml:space="preserve">Vehicular fatalities and serious injuries per vehicle miles traveled </t>
  </si>
  <si>
    <t>3b
(2015 method)</t>
  </si>
  <si>
    <t xml:space="preserve">Annual projected number of bicycle/pedestrian injury/fatal collisions per bike/pedestrian miles traveled </t>
  </si>
  <si>
    <t xml:space="preserve">Non-motorized fatalities and non-motorized serious injuries per vehicle bike/pedestrian miles traveled </t>
  </si>
  <si>
    <t>Percentage of population within 0.5-mile of a transit stop</t>
  </si>
  <si>
    <t>Percentage of population within 0.5 miles of a transit stop</t>
  </si>
  <si>
    <t xml:space="preserve">Percentage of employment within 0.5- mile of a transit stop </t>
  </si>
  <si>
    <t>Percentage of employment within 0.5 miles of a transit stop</t>
  </si>
  <si>
    <t>Average exposure to Particulate Matter (PM10) per person</t>
  </si>
  <si>
    <t xml:space="preserve">Benefit/cost ratio of transportation investments </t>
  </si>
  <si>
    <t xml:space="preserve">Percentage of populationwithin 0.5 miles of a high frequency (&lt;=15 min peak) transit stop </t>
  </si>
  <si>
    <t xml:space="preserve">Percentage of employment within 0.5 miles of a high frequency (&lt;=15 min peak) transit stop </t>
  </si>
  <si>
    <r>
      <t xml:space="preserve">Percentage of population within 0.5 miles of a </t>
    </r>
    <r>
      <rPr>
        <sz val="11"/>
        <color theme="1"/>
        <rFont val="Calibri"/>
        <family val="2"/>
        <scheme val="minor"/>
      </rPr>
      <t>transit stop</t>
    </r>
  </si>
  <si>
    <r>
      <t>Percentage of population within 0.5-mile of a</t>
    </r>
    <r>
      <rPr>
        <sz val="11"/>
        <color theme="1"/>
        <rFont val="Calibri"/>
        <family val="2"/>
        <scheme val="minor"/>
      </rPr>
      <t xml:space="preserve"> transit stop </t>
    </r>
  </si>
  <si>
    <r>
      <t xml:space="preserve">Percentage of employment within 0.5 miles of a </t>
    </r>
    <r>
      <rPr>
        <sz val="11"/>
        <color theme="1"/>
        <rFont val="Calibri"/>
        <family val="2"/>
        <scheme val="minor"/>
      </rPr>
      <t xml:space="preserve">transit stop </t>
    </r>
  </si>
  <si>
    <r>
      <t>Percentage of employment within 0.5- mile of a</t>
    </r>
    <r>
      <rPr>
        <sz val="11"/>
        <color theme="1"/>
        <rFont val="Calibri"/>
        <family val="2"/>
        <scheme val="minor"/>
      </rPr>
      <t xml:space="preserve"> transit stop </t>
    </r>
  </si>
  <si>
    <r>
      <t>Percentage of population within 0.5 miles of a</t>
    </r>
    <r>
      <rPr>
        <sz val="11"/>
        <color theme="1"/>
        <rFont val="Calibri"/>
        <family val="2"/>
        <scheme val="minor"/>
      </rPr>
      <t xml:space="preserve"> transit stop</t>
    </r>
  </si>
  <si>
    <r>
      <t xml:space="preserve">Percentage of population within 0.5-mile of a </t>
    </r>
    <r>
      <rPr>
        <strike/>
        <sz val="11"/>
        <color theme="1"/>
        <rFont val="Calibri"/>
        <family val="2"/>
        <scheme val="minor"/>
      </rPr>
      <t xml:space="preserve">major </t>
    </r>
    <r>
      <rPr>
        <sz val="11"/>
        <color theme="1"/>
        <rFont val="Calibri"/>
        <family val="2"/>
        <scheme val="minor"/>
      </rPr>
      <t>transit stop</t>
    </r>
  </si>
  <si>
    <r>
      <t>Percentage of employment within 0.5 miles of a</t>
    </r>
    <r>
      <rPr>
        <sz val="11"/>
        <color theme="1"/>
        <rFont val="Calibri"/>
        <family val="2"/>
        <scheme val="minor"/>
      </rPr>
      <t xml:space="preserve"> transit stop </t>
    </r>
  </si>
  <si>
    <t>Percentage of employment within 0.5-mile of a transit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</si>
</sst>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&quot;$&quot;#,##0.000_);[Red]\(&quot;$&quot;#,##0.000\)"/>
    <numFmt numFmtId="167" formatCode="0.0"/>
    <numFmt numFmtId="168" formatCode="#,##0.0000"/>
    <numFmt numFmtId="169" formatCode="0.000"/>
    <numFmt numFmtId="170" formatCode="0.0%"/>
    <numFmt numFmtId="171" formatCode="_(* #,##0.000_);_(* \(#,##0.000\);_(* &quot;-&quot;??_);_(@_)"/>
    <numFmt numFmtId="172" formatCode="0.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0000"/>
      <name val="Calibri"/>
      <family val="2"/>
    </font>
    <font>
      <sz val="11"/>
      <color theme="1" tint="0.49998474074526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rgb="FFFFFFFF"/>
      </patternFill>
    </fill>
    <fill>
      <patternFill patternType="none"/>
    </fill>
    <fill>
      <patternFill patternType="solid">
        <fgColor theme="5" tint="0.59996337778862885"/>
        <bgColor rgb="FFFFFFFF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3" tint="-0.249977111117893"/>
        <bgColor rgb="FFFFFFFF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39988402966399123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884029663991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0" tint="-0.2499465926084170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theme="5" tint="0.39991454817346722"/>
      </left>
      <right style="thin">
        <color theme="5" tint="0.39991454817346722"/>
      </right>
      <top/>
      <bottom style="thin">
        <color theme="5" tint="0.39991454817346722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5" tint="0.39991454817346722"/>
      </left>
      <right/>
      <top style="thin">
        <color theme="5" tint="0.39991454817346722"/>
      </top>
      <bottom style="thin">
        <color theme="5" tint="0.39991454817346722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theme="5" tint="0.39991454817346722"/>
      </right>
      <top/>
      <bottom style="thin">
        <color theme="5" tint="0.3999145481734672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5" tint="0.39991454817346722"/>
      </left>
      <right/>
      <top/>
      <bottom style="thin">
        <color theme="5" tint="0.39991454817346722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9">
    <xf numFmtId="0" fontId="0" fillId="3" borderId="0"/>
    <xf numFmtId="0" fontId="9" fillId="3" borderId="0"/>
    <xf numFmtId="0" fontId="9" fillId="10" borderId="0"/>
    <xf numFmtId="0" fontId="9" fillId="3" borderId="0"/>
    <xf numFmtId="43" fontId="9" fillId="3" borderId="0"/>
    <xf numFmtId="43" fontId="9" fillId="3" borderId="0"/>
    <xf numFmtId="0" fontId="9" fillId="3" borderId="0"/>
    <xf numFmtId="0" fontId="9" fillId="3" borderId="0"/>
    <xf numFmtId="43" fontId="9" fillId="3" borderId="0"/>
  </cellStyleXfs>
  <cellXfs count="310">
    <xf numFmtId="0" fontId="0" fillId="0" borderId="0" xfId="0" applyFill="1"/>
    <xf numFmtId="0" fontId="0" fillId="0" borderId="1" xfId="0" applyFill="1" applyBorder="1"/>
    <xf numFmtId="0" fontId="1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164" fontId="1" fillId="0" borderId="5" xfId="0" applyNumberFormat="1" applyFont="1" applyFill="1" applyBorder="1"/>
    <xf numFmtId="0" fontId="2" fillId="0" borderId="0" xfId="0" applyFont="1" applyFill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wrapText="1"/>
    </xf>
    <xf numFmtId="1" fontId="4" fillId="0" borderId="5" xfId="0" applyNumberFormat="1" applyFont="1" applyFill="1" applyBorder="1"/>
    <xf numFmtId="0" fontId="0" fillId="0" borderId="8" xfId="0" applyFill="1" applyBorder="1"/>
    <xf numFmtId="0" fontId="2" fillId="0" borderId="9" xfId="0" applyFont="1" applyFill="1" applyBorder="1"/>
    <xf numFmtId="0" fontId="2" fillId="0" borderId="5" xfId="0" applyFont="1" applyFill="1" applyBorder="1"/>
    <xf numFmtId="0" fontId="5" fillId="4" borderId="10" xfId="0" applyFont="1" applyFill="1" applyBorder="1"/>
    <xf numFmtId="0" fontId="6" fillId="0" borderId="11" xfId="0" applyFont="1" applyFill="1" applyBorder="1"/>
    <xf numFmtId="0" fontId="2" fillId="3" borderId="7" xfId="0" applyFont="1" applyBorder="1"/>
    <xf numFmtId="0" fontId="2" fillId="3" borderId="2" xfId="0" applyFont="1" applyBorder="1"/>
    <xf numFmtId="0" fontId="2" fillId="0" borderId="15" xfId="0" applyFont="1" applyFill="1" applyBorder="1"/>
    <xf numFmtId="0" fontId="6" fillId="0" borderId="14" xfId="0" applyFont="1" applyFill="1" applyBorder="1"/>
    <xf numFmtId="0" fontId="0" fillId="0" borderId="12" xfId="0" applyFill="1" applyBorder="1"/>
    <xf numFmtId="0" fontId="2" fillId="3" borderId="17" xfId="0" applyFont="1" applyBorder="1"/>
    <xf numFmtId="0" fontId="1" fillId="3" borderId="5" xfId="0" applyFont="1" applyBorder="1" applyAlignment="1">
      <alignment horizontal="right" wrapText="1"/>
    </xf>
    <xf numFmtId="0" fontId="2" fillId="3" borderId="14" xfId="0" applyFont="1" applyBorder="1"/>
    <xf numFmtId="0" fontId="2" fillId="3" borderId="5" xfId="0" applyFont="1" applyBorder="1"/>
    <xf numFmtId="0" fontId="2" fillId="0" borderId="5" xfId="0" applyFont="1" applyFill="1" applyBorder="1" applyAlignment="1">
      <alignment horizontal="left"/>
    </xf>
    <xf numFmtId="0" fontId="6" fillId="3" borderId="13" xfId="0" applyFont="1" applyBorder="1"/>
    <xf numFmtId="0" fontId="1" fillId="3" borderId="2" xfId="0" applyFont="1" applyBorder="1" applyAlignment="1">
      <alignment horizontal="right" wrapText="1"/>
    </xf>
    <xf numFmtId="0" fontId="2" fillId="0" borderId="14" xfId="0" applyFont="1" applyFill="1" applyBorder="1"/>
    <xf numFmtId="0" fontId="2" fillId="0" borderId="18" xfId="0" applyFont="1" applyFill="1" applyBorder="1"/>
    <xf numFmtId="0" fontId="0" fillId="0" borderId="5" xfId="0" applyFill="1" applyBorder="1"/>
    <xf numFmtId="0" fontId="2" fillId="3" borderId="0" xfId="0" applyFont="1" applyAlignment="1">
      <alignment wrapText="1"/>
    </xf>
    <xf numFmtId="0" fontId="2" fillId="3" borderId="5" xfId="0" applyFont="1" applyBorder="1" applyAlignment="1">
      <alignment wrapText="1"/>
    </xf>
    <xf numFmtId="0" fontId="1" fillId="0" borderId="5" xfId="0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wrapText="1"/>
    </xf>
    <xf numFmtId="0" fontId="0" fillId="0" borderId="19" xfId="0" applyFill="1" applyBorder="1"/>
    <xf numFmtId="1" fontId="1" fillId="0" borderId="0" xfId="0" applyNumberFormat="1" applyFont="1" applyFill="1"/>
    <xf numFmtId="0" fontId="0" fillId="0" borderId="20" xfId="0" applyFill="1" applyBorder="1"/>
    <xf numFmtId="0" fontId="2" fillId="0" borderId="2" xfId="0" applyFont="1" applyFill="1" applyBorder="1"/>
    <xf numFmtId="0" fontId="0" fillId="0" borderId="21" xfId="0" applyFill="1" applyBorder="1"/>
    <xf numFmtId="0" fontId="0" fillId="0" borderId="22" xfId="0" applyFill="1" applyBorder="1"/>
    <xf numFmtId="164" fontId="1" fillId="0" borderId="0" xfId="0" applyNumberFormat="1" applyFont="1" applyFill="1"/>
    <xf numFmtId="0" fontId="0" fillId="0" borderId="23" xfId="0" applyFill="1" applyBorder="1"/>
    <xf numFmtId="0" fontId="1" fillId="0" borderId="16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2" fillId="0" borderId="11" xfId="0" applyFont="1" applyFill="1" applyBorder="1"/>
    <xf numFmtId="0" fontId="6" fillId="3" borderId="5" xfId="0" applyFont="1" applyBorder="1" applyAlignment="1">
      <alignment wrapText="1"/>
    </xf>
    <xf numFmtId="0" fontId="2" fillId="0" borderId="13" xfId="0" applyFont="1" applyFill="1" applyBorder="1"/>
    <xf numFmtId="0" fontId="1" fillId="0" borderId="5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3" fontId="5" fillId="3" borderId="5" xfId="0" applyNumberFormat="1" applyFont="1" applyBorder="1" applyAlignment="1">
      <alignment horizontal="right"/>
    </xf>
    <xf numFmtId="0" fontId="3" fillId="5" borderId="5" xfId="0" applyFont="1" applyFill="1" applyBorder="1" applyAlignment="1">
      <alignment wrapText="1"/>
    </xf>
    <xf numFmtId="0" fontId="3" fillId="5" borderId="25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 wrapText="1"/>
    </xf>
    <xf numFmtId="3" fontId="0" fillId="0" borderId="26" xfId="0" applyNumberFormat="1" applyFill="1" applyBorder="1"/>
    <xf numFmtId="0" fontId="0" fillId="0" borderId="27" xfId="0" applyFill="1" applyBorder="1"/>
    <xf numFmtId="0" fontId="5" fillId="4" borderId="28" xfId="0" applyFont="1" applyFill="1" applyBorder="1"/>
    <xf numFmtId="0" fontId="1" fillId="3" borderId="14" xfId="0" applyFont="1" applyBorder="1" applyAlignment="1">
      <alignment horizontal="right" wrapText="1"/>
    </xf>
    <xf numFmtId="0" fontId="2" fillId="0" borderId="29" xfId="0" applyFont="1" applyFill="1" applyBorder="1"/>
    <xf numFmtId="0" fontId="1" fillId="0" borderId="5" xfId="0" applyFont="1" applyFill="1" applyBorder="1" applyAlignment="1">
      <alignment horizontal="left" wrapText="1"/>
    </xf>
    <xf numFmtId="0" fontId="0" fillId="0" borderId="4" xfId="0" applyFill="1" applyBorder="1"/>
    <xf numFmtId="3" fontId="5" fillId="4" borderId="10" xfId="0" applyNumberFormat="1" applyFont="1" applyFill="1" applyBorder="1"/>
    <xf numFmtId="1" fontId="1" fillId="0" borderId="5" xfId="0" applyNumberFormat="1" applyFont="1" applyFill="1" applyBorder="1"/>
    <xf numFmtId="0" fontId="0" fillId="0" borderId="3" xfId="0" applyFill="1" applyBorder="1"/>
    <xf numFmtId="0" fontId="2" fillId="3" borderId="2" xfId="0" applyFont="1" applyBorder="1" applyAlignment="1">
      <alignment wrapText="1"/>
    </xf>
    <xf numFmtId="0" fontId="1" fillId="3" borderId="13" xfId="0" applyFont="1" applyBorder="1" applyAlignment="1">
      <alignment wrapText="1"/>
    </xf>
    <xf numFmtId="0" fontId="6" fillId="0" borderId="2" xfId="0" applyFont="1" applyFill="1" applyBorder="1"/>
    <xf numFmtId="0" fontId="6" fillId="3" borderId="5" xfId="0" applyFont="1" applyBorder="1"/>
    <xf numFmtId="0" fontId="1" fillId="0" borderId="11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/>
    </xf>
    <xf numFmtId="0" fontId="2" fillId="0" borderId="16" xfId="0" applyFont="1" applyFill="1" applyBorder="1"/>
    <xf numFmtId="0" fontId="1" fillId="0" borderId="2" xfId="0" applyFont="1" applyFill="1" applyBorder="1" applyAlignment="1">
      <alignment horizontal="right" wrapText="1"/>
    </xf>
    <xf numFmtId="3" fontId="0" fillId="0" borderId="4" xfId="0" applyNumberFormat="1" applyFill="1" applyBorder="1"/>
    <xf numFmtId="0" fontId="2" fillId="3" borderId="5" xfId="0" applyFont="1" applyBorder="1" applyAlignment="1">
      <alignment horizontal="center"/>
    </xf>
    <xf numFmtId="0" fontId="0" fillId="0" borderId="30" xfId="0" applyFill="1" applyBorder="1"/>
    <xf numFmtId="0" fontId="2" fillId="0" borderId="17" xfId="0" applyFont="1" applyFill="1" applyBorder="1" applyAlignment="1">
      <alignment wrapText="1"/>
    </xf>
    <xf numFmtId="0" fontId="0" fillId="3" borderId="0" xfId="0"/>
    <xf numFmtId="0" fontId="1" fillId="0" borderId="5" xfId="0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9" fontId="2" fillId="0" borderId="31" xfId="0" applyNumberFormat="1" applyFont="1" applyFill="1" applyBorder="1"/>
    <xf numFmtId="0" fontId="2" fillId="0" borderId="5" xfId="0" applyFont="1" applyFill="1" applyBorder="1" applyAlignment="1">
      <alignment wrapText="1"/>
    </xf>
    <xf numFmtId="0" fontId="8" fillId="0" borderId="5" xfId="0" applyFont="1" applyFill="1" applyBorder="1"/>
    <xf numFmtId="0" fontId="2" fillId="0" borderId="0" xfId="0" applyFont="1" applyFill="1" applyAlignment="1">
      <alignment horizontal="center"/>
    </xf>
    <xf numFmtId="1" fontId="0" fillId="3" borderId="5" xfId="0" applyNumberFormat="1" applyBorder="1"/>
    <xf numFmtId="0" fontId="6" fillId="3" borderId="17" xfId="0" applyFont="1" applyBorder="1"/>
    <xf numFmtId="3" fontId="5" fillId="0" borderId="5" xfId="0" applyNumberFormat="1" applyFont="1" applyFill="1" applyBorder="1"/>
    <xf numFmtId="0" fontId="1" fillId="3" borderId="5" xfId="0" applyFont="1" applyBorder="1" applyAlignment="1">
      <alignment wrapText="1"/>
    </xf>
    <xf numFmtId="3" fontId="5" fillId="4" borderId="32" xfId="0" applyNumberFormat="1" applyFont="1" applyFill="1" applyBorder="1"/>
    <xf numFmtId="0" fontId="2" fillId="3" borderId="15" xfId="0" applyFont="1" applyBorder="1"/>
    <xf numFmtId="0" fontId="1" fillId="0" borderId="0" xfId="0" applyFont="1" applyFill="1"/>
    <xf numFmtId="1" fontId="1" fillId="0" borderId="7" xfId="0" applyNumberFormat="1" applyFont="1" applyFill="1" applyBorder="1"/>
    <xf numFmtId="0" fontId="3" fillId="8" borderId="5" xfId="0" applyFont="1" applyFill="1" applyBorder="1" applyAlignment="1">
      <alignment horizontal="center" wrapText="1"/>
    </xf>
    <xf numFmtId="0" fontId="2" fillId="3" borderId="7" xfId="0" applyFont="1" applyBorder="1" applyAlignment="1">
      <alignment wrapText="1"/>
    </xf>
    <xf numFmtId="0" fontId="1" fillId="3" borderId="17" xfId="0" applyFont="1" applyBorder="1" applyAlignment="1">
      <alignment horizontal="right" wrapText="1"/>
    </xf>
    <xf numFmtId="0" fontId="3" fillId="9" borderId="5" xfId="0" applyFont="1" applyFill="1" applyBorder="1" applyAlignment="1">
      <alignment horizontal="center"/>
    </xf>
    <xf numFmtId="2" fontId="1" fillId="0" borderId="5" xfId="0" applyNumberFormat="1" applyFont="1" applyFill="1" applyBorder="1"/>
    <xf numFmtId="164" fontId="5" fillId="3" borderId="5" xfId="0" applyNumberFormat="1" applyFont="1" applyBorder="1" applyAlignment="1">
      <alignment horizontal="right"/>
    </xf>
    <xf numFmtId="0" fontId="2" fillId="0" borderId="17" xfId="0" applyFont="1" applyFill="1" applyBorder="1"/>
    <xf numFmtId="3" fontId="0" fillId="0" borderId="3" xfId="0" applyNumberFormat="1" applyFill="1" applyBorder="1"/>
    <xf numFmtId="0" fontId="2" fillId="3" borderId="0" xfId="0" applyFont="1"/>
    <xf numFmtId="0" fontId="6" fillId="0" borderId="9" xfId="0" applyFont="1" applyFill="1" applyBorder="1"/>
    <xf numFmtId="0" fontId="2" fillId="0" borderId="9" xfId="0" applyFont="1" applyFill="1" applyBorder="1" applyAlignment="1">
      <alignment wrapText="1"/>
    </xf>
    <xf numFmtId="43" fontId="5" fillId="3" borderId="17" xfId="0" applyNumberFormat="1" applyFont="1" applyBorder="1" applyAlignment="1">
      <alignment horizontal="right"/>
    </xf>
    <xf numFmtId="0" fontId="10" fillId="11" borderId="34" xfId="1" applyFont="1" applyFill="1" applyBorder="1"/>
    <xf numFmtId="0" fontId="10" fillId="11" borderId="34" xfId="1" applyFont="1" applyFill="1" applyBorder="1" applyAlignment="1">
      <alignment wrapText="1"/>
    </xf>
    <xf numFmtId="0" fontId="9" fillId="12" borderId="34" xfId="1" applyFill="1" applyBorder="1"/>
    <xf numFmtId="0" fontId="9" fillId="12" borderId="34" xfId="1" applyFill="1" applyBorder="1" applyAlignment="1">
      <alignment wrapText="1"/>
    </xf>
    <xf numFmtId="0" fontId="9" fillId="13" borderId="34" xfId="1" applyFill="1" applyBorder="1"/>
    <xf numFmtId="0" fontId="9" fillId="13" borderId="34" xfId="1" applyFill="1" applyBorder="1" applyAlignment="1">
      <alignment wrapText="1"/>
    </xf>
    <xf numFmtId="0" fontId="9" fillId="13" borderId="34" xfId="1" applyFill="1" applyBorder="1" applyAlignment="1">
      <alignment horizontal="right" wrapText="1"/>
    </xf>
    <xf numFmtId="0" fontId="9" fillId="12" borderId="34" xfId="1" applyFill="1" applyBorder="1" applyAlignment="1">
      <alignment horizontal="right" wrapText="1"/>
    </xf>
    <xf numFmtId="164" fontId="0" fillId="3" borderId="0" xfId="4" applyNumberFormat="1" applyFont="1"/>
    <xf numFmtId="0" fontId="9" fillId="14" borderId="34" xfId="1" applyFill="1" applyBorder="1"/>
    <xf numFmtId="0" fontId="9" fillId="14" borderId="34" xfId="1" applyFill="1" applyBorder="1" applyAlignment="1">
      <alignment wrapText="1"/>
    </xf>
    <xf numFmtId="0" fontId="9" fillId="15" borderId="34" xfId="1" applyFill="1" applyBorder="1"/>
    <xf numFmtId="0" fontId="9" fillId="15" borderId="34" xfId="1" applyFill="1" applyBorder="1" applyAlignment="1">
      <alignment wrapText="1"/>
    </xf>
    <xf numFmtId="9" fontId="0" fillId="3" borderId="0" xfId="3" applyNumberFormat="1" applyFont="1"/>
    <xf numFmtId="0" fontId="9" fillId="16" borderId="34" xfId="1" applyFill="1" applyBorder="1"/>
    <xf numFmtId="0" fontId="9" fillId="16" borderId="34" xfId="1" applyFill="1" applyBorder="1" applyAlignment="1">
      <alignment wrapText="1"/>
    </xf>
    <xf numFmtId="0" fontId="9" fillId="16" borderId="34" xfId="1" applyFill="1" applyBorder="1" applyAlignment="1">
      <alignment horizontal="right" wrapText="1"/>
    </xf>
    <xf numFmtId="0" fontId="9" fillId="15" borderId="34" xfId="1" applyFill="1" applyBorder="1" applyAlignment="1">
      <alignment horizontal="right" wrapText="1"/>
    </xf>
    <xf numFmtId="0" fontId="9" fillId="13" borderId="34" xfId="1" applyFill="1" applyBorder="1" applyAlignment="1">
      <alignment horizontal="right"/>
    </xf>
    <xf numFmtId="0" fontId="9" fillId="12" borderId="34" xfId="1" applyFill="1" applyBorder="1" applyAlignment="1">
      <alignment horizontal="right"/>
    </xf>
    <xf numFmtId="0" fontId="9" fillId="13" borderId="34" xfId="1" applyFill="1" applyBorder="1" applyAlignment="1">
      <alignment horizontal="left"/>
    </xf>
    <xf numFmtId="0" fontId="9" fillId="12" borderId="34" xfId="1" applyFill="1" applyBorder="1" applyAlignment="1">
      <alignment horizontal="left"/>
    </xf>
    <xf numFmtId="0" fontId="9" fillId="17" borderId="34" xfId="1" applyFill="1" applyBorder="1" applyAlignment="1">
      <alignment wrapText="1"/>
    </xf>
    <xf numFmtId="0" fontId="9" fillId="14" borderId="34" xfId="1" applyFill="1" applyBorder="1" applyAlignment="1">
      <alignment horizontal="left" wrapText="1"/>
    </xf>
    <xf numFmtId="0" fontId="9" fillId="14" borderId="34" xfId="1" applyFill="1" applyBorder="1" applyAlignment="1">
      <alignment horizontal="right"/>
    </xf>
    <xf numFmtId="0" fontId="9" fillId="15" borderId="34" xfId="1" applyFill="1" applyBorder="1" applyAlignment="1">
      <alignment horizontal="left" wrapText="1"/>
    </xf>
    <xf numFmtId="0" fontId="9" fillId="15" borderId="34" xfId="1" applyFill="1" applyBorder="1" applyAlignment="1">
      <alignment horizontal="right"/>
    </xf>
    <xf numFmtId="0" fontId="9" fillId="16" borderId="34" xfId="1" applyFill="1" applyBorder="1" applyAlignment="1">
      <alignment horizontal="left" wrapText="1"/>
    </xf>
    <xf numFmtId="0" fontId="9" fillId="16" borderId="34" xfId="1" applyFill="1" applyBorder="1" applyAlignment="1">
      <alignment horizontal="right"/>
    </xf>
    <xf numFmtId="0" fontId="9" fillId="16" borderId="34" xfId="1" applyFill="1" applyBorder="1" applyAlignment="1">
      <alignment horizontal="left" vertical="center" wrapText="1"/>
    </xf>
    <xf numFmtId="0" fontId="10" fillId="11" borderId="36" xfId="1" applyFont="1" applyFill="1" applyBorder="1" applyAlignment="1">
      <alignment wrapText="1"/>
    </xf>
    <xf numFmtId="0" fontId="10" fillId="3" borderId="0" xfId="1" applyFont="1" applyAlignment="1">
      <alignment wrapText="1"/>
    </xf>
    <xf numFmtId="0" fontId="9" fillId="13" borderId="36" xfId="1" applyFill="1" applyBorder="1" applyAlignment="1">
      <alignment wrapText="1"/>
    </xf>
    <xf numFmtId="0" fontId="0" fillId="13" borderId="34" xfId="1" applyFont="1" applyFill="1" applyBorder="1" applyAlignment="1">
      <alignment wrapText="1"/>
    </xf>
    <xf numFmtId="0" fontId="9" fillId="3" borderId="0" xfId="1" applyAlignment="1">
      <alignment wrapText="1"/>
    </xf>
    <xf numFmtId="0" fontId="10" fillId="20" borderId="37" xfId="1" applyFont="1" applyFill="1" applyBorder="1"/>
    <xf numFmtId="0" fontId="9" fillId="12" borderId="36" xfId="1" applyFill="1" applyBorder="1" applyAlignment="1">
      <alignment wrapText="1"/>
    </xf>
    <xf numFmtId="0" fontId="12" fillId="12" borderId="34" xfId="1" applyFont="1" applyFill="1" applyBorder="1"/>
    <xf numFmtId="0" fontId="0" fillId="12" borderId="34" xfId="1" applyFont="1" applyFill="1" applyBorder="1" applyAlignment="1">
      <alignment horizontal="right"/>
    </xf>
    <xf numFmtId="0" fontId="9" fillId="3" borderId="0" xfId="1" applyAlignment="1">
      <alignment horizontal="right"/>
    </xf>
    <xf numFmtId="0" fontId="0" fillId="12" borderId="34" xfId="1" applyFont="1" applyFill="1" applyBorder="1" applyAlignment="1">
      <alignment horizontal="left"/>
    </xf>
    <xf numFmtId="0" fontId="9" fillId="3" borderId="0" xfId="1" applyAlignment="1">
      <alignment horizontal="left"/>
    </xf>
    <xf numFmtId="0" fontId="9" fillId="17" borderId="36" xfId="1" applyFill="1" applyBorder="1" applyAlignment="1">
      <alignment wrapText="1"/>
    </xf>
    <xf numFmtId="0" fontId="0" fillId="17" borderId="34" xfId="1" applyFont="1" applyFill="1" applyBorder="1" applyAlignment="1">
      <alignment wrapText="1"/>
    </xf>
    <xf numFmtId="0" fontId="9" fillId="14" borderId="36" xfId="1" applyFill="1" applyBorder="1" applyAlignment="1">
      <alignment wrapText="1"/>
    </xf>
    <xf numFmtId="0" fontId="0" fillId="14" borderId="34" xfId="1" applyFont="1" applyFill="1" applyBorder="1" applyAlignment="1">
      <alignment horizontal="left" wrapText="1"/>
    </xf>
    <xf numFmtId="0" fontId="9" fillId="3" borderId="0" xfId="1" applyAlignment="1">
      <alignment horizontal="left" wrapText="1"/>
    </xf>
    <xf numFmtId="0" fontId="12" fillId="14" borderId="34" xfId="1" applyFont="1" applyFill="1" applyBorder="1" applyAlignment="1">
      <alignment horizontal="right"/>
    </xf>
    <xf numFmtId="0" fontId="9" fillId="15" borderId="36" xfId="1" applyFill="1" applyBorder="1" applyAlignment="1">
      <alignment wrapText="1"/>
    </xf>
    <xf numFmtId="0" fontId="0" fillId="15" borderId="34" xfId="1" applyFont="1" applyFill="1" applyBorder="1" applyAlignment="1">
      <alignment horizontal="left" wrapText="1"/>
    </xf>
    <xf numFmtId="0" fontId="0" fillId="15" borderId="34" xfId="1" applyFont="1" applyFill="1" applyBorder="1" applyAlignment="1">
      <alignment horizontal="right"/>
    </xf>
    <xf numFmtId="0" fontId="9" fillId="16" borderId="36" xfId="1" applyFill="1" applyBorder="1" applyAlignment="1">
      <alignment wrapText="1"/>
    </xf>
    <xf numFmtId="0" fontId="0" fillId="16" borderId="34" xfId="1" applyFont="1" applyFill="1" applyBorder="1" applyAlignment="1">
      <alignment wrapText="1"/>
    </xf>
    <xf numFmtId="0" fontId="9" fillId="16" borderId="36" xfId="1" applyFill="1" applyBorder="1" applyAlignment="1">
      <alignment horizontal="right" wrapText="1"/>
    </xf>
    <xf numFmtId="0" fontId="0" fillId="16" borderId="34" xfId="1" applyFont="1" applyFill="1" applyBorder="1" applyAlignment="1">
      <alignment horizontal="left" wrapText="1"/>
    </xf>
    <xf numFmtId="0" fontId="0" fillId="16" borderId="34" xfId="1" applyFont="1" applyFill="1" applyBorder="1" applyAlignment="1">
      <alignment horizontal="right"/>
    </xf>
    <xf numFmtId="0" fontId="9" fillId="15" borderId="36" xfId="1" applyFill="1" applyBorder="1" applyAlignment="1">
      <alignment horizontal="right" wrapText="1"/>
    </xf>
    <xf numFmtId="0" fontId="0" fillId="15" borderId="34" xfId="1" applyFont="1" applyFill="1" applyBorder="1" applyAlignment="1">
      <alignment wrapText="1"/>
    </xf>
    <xf numFmtId="0" fontId="9" fillId="15" borderId="36" xfId="1" applyFill="1" applyBorder="1" applyAlignment="1">
      <alignment horizontal="right"/>
    </xf>
    <xf numFmtId="0" fontId="0" fillId="16" borderId="34" xfId="1" applyFont="1" applyFill="1" applyBorder="1" applyAlignment="1">
      <alignment horizontal="left" vertical="center" wrapText="1"/>
    </xf>
    <xf numFmtId="0" fontId="9" fillId="3" borderId="0" xfId="1" applyAlignment="1">
      <alignment horizontal="left" vertical="center" wrapText="1"/>
    </xf>
    <xf numFmtId="0" fontId="9" fillId="15" borderId="36" xfId="1" applyFill="1" applyBorder="1" applyAlignment="1">
      <alignment horizontal="left" wrapText="1"/>
    </xf>
    <xf numFmtId="0" fontId="9" fillId="16" borderId="36" xfId="1" applyFill="1" applyBorder="1" applyAlignment="1">
      <alignment horizontal="right"/>
    </xf>
    <xf numFmtId="0" fontId="0" fillId="3" borderId="0" xfId="1" applyFont="1"/>
    <xf numFmtId="0" fontId="0" fillId="3" borderId="34" xfId="1" applyFont="1" applyBorder="1"/>
    <xf numFmtId="0" fontId="9" fillId="10" borderId="5" xfId="2" applyBorder="1"/>
    <xf numFmtId="164" fontId="1" fillId="3" borderId="0" xfId="1" applyNumberFormat="1" applyFont="1"/>
    <xf numFmtId="0" fontId="1" fillId="3" borderId="5" xfId="1" applyFont="1" applyBorder="1" applyAlignment="1">
      <alignment wrapText="1"/>
    </xf>
    <xf numFmtId="0" fontId="9" fillId="3" borderId="0" xfId="1" applyAlignment="1">
      <alignment horizontal="center"/>
    </xf>
    <xf numFmtId="0" fontId="9" fillId="3" borderId="8" xfId="1" applyBorder="1"/>
    <xf numFmtId="0" fontId="9" fillId="3" borderId="20" xfId="1" applyBorder="1"/>
    <xf numFmtId="0" fontId="9" fillId="3" borderId="12" xfId="1" applyBorder="1"/>
    <xf numFmtId="0" fontId="10" fillId="3" borderId="0" xfId="1" applyFont="1" applyAlignment="1">
      <alignment horizontal="center"/>
    </xf>
    <xf numFmtId="0" fontId="1" fillId="3" borderId="6" xfId="1" applyFont="1" applyBorder="1"/>
    <xf numFmtId="0" fontId="9" fillId="3" borderId="38" xfId="1" applyBorder="1"/>
    <xf numFmtId="43" fontId="1" fillId="3" borderId="38" xfId="1" applyNumberFormat="1" applyFont="1" applyBorder="1"/>
    <xf numFmtId="0" fontId="2" fillId="3" borderId="0" xfId="1" applyFont="1" applyAlignment="1">
      <alignment wrapText="1"/>
    </xf>
    <xf numFmtId="0" fontId="2" fillId="3" borderId="38" xfId="1" applyFont="1" applyBorder="1" applyAlignment="1">
      <alignment wrapText="1"/>
    </xf>
    <xf numFmtId="0" fontId="9" fillId="3" borderId="22" xfId="1" applyBorder="1"/>
    <xf numFmtId="0" fontId="9" fillId="3" borderId="19" xfId="1" applyBorder="1"/>
    <xf numFmtId="0" fontId="9" fillId="3" borderId="30" xfId="1" applyBorder="1"/>
    <xf numFmtId="0" fontId="9" fillId="3" borderId="27" xfId="1" applyBorder="1"/>
    <xf numFmtId="0" fontId="9" fillId="3" borderId="12" xfId="6" applyBorder="1"/>
    <xf numFmtId="0" fontId="9" fillId="3" borderId="39" xfId="6" applyBorder="1"/>
    <xf numFmtId="43" fontId="9" fillId="3" borderId="0" xfId="1" applyNumberFormat="1"/>
    <xf numFmtId="0" fontId="1" fillId="3" borderId="0" xfId="6" applyFont="1"/>
    <xf numFmtId="0" fontId="2" fillId="3" borderId="38" xfId="6" applyFont="1" applyBorder="1"/>
    <xf numFmtId="0" fontId="9" fillId="3" borderId="0" xfId="6" applyAlignment="1">
      <alignment horizontal="center"/>
    </xf>
    <xf numFmtId="0" fontId="2" fillId="3" borderId="0" xfId="1" applyFont="1"/>
    <xf numFmtId="9" fontId="2" fillId="3" borderId="0" xfId="1" applyNumberFormat="1" applyFont="1"/>
    <xf numFmtId="10" fontId="9" fillId="3" borderId="0" xfId="1" applyNumberFormat="1"/>
    <xf numFmtId="9" fontId="9" fillId="3" borderId="0" xfId="1" applyNumberFormat="1"/>
    <xf numFmtId="0" fontId="10" fillId="21" borderId="34" xfId="1" applyFont="1" applyFill="1" applyBorder="1"/>
    <xf numFmtId="0" fontId="10" fillId="21" borderId="34" xfId="1" applyFont="1" applyFill="1" applyBorder="1" applyAlignment="1">
      <alignment wrapText="1"/>
    </xf>
    <xf numFmtId="3" fontId="13" fillId="3" borderId="0" xfId="0" applyNumberFormat="1" applyFont="1"/>
    <xf numFmtId="164" fontId="1" fillId="3" borderId="20" xfId="0" applyNumberFormat="1" applyFont="1" applyBorder="1"/>
    <xf numFmtId="0" fontId="0" fillId="3" borderId="12" xfId="0" applyBorder="1"/>
    <xf numFmtId="0" fontId="10" fillId="10" borderId="5" xfId="2" applyFont="1" applyBorder="1"/>
    <xf numFmtId="0" fontId="2" fillId="7" borderId="5" xfId="0" applyFont="1" applyFill="1" applyBorder="1"/>
    <xf numFmtId="0" fontId="0" fillId="13" borderId="34" xfId="1" applyFont="1" applyFill="1" applyBorder="1" applyAlignment="1">
      <alignment horizontal="right"/>
    </xf>
    <xf numFmtId="165" fontId="5" fillId="3" borderId="5" xfId="0" applyNumberFormat="1" applyFont="1" applyBorder="1" applyAlignment="1">
      <alignment horizontal="right"/>
    </xf>
    <xf numFmtId="165" fontId="5" fillId="0" borderId="5" xfId="0" applyNumberFormat="1" applyFont="1" applyFill="1" applyBorder="1" applyAlignment="1">
      <alignment horizontal="right"/>
    </xf>
    <xf numFmtId="165" fontId="1" fillId="0" borderId="13" xfId="0" applyNumberFormat="1" applyFont="1" applyFill="1" applyBorder="1"/>
    <xf numFmtId="165" fontId="1" fillId="0" borderId="33" xfId="0" applyNumberFormat="1" applyFont="1" applyFill="1" applyBorder="1"/>
    <xf numFmtId="165" fontId="1" fillId="0" borderId="0" xfId="0" applyNumberFormat="1" applyFont="1" applyFill="1"/>
    <xf numFmtId="165" fontId="5" fillId="0" borderId="5" xfId="0" applyNumberFormat="1" applyFont="1" applyFill="1" applyBorder="1"/>
    <xf numFmtId="165" fontId="5" fillId="0" borderId="5" xfId="0" applyNumberFormat="1" applyFont="1" applyFill="1" applyBorder="1" applyAlignment="1">
      <alignment horizontal="right" vertical="center"/>
    </xf>
    <xf numFmtId="165" fontId="0" fillId="3" borderId="5" xfId="0" applyNumberFormat="1" applyBorder="1"/>
    <xf numFmtId="166" fontId="0" fillId="0" borderId="5" xfId="0" applyNumberFormat="1" applyFill="1" applyBorder="1"/>
    <xf numFmtId="165" fontId="1" fillId="3" borderId="5" xfId="0" applyNumberFormat="1" applyFont="1" applyBorder="1" applyAlignment="1">
      <alignment horizontal="right" wrapText="1"/>
    </xf>
    <xf numFmtId="165" fontId="0" fillId="3" borderId="0" xfId="4" applyNumberFormat="1" applyFont="1"/>
    <xf numFmtId="165" fontId="1" fillId="0" borderId="5" xfId="0" applyNumberFormat="1" applyFont="1" applyFill="1" applyBorder="1"/>
    <xf numFmtId="165" fontId="5" fillId="0" borderId="0" xfId="0" applyNumberFormat="1" applyFont="1" applyFill="1" applyAlignment="1">
      <alignment vertical="center"/>
    </xf>
    <xf numFmtId="165" fontId="1" fillId="3" borderId="5" xfId="0" applyNumberFormat="1" applyFont="1" applyBorder="1"/>
    <xf numFmtId="165" fontId="0" fillId="3" borderId="0" xfId="0" applyNumberFormat="1"/>
    <xf numFmtId="165" fontId="9" fillId="3" borderId="0" xfId="1" applyNumberFormat="1"/>
    <xf numFmtId="165" fontId="10" fillId="3" borderId="0" xfId="1" applyNumberFormat="1" applyFont="1"/>
    <xf numFmtId="0" fontId="1" fillId="0" borderId="13" xfId="0" applyFont="1" applyFill="1" applyBorder="1" applyAlignment="1">
      <alignment horizontal="right"/>
    </xf>
    <xf numFmtId="0" fontId="1" fillId="0" borderId="13" xfId="0" applyFont="1" applyFill="1" applyBorder="1"/>
    <xf numFmtId="164" fontId="1" fillId="0" borderId="17" xfId="0" applyNumberFormat="1" applyFont="1" applyFill="1" applyBorder="1"/>
    <xf numFmtId="0" fontId="1" fillId="0" borderId="17" xfId="0" applyFont="1" applyFill="1" applyBorder="1" applyAlignment="1">
      <alignment horizontal="right" wrapText="1"/>
    </xf>
    <xf numFmtId="164" fontId="5" fillId="0" borderId="5" xfId="0" applyNumberFormat="1" applyFont="1" applyFill="1" applyBorder="1" applyAlignment="1">
      <alignment horizontal="right"/>
    </xf>
    <xf numFmtId="43" fontId="5" fillId="0" borderId="17" xfId="0" applyNumberFormat="1" applyFont="1" applyFill="1" applyBorder="1" applyAlignment="1">
      <alignment horizontal="right"/>
    </xf>
    <xf numFmtId="165" fontId="5" fillId="0" borderId="17" xfId="0" applyNumberFormat="1" applyFont="1" applyFill="1" applyBorder="1"/>
    <xf numFmtId="165" fontId="0" fillId="0" borderId="5" xfId="0" applyNumberFormat="1" applyFill="1" applyBorder="1"/>
    <xf numFmtId="3" fontId="5" fillId="0" borderId="5" xfId="0" applyNumberFormat="1" applyFont="1" applyFill="1" applyBorder="1" applyAlignment="1">
      <alignment horizontal="right"/>
    </xf>
    <xf numFmtId="165" fontId="1" fillId="0" borderId="5" xfId="0" applyNumberFormat="1" applyFont="1" applyFill="1" applyBorder="1" applyAlignment="1">
      <alignment horizontal="right" wrapText="1"/>
    </xf>
    <xf numFmtId="165" fontId="7" fillId="0" borderId="5" xfId="0" applyNumberFormat="1" applyFont="1" applyFill="1" applyBorder="1" applyAlignment="1">
      <alignment horizontal="right" wrapText="1"/>
    </xf>
    <xf numFmtId="165" fontId="13" fillId="3" borderId="0" xfId="8" applyNumberFormat="1" applyFont="1"/>
    <xf numFmtId="165" fontId="0" fillId="3" borderId="0" xfId="8" applyNumberFormat="1" applyFont="1"/>
    <xf numFmtId="0" fontId="1" fillId="3" borderId="17" xfId="1" applyFont="1" applyBorder="1" applyAlignment="1">
      <alignment wrapText="1"/>
    </xf>
    <xf numFmtId="0" fontId="9" fillId="3" borderId="0" xfId="6"/>
    <xf numFmtId="0" fontId="0" fillId="13" borderId="34" xfId="1" applyFont="1" applyFill="1" applyBorder="1" applyAlignment="1">
      <alignment horizontal="right" wrapText="1"/>
    </xf>
    <xf numFmtId="2" fontId="0" fillId="3" borderId="0" xfId="3" applyNumberFormat="1" applyFont="1"/>
    <xf numFmtId="2" fontId="0" fillId="0" borderId="0" xfId="0" applyNumberFormat="1" applyFill="1"/>
    <xf numFmtId="2" fontId="9" fillId="3" borderId="0" xfId="1" applyNumberFormat="1"/>
    <xf numFmtId="0" fontId="9" fillId="3" borderId="0" xfId="1"/>
    <xf numFmtId="0" fontId="10" fillId="3" borderId="0" xfId="1" applyFont="1"/>
    <xf numFmtId="0" fontId="0" fillId="0" borderId="0" xfId="0" applyFill="1"/>
    <xf numFmtId="167" fontId="5" fillId="3" borderId="5" xfId="0" applyNumberFormat="1" applyFont="1" applyBorder="1" applyAlignment="1">
      <alignment horizontal="right"/>
    </xf>
    <xf numFmtId="167" fontId="5" fillId="0" borderId="5" xfId="0" applyNumberFormat="1" applyFont="1" applyFill="1" applyBorder="1" applyAlignment="1">
      <alignment horizontal="right"/>
    </xf>
    <xf numFmtId="170" fontId="5" fillId="0" borderId="5" xfId="0" applyNumberFormat="1" applyFont="1" applyFill="1" applyBorder="1" applyAlignment="1">
      <alignment horizontal="right"/>
    </xf>
    <xf numFmtId="167" fontId="1" fillId="0" borderId="7" xfId="0" applyNumberFormat="1" applyFont="1" applyFill="1" applyBorder="1"/>
    <xf numFmtId="167" fontId="1" fillId="0" borderId="9" xfId="0" applyNumberFormat="1" applyFont="1" applyFill="1" applyBorder="1"/>
    <xf numFmtId="167" fontId="1" fillId="0" borderId="2" xfId="0" applyNumberFormat="1" applyFont="1" applyFill="1" applyBorder="1" applyAlignment="1">
      <alignment wrapText="1"/>
    </xf>
    <xf numFmtId="167" fontId="1" fillId="0" borderId="11" xfId="0" applyNumberFormat="1" applyFont="1" applyFill="1" applyBorder="1" applyAlignment="1">
      <alignment wrapText="1"/>
    </xf>
    <xf numFmtId="167" fontId="1" fillId="0" borderId="14" xfId="0" applyNumberFormat="1" applyFont="1" applyFill="1" applyBorder="1" applyAlignment="1">
      <alignment wrapText="1"/>
    </xf>
    <xf numFmtId="167" fontId="1" fillId="0" borderId="7" xfId="0" applyNumberFormat="1" applyFont="1" applyFill="1" applyBorder="1" applyAlignment="1">
      <alignment wrapText="1"/>
    </xf>
    <xf numFmtId="167" fontId="1" fillId="0" borderId="16" xfId="0" applyNumberFormat="1" applyFont="1" applyFill="1" applyBorder="1"/>
    <xf numFmtId="167" fontId="1" fillId="0" borderId="0" xfId="0" applyNumberFormat="1" applyFont="1" applyFill="1"/>
    <xf numFmtId="168" fontId="0" fillId="3" borderId="13" xfId="0" applyNumberFormat="1" applyBorder="1"/>
    <xf numFmtId="168" fontId="0" fillId="0" borderId="13" xfId="0" applyNumberFormat="1" applyFill="1" applyBorder="1"/>
    <xf numFmtId="170" fontId="1" fillId="0" borderId="25" xfId="0" applyNumberFormat="1" applyFont="1" applyFill="1" applyBorder="1"/>
    <xf numFmtId="170" fontId="9" fillId="0" borderId="34" xfId="7" applyNumberFormat="1" applyFill="1" applyBorder="1"/>
    <xf numFmtId="169" fontId="1" fillId="0" borderId="5" xfId="0" applyNumberFormat="1" applyFont="1" applyFill="1" applyBorder="1"/>
    <xf numFmtId="167" fontId="0" fillId="0" borderId="0" xfId="0" applyNumberFormat="1" applyFill="1"/>
    <xf numFmtId="167" fontId="1" fillId="0" borderId="2" xfId="0" applyNumberFormat="1" applyFont="1" applyFill="1" applyBorder="1"/>
    <xf numFmtId="167" fontId="9" fillId="0" borderId="0" xfId="7" applyNumberFormat="1" applyFill="1"/>
    <xf numFmtId="167" fontId="1" fillId="3" borderId="2" xfId="0" applyNumberFormat="1" applyFont="1" applyBorder="1"/>
    <xf numFmtId="167" fontId="5" fillId="0" borderId="9" xfId="0" applyNumberFormat="1" applyFont="1" applyFill="1" applyBorder="1"/>
    <xf numFmtId="167" fontId="5" fillId="0" borderId="2" xfId="0" applyNumberFormat="1" applyFont="1" applyFill="1" applyBorder="1"/>
    <xf numFmtId="167" fontId="5" fillId="0" borderId="24" xfId="0" applyNumberFormat="1" applyFont="1" applyFill="1" applyBorder="1"/>
    <xf numFmtId="167" fontId="5" fillId="0" borderId="14" xfId="0" applyNumberFormat="1" applyFont="1" applyFill="1" applyBorder="1"/>
    <xf numFmtId="167" fontId="5" fillId="0" borderId="16" xfId="0" applyNumberFormat="1" applyFont="1" applyFill="1" applyBorder="1"/>
    <xf numFmtId="167" fontId="5" fillId="0" borderId="11" xfId="0" applyNumberFormat="1" applyFont="1" applyFill="1" applyBorder="1"/>
    <xf numFmtId="167" fontId="1" fillId="3" borderId="5" xfId="0" applyNumberFormat="1" applyFont="1" applyBorder="1"/>
    <xf numFmtId="167" fontId="1" fillId="0" borderId="5" xfId="0" applyNumberFormat="1" applyFont="1" applyFill="1" applyBorder="1"/>
    <xf numFmtId="167" fontId="1" fillId="3" borderId="16" xfId="0" applyNumberFormat="1" applyFont="1" applyBorder="1"/>
    <xf numFmtId="167" fontId="1" fillId="3" borderId="14" xfId="0" applyNumberFormat="1" applyFont="1" applyBorder="1"/>
    <xf numFmtId="167" fontId="1" fillId="0" borderId="11" xfId="0" applyNumberFormat="1" applyFont="1" applyFill="1" applyBorder="1"/>
    <xf numFmtId="170" fontId="0" fillId="0" borderId="34" xfId="0" applyNumberFormat="1" applyFill="1" applyBorder="1"/>
    <xf numFmtId="167" fontId="1" fillId="0" borderId="17" xfId="0" applyNumberFormat="1" applyFont="1" applyFill="1" applyBorder="1"/>
    <xf numFmtId="170" fontId="0" fillId="3" borderId="0" xfId="3" applyNumberFormat="1" applyFont="1"/>
    <xf numFmtId="171" fontId="0" fillId="3" borderId="0" xfId="4" applyNumberFormat="1" applyFont="1"/>
    <xf numFmtId="170" fontId="1" fillId="3" borderId="0" xfId="1" applyNumberFormat="1" applyFont="1"/>
    <xf numFmtId="172" fontId="9" fillId="16" borderId="0" xfId="1" applyNumberFormat="1" applyFill="1"/>
    <xf numFmtId="170" fontId="0" fillId="3" borderId="0" xfId="7" applyNumberFormat="1" applyFont="1"/>
    <xf numFmtId="167" fontId="0" fillId="3" borderId="12" xfId="0" applyNumberFormat="1" applyBorder="1"/>
    <xf numFmtId="170" fontId="2" fillId="3" borderId="6" xfId="0" applyNumberFormat="1" applyFont="1" applyBorder="1"/>
    <xf numFmtId="167" fontId="9" fillId="3" borderId="0" xfId="1" applyNumberFormat="1"/>
    <xf numFmtId="167" fontId="9" fillId="3" borderId="38" xfId="1" applyNumberFormat="1" applyBorder="1"/>
    <xf numFmtId="170" fontId="2" fillId="3" borderId="0" xfId="1" applyNumberFormat="1" applyFont="1"/>
    <xf numFmtId="170" fontId="9" fillId="3" borderId="0" xfId="1" applyNumberFormat="1"/>
    <xf numFmtId="170" fontId="9" fillId="3" borderId="38" xfId="1" applyNumberFormat="1" applyBorder="1"/>
    <xf numFmtId="170" fontId="1" fillId="0" borderId="0" xfId="0" applyNumberFormat="1" applyFont="1" applyFill="1"/>
    <xf numFmtId="0" fontId="9" fillId="3" borderId="0" xfId="1"/>
    <xf numFmtId="0" fontId="10" fillId="3" borderId="0" xfId="1" applyFont="1"/>
    <xf numFmtId="0" fontId="2" fillId="22" borderId="17" xfId="0" applyFont="1" applyFill="1" applyBorder="1"/>
    <xf numFmtId="0" fontId="6" fillId="22" borderId="5" xfId="0" applyFont="1" applyFill="1" applyBorder="1" applyAlignment="1">
      <alignment wrapText="1"/>
    </xf>
    <xf numFmtId="0" fontId="0" fillId="22" borderId="34" xfId="0" applyFont="1" applyFill="1" applyBorder="1" applyAlignment="1">
      <alignment wrapText="1"/>
    </xf>
    <xf numFmtId="0" fontId="0" fillId="22" borderId="0" xfId="0" applyFill="1"/>
    <xf numFmtId="0" fontId="9" fillId="22" borderId="34" xfId="1" applyFill="1" applyBorder="1" applyAlignment="1">
      <alignment horizontal="right"/>
    </xf>
    <xf numFmtId="0" fontId="0" fillId="22" borderId="34" xfId="1" applyFont="1" applyFill="1" applyBorder="1" applyAlignment="1">
      <alignment horizontal="right"/>
    </xf>
    <xf numFmtId="0" fontId="9" fillId="22" borderId="34" xfId="1" applyFill="1" applyBorder="1"/>
    <xf numFmtId="0" fontId="0" fillId="15" borderId="36" xfId="1" applyFont="1" applyFill="1" applyBorder="1" applyAlignment="1">
      <alignment wrapText="1"/>
    </xf>
    <xf numFmtId="0" fontId="0" fillId="16" borderId="36" xfId="1" applyFont="1" applyFill="1" applyBorder="1" applyAlignment="1">
      <alignment wrapText="1"/>
    </xf>
    <xf numFmtId="0" fontId="10" fillId="3" borderId="34" xfId="1" applyFont="1" applyFill="1" applyBorder="1" applyAlignment="1">
      <alignment wrapText="1"/>
    </xf>
    <xf numFmtId="2" fontId="0" fillId="0" borderId="34" xfId="0" applyNumberFormat="1" applyFill="1" applyBorder="1"/>
    <xf numFmtId="0" fontId="0" fillId="15" borderId="34" xfId="1" applyFont="1" applyFill="1" applyBorder="1"/>
    <xf numFmtId="0" fontId="10" fillId="19" borderId="0" xfId="1" applyFont="1" applyFill="1" applyAlignment="1">
      <alignment horizontal="center"/>
    </xf>
    <xf numFmtId="0" fontId="10" fillId="3" borderId="0" xfId="1" applyFont="1"/>
    <xf numFmtId="0" fontId="11" fillId="18" borderId="35" xfId="1" applyFont="1" applyFill="1" applyBorder="1" applyAlignment="1">
      <alignment horizontal="center" wrapText="1"/>
    </xf>
    <xf numFmtId="0" fontId="9" fillId="3" borderId="0" xfId="1"/>
    <xf numFmtId="0" fontId="2" fillId="0" borderId="5" xfId="0" applyFont="1" applyFill="1" applyBorder="1" applyAlignment="1">
      <alignment horizontal="center"/>
    </xf>
    <xf numFmtId="0" fontId="0" fillId="0" borderId="40" xfId="0" applyFill="1" applyBorder="1"/>
    <xf numFmtId="0" fontId="0" fillId="0" borderId="23" xfId="0" applyFill="1" applyBorder="1"/>
  </cellXfs>
  <cellStyles count="9">
    <cellStyle name="60% - Accent3" xfId="2" builtinId="40"/>
    <cellStyle name="Comma 2" xfId="4" xr:uid="{00000000-0005-0000-0000-000004000000}"/>
    <cellStyle name="Comma 2 2" xfId="5" xr:uid="{00000000-0005-0000-0000-000005000000}"/>
    <cellStyle name="Comma 3" xfId="8" xr:uid="{00000000-0005-0000-0000-000008000000}"/>
    <cellStyle name="Normal" xfId="0" builtinId="0"/>
    <cellStyle name="Normal 2" xfId="1" xr:uid="{00000000-0005-0000-0000-000001000000}"/>
    <cellStyle name="Normal 7" xfId="6" xr:uid="{00000000-0005-0000-0000-000006000000}"/>
    <cellStyle name="Percent" xfId="7" builtinId="5"/>
    <cellStyle name="Percent 2" xfId="3" xr:uid="{00000000-0005-0000-0000-000003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"/>
  <sheetViews>
    <sheetView zoomScale="70" zoomScaleNormal="70" workbookViewId="0">
      <pane xSplit="2" ySplit="2" topLeftCell="C24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5" x14ac:dyDescent="0.25"/>
  <cols>
    <col min="1" max="1" width="8.28515625" style="242" customWidth="1"/>
    <col min="2" max="2" width="51" style="242" customWidth="1"/>
    <col min="3" max="3" width="3.85546875" style="90" customWidth="1"/>
    <col min="4" max="4" width="15.7109375" style="90" customWidth="1"/>
    <col min="5" max="6" width="17" style="90" customWidth="1"/>
    <col min="7" max="7" width="19.5703125" style="90" customWidth="1"/>
    <col min="8" max="8" width="18.7109375" style="90" customWidth="1"/>
    <col min="9" max="9" width="17.7109375" style="90" customWidth="1"/>
    <col min="10" max="10" width="16.7109375" style="90" customWidth="1"/>
    <col min="11" max="11" width="3.7109375" style="242" customWidth="1"/>
  </cols>
  <sheetData>
    <row r="1" spans="1:10" ht="18.75" customHeight="1" x14ac:dyDescent="0.25">
      <c r="A1" s="51" t="s">
        <v>0</v>
      </c>
      <c r="B1" s="52" t="s">
        <v>1</v>
      </c>
      <c r="C1" s="169"/>
      <c r="D1" s="201"/>
      <c r="E1" s="201"/>
      <c r="F1" s="201"/>
      <c r="G1" s="201"/>
      <c r="H1" s="201"/>
      <c r="I1" s="201"/>
      <c r="J1" s="201"/>
    </row>
    <row r="2" spans="1:10" ht="15.75" customHeight="1" x14ac:dyDescent="0.25">
      <c r="A2" s="87"/>
      <c r="B2" s="87" t="s">
        <v>2</v>
      </c>
      <c r="C2" s="94"/>
      <c r="D2" s="224"/>
      <c r="E2" s="224"/>
      <c r="F2" s="224"/>
      <c r="G2" s="224"/>
      <c r="H2" s="224"/>
      <c r="I2" s="224"/>
      <c r="J2" s="224"/>
    </row>
    <row r="3" spans="1:10" ht="15.75" customHeight="1" x14ac:dyDescent="0.25">
      <c r="A3" s="67"/>
      <c r="B3" s="48" t="s">
        <v>3</v>
      </c>
      <c r="C3" s="204"/>
      <c r="D3" s="209"/>
      <c r="E3" s="209"/>
      <c r="F3" s="209"/>
      <c r="G3" s="209"/>
      <c r="H3" s="209"/>
      <c r="I3" s="209"/>
      <c r="J3" s="209"/>
    </row>
    <row r="4" spans="1:10" x14ac:dyDescent="0.25">
      <c r="A4" s="67"/>
      <c r="B4" s="48" t="s">
        <v>4</v>
      </c>
      <c r="C4" s="204"/>
      <c r="D4" s="209"/>
      <c r="E4" s="209"/>
      <c r="F4" s="209"/>
      <c r="G4" s="209"/>
      <c r="H4" s="209"/>
      <c r="I4" s="209"/>
      <c r="J4" s="209"/>
    </row>
    <row r="5" spans="1:10" x14ac:dyDescent="0.25">
      <c r="A5" s="67"/>
      <c r="B5" s="48" t="s">
        <v>5</v>
      </c>
      <c r="C5" s="204"/>
      <c r="D5" s="209"/>
      <c r="E5" s="209"/>
      <c r="F5" s="205"/>
      <c r="G5" s="209"/>
      <c r="H5" s="205"/>
      <c r="I5" s="209"/>
      <c r="J5" s="209"/>
    </row>
    <row r="6" spans="1:10" x14ac:dyDescent="0.25">
      <c r="A6" s="67"/>
      <c r="B6" s="48" t="s">
        <v>6</v>
      </c>
      <c r="C6" s="204"/>
      <c r="D6" s="209"/>
      <c r="E6" s="209"/>
      <c r="F6" s="205"/>
      <c r="G6" s="209"/>
      <c r="H6" s="205"/>
      <c r="I6" s="209"/>
      <c r="J6" s="209"/>
    </row>
    <row r="7" spans="1:10" x14ac:dyDescent="0.25">
      <c r="A7" s="67"/>
      <c r="B7" s="48" t="s">
        <v>7</v>
      </c>
      <c r="C7" s="204"/>
      <c r="D7" s="209"/>
      <c r="E7" s="209"/>
      <c r="F7" s="205"/>
      <c r="G7" s="209"/>
      <c r="H7" s="205"/>
      <c r="I7" s="209"/>
      <c r="J7" s="209"/>
    </row>
    <row r="8" spans="1:10" x14ac:dyDescent="0.25">
      <c r="A8" s="67"/>
      <c r="B8" s="48" t="s">
        <v>8</v>
      </c>
      <c r="C8" s="204"/>
      <c r="D8" s="209"/>
      <c r="E8" s="209"/>
      <c r="F8" s="209"/>
      <c r="G8" s="209"/>
      <c r="H8" s="209"/>
      <c r="I8" s="209"/>
      <c r="J8" s="209"/>
    </row>
    <row r="9" spans="1:10" x14ac:dyDescent="0.25">
      <c r="A9" s="67"/>
      <c r="B9" s="48" t="s">
        <v>9</v>
      </c>
      <c r="C9" s="205"/>
      <c r="D9" s="209"/>
      <c r="E9" s="209"/>
      <c r="F9" s="209"/>
      <c r="G9" s="209"/>
      <c r="H9" s="209"/>
      <c r="I9" s="209"/>
      <c r="J9" s="209"/>
    </row>
    <row r="10" spans="1:10" x14ac:dyDescent="0.25">
      <c r="A10" s="25" t="s">
        <v>10</v>
      </c>
      <c r="B10" s="65" t="s">
        <v>11</v>
      </c>
      <c r="C10" s="206"/>
      <c r="D10" s="207"/>
      <c r="E10" s="208"/>
      <c r="F10" s="206"/>
      <c r="G10" s="208"/>
      <c r="H10" s="206"/>
      <c r="I10" s="206"/>
      <c r="J10" s="206"/>
    </row>
    <row r="11" spans="1:10" ht="17.25" customHeight="1" x14ac:dyDescent="0.25">
      <c r="A11" s="67" t="s">
        <v>10</v>
      </c>
      <c r="B11" s="87" t="s">
        <v>12</v>
      </c>
      <c r="C11" s="97"/>
      <c r="D11" s="225"/>
      <c r="E11" s="225"/>
      <c r="F11" s="225"/>
      <c r="G11" s="225"/>
      <c r="H11" s="225"/>
      <c r="I11" s="225"/>
      <c r="J11" s="225"/>
    </row>
    <row r="12" spans="1:10" ht="17.25" customHeight="1" x14ac:dyDescent="0.25">
      <c r="A12" s="67" t="s">
        <v>10</v>
      </c>
      <c r="B12" s="87" t="s">
        <v>13</v>
      </c>
      <c r="C12" s="209"/>
      <c r="D12" s="210"/>
      <c r="E12" s="210"/>
      <c r="F12" s="210"/>
      <c r="G12" s="210"/>
      <c r="H12" s="210"/>
      <c r="I12" s="225"/>
      <c r="J12" s="225"/>
    </row>
    <row r="13" spans="1:10" ht="30" customHeight="1" x14ac:dyDescent="0.25">
      <c r="A13" s="85" t="s">
        <v>10</v>
      </c>
      <c r="B13" s="87" t="s">
        <v>14</v>
      </c>
      <c r="C13" s="103"/>
      <c r="D13" s="226"/>
      <c r="E13" s="226"/>
      <c r="F13" s="226"/>
      <c r="G13" s="226"/>
      <c r="H13" s="226"/>
      <c r="I13" s="227"/>
      <c r="J13" s="227"/>
    </row>
    <row r="14" spans="1:10" x14ac:dyDescent="0.25">
      <c r="A14" s="67"/>
      <c r="B14" s="48" t="s">
        <v>15</v>
      </c>
      <c r="C14" s="211"/>
      <c r="D14" s="228"/>
      <c r="E14" s="228"/>
      <c r="F14" s="228"/>
      <c r="G14" s="228"/>
      <c r="H14" s="228"/>
      <c r="I14" s="228"/>
      <c r="J14" s="228"/>
    </row>
    <row r="15" spans="1:10" x14ac:dyDescent="0.25">
      <c r="A15" s="67"/>
      <c r="B15" s="48" t="s">
        <v>16</v>
      </c>
      <c r="C15" s="50"/>
      <c r="D15" s="229"/>
      <c r="E15" s="229"/>
      <c r="F15" s="229"/>
      <c r="G15" s="229"/>
      <c r="H15" s="86"/>
      <c r="I15" s="86"/>
      <c r="J15" s="86"/>
    </row>
    <row r="16" spans="1:10" x14ac:dyDescent="0.25">
      <c r="A16" s="67"/>
      <c r="B16" s="48" t="s">
        <v>17</v>
      </c>
      <c r="C16" s="50"/>
      <c r="D16" s="229"/>
      <c r="E16" s="229"/>
      <c r="F16" s="229"/>
      <c r="G16" s="229"/>
      <c r="H16" s="86"/>
      <c r="I16" s="86"/>
      <c r="J16" s="86"/>
    </row>
    <row r="17" spans="1:10" x14ac:dyDescent="0.25">
      <c r="A17" s="67"/>
      <c r="B17" s="48" t="s">
        <v>18</v>
      </c>
      <c r="C17" s="212"/>
      <c r="D17" s="212"/>
      <c r="E17" s="212"/>
      <c r="F17" s="212"/>
      <c r="G17" s="212"/>
      <c r="H17" s="212"/>
      <c r="I17" s="212"/>
      <c r="J17" s="212"/>
    </row>
    <row r="18" spans="1:10" x14ac:dyDescent="0.25">
      <c r="A18" s="67"/>
      <c r="B18" s="48" t="s">
        <v>19</v>
      </c>
      <c r="C18" s="243"/>
      <c r="D18" s="244"/>
      <c r="E18" s="244"/>
      <c r="F18" s="244"/>
      <c r="G18" s="244"/>
      <c r="H18" s="244"/>
      <c r="I18" s="245"/>
      <c r="J18" s="245"/>
    </row>
    <row r="19" spans="1:10" x14ac:dyDescent="0.25">
      <c r="A19" s="78" t="s">
        <v>20</v>
      </c>
      <c r="B19" s="8" t="s">
        <v>21</v>
      </c>
      <c r="C19" s="246"/>
      <c r="D19" s="246"/>
      <c r="E19" s="246"/>
      <c r="F19" s="246"/>
      <c r="G19" s="246"/>
      <c r="H19" s="246"/>
      <c r="I19" s="91"/>
      <c r="J19" s="91"/>
    </row>
    <row r="20" spans="1:10" ht="30" customHeight="1" x14ac:dyDescent="0.25">
      <c r="A20" s="11" t="s">
        <v>22</v>
      </c>
      <c r="B20" s="102" t="s">
        <v>23</v>
      </c>
      <c r="C20" s="247"/>
      <c r="D20" s="247"/>
      <c r="E20" s="247"/>
      <c r="F20" s="247"/>
      <c r="G20" s="247"/>
      <c r="H20" s="247"/>
      <c r="I20" s="247"/>
      <c r="J20" s="247"/>
    </row>
    <row r="21" spans="1:10" x14ac:dyDescent="0.25">
      <c r="A21" s="38"/>
      <c r="B21" s="2" t="s">
        <v>24</v>
      </c>
      <c r="C21" s="248"/>
      <c r="D21" s="248"/>
      <c r="E21" s="248"/>
      <c r="F21" s="248"/>
      <c r="G21" s="248"/>
      <c r="H21" s="248"/>
      <c r="I21" s="248"/>
      <c r="J21" s="248"/>
    </row>
    <row r="22" spans="1:10" x14ac:dyDescent="0.25">
      <c r="A22" s="38"/>
      <c r="B22" s="2" t="s">
        <v>25</v>
      </c>
      <c r="C22" s="248"/>
      <c r="D22" s="248"/>
      <c r="E22" s="248"/>
      <c r="F22" s="248"/>
      <c r="G22" s="248"/>
      <c r="H22" s="248"/>
      <c r="I22" s="248"/>
      <c r="J22" s="248"/>
    </row>
    <row r="23" spans="1:10" x14ac:dyDescent="0.25">
      <c r="A23" s="38"/>
      <c r="B23" s="2" t="s">
        <v>26</v>
      </c>
      <c r="C23" s="248"/>
      <c r="D23" s="248"/>
      <c r="E23" s="248"/>
      <c r="F23" s="248"/>
      <c r="G23" s="248"/>
      <c r="H23" s="248"/>
      <c r="I23" s="248"/>
      <c r="J23" s="248"/>
    </row>
    <row r="24" spans="1:10" x14ac:dyDescent="0.25">
      <c r="A24" s="38"/>
      <c r="B24" s="2" t="s">
        <v>27</v>
      </c>
      <c r="C24" s="248"/>
      <c r="D24" s="248"/>
      <c r="E24" s="248"/>
      <c r="F24" s="248"/>
      <c r="G24" s="248"/>
      <c r="H24" s="248"/>
      <c r="I24" s="248"/>
      <c r="J24" s="248"/>
    </row>
    <row r="25" spans="1:10" x14ac:dyDescent="0.25">
      <c r="A25" s="38"/>
      <c r="B25" s="2" t="s">
        <v>28</v>
      </c>
      <c r="C25" s="248"/>
      <c r="D25" s="248"/>
      <c r="E25" s="248"/>
      <c r="F25" s="248"/>
      <c r="G25" s="248"/>
      <c r="H25" s="248"/>
      <c r="I25" s="248"/>
      <c r="J25" s="248"/>
    </row>
    <row r="26" spans="1:10" x14ac:dyDescent="0.25">
      <c r="A26" s="45"/>
      <c r="B26" s="68" t="s">
        <v>29</v>
      </c>
      <c r="C26" s="249"/>
      <c r="D26" s="249"/>
      <c r="E26" s="249"/>
      <c r="F26" s="249"/>
      <c r="G26" s="249"/>
      <c r="H26" s="249"/>
      <c r="I26" s="249"/>
      <c r="J26" s="249"/>
    </row>
    <row r="27" spans="1:10" x14ac:dyDescent="0.25">
      <c r="A27" s="27"/>
      <c r="B27" s="34" t="s">
        <v>30</v>
      </c>
      <c r="C27" s="250"/>
      <c r="D27" s="250"/>
      <c r="E27" s="250"/>
      <c r="F27" s="249"/>
      <c r="G27" s="249"/>
      <c r="H27" s="250"/>
      <c r="I27" s="250"/>
      <c r="J27" s="250"/>
    </row>
    <row r="28" spans="1:10" ht="32.25" customHeight="1" x14ac:dyDescent="0.25">
      <c r="A28" s="11" t="s">
        <v>22</v>
      </c>
      <c r="B28" s="102" t="s">
        <v>31</v>
      </c>
      <c r="C28" s="247"/>
      <c r="D28" s="247"/>
      <c r="E28" s="247"/>
      <c r="F28" s="247"/>
      <c r="G28" s="247"/>
      <c r="H28" s="247"/>
      <c r="I28" s="247"/>
      <c r="J28" s="247"/>
    </row>
    <row r="29" spans="1:10" x14ac:dyDescent="0.25">
      <c r="A29" s="38"/>
      <c r="B29" s="2" t="s">
        <v>24</v>
      </c>
      <c r="C29" s="248"/>
      <c r="D29" s="248"/>
      <c r="E29" s="248"/>
      <c r="F29" s="248"/>
      <c r="G29" s="248"/>
      <c r="H29" s="248"/>
      <c r="I29" s="248"/>
      <c r="J29" s="248"/>
    </row>
    <row r="30" spans="1:10" x14ac:dyDescent="0.25">
      <c r="A30" s="38"/>
      <c r="B30" s="2" t="s">
        <v>25</v>
      </c>
      <c r="C30" s="248"/>
      <c r="D30" s="248"/>
      <c r="E30" s="248"/>
      <c r="F30" s="248"/>
      <c r="G30" s="248"/>
      <c r="H30" s="248"/>
      <c r="I30" s="248"/>
      <c r="J30" s="248"/>
    </row>
    <row r="31" spans="1:10" x14ac:dyDescent="0.25">
      <c r="A31" s="38"/>
      <c r="B31" s="2" t="s">
        <v>26</v>
      </c>
      <c r="C31" s="248"/>
      <c r="D31" s="248"/>
      <c r="E31" s="248"/>
      <c r="F31" s="248"/>
      <c r="G31" s="248"/>
      <c r="H31" s="248"/>
      <c r="I31" s="248"/>
      <c r="J31" s="248"/>
    </row>
    <row r="32" spans="1:10" x14ac:dyDescent="0.25">
      <c r="A32" s="38"/>
      <c r="B32" s="2" t="s">
        <v>27</v>
      </c>
      <c r="C32" s="248"/>
      <c r="D32" s="248"/>
      <c r="E32" s="248"/>
      <c r="F32" s="248"/>
      <c r="G32" s="248"/>
      <c r="H32" s="248"/>
      <c r="I32" s="248"/>
      <c r="J32" s="248"/>
    </row>
    <row r="33" spans="1:10" x14ac:dyDescent="0.25">
      <c r="A33" s="38"/>
      <c r="B33" s="2" t="s">
        <v>28</v>
      </c>
      <c r="C33" s="248"/>
      <c r="D33" s="248"/>
      <c r="E33" s="248"/>
      <c r="F33" s="248"/>
      <c r="G33" s="248"/>
      <c r="H33" s="248"/>
      <c r="I33" s="248"/>
      <c r="J33" s="248"/>
    </row>
    <row r="34" spans="1:10" x14ac:dyDescent="0.25">
      <c r="A34" s="45"/>
      <c r="B34" s="68" t="s">
        <v>29</v>
      </c>
      <c r="C34" s="248"/>
      <c r="D34" s="248"/>
      <c r="E34" s="248"/>
      <c r="F34" s="248"/>
      <c r="G34" s="248"/>
      <c r="H34" s="248"/>
      <c r="I34" s="249"/>
      <c r="J34" s="249"/>
    </row>
    <row r="35" spans="1:10" x14ac:dyDescent="0.25">
      <c r="A35" s="78"/>
      <c r="B35" s="34" t="s">
        <v>30</v>
      </c>
      <c r="C35" s="251"/>
      <c r="D35" s="252"/>
      <c r="E35" s="252"/>
      <c r="F35" s="251"/>
      <c r="G35" s="253"/>
      <c r="H35" s="251"/>
      <c r="I35" s="251"/>
      <c r="J35" s="251"/>
    </row>
    <row r="36" spans="1:10" ht="30" customHeight="1" x14ac:dyDescent="0.25">
      <c r="A36" s="11" t="s">
        <v>32</v>
      </c>
      <c r="B36" s="102" t="s">
        <v>23</v>
      </c>
      <c r="C36" s="247"/>
      <c r="D36" s="247"/>
      <c r="E36" s="247"/>
      <c r="F36" s="247"/>
      <c r="G36" s="247"/>
      <c r="H36" s="247"/>
      <c r="I36" s="247"/>
      <c r="J36" s="247"/>
    </row>
    <row r="37" spans="1:10" x14ac:dyDescent="0.25">
      <c r="A37" s="38"/>
      <c r="B37" s="2" t="s">
        <v>24</v>
      </c>
      <c r="C37" s="248"/>
      <c r="D37" s="248"/>
      <c r="E37" s="248"/>
      <c r="F37" s="248"/>
      <c r="G37" s="248"/>
      <c r="H37" s="248"/>
      <c r="I37" s="248"/>
      <c r="J37" s="248"/>
    </row>
    <row r="38" spans="1:10" x14ac:dyDescent="0.25">
      <c r="A38" s="38"/>
      <c r="B38" s="2" t="s">
        <v>25</v>
      </c>
      <c r="C38" s="248"/>
      <c r="D38" s="248"/>
      <c r="E38" s="248"/>
      <c r="F38" s="248"/>
      <c r="G38" s="248"/>
      <c r="H38" s="248"/>
      <c r="I38" s="248"/>
      <c r="J38" s="248"/>
    </row>
    <row r="39" spans="1:10" x14ac:dyDescent="0.25">
      <c r="A39" s="38"/>
      <c r="B39" s="2" t="s">
        <v>26</v>
      </c>
      <c r="C39" s="248"/>
      <c r="D39" s="248"/>
      <c r="E39" s="248"/>
      <c r="F39" s="248"/>
      <c r="G39" s="248"/>
      <c r="H39" s="248"/>
      <c r="I39" s="248"/>
      <c r="J39" s="248"/>
    </row>
    <row r="40" spans="1:10" x14ac:dyDescent="0.25">
      <c r="A40" s="38"/>
      <c r="B40" s="2" t="s">
        <v>27</v>
      </c>
      <c r="C40" s="248"/>
      <c r="D40" s="248"/>
      <c r="E40" s="248"/>
      <c r="F40" s="248"/>
      <c r="G40" s="248"/>
      <c r="H40" s="248"/>
      <c r="I40" s="248"/>
      <c r="J40" s="248"/>
    </row>
    <row r="41" spans="1:10" x14ac:dyDescent="0.25">
      <c r="A41" s="38"/>
      <c r="B41" s="2" t="s">
        <v>28</v>
      </c>
      <c r="C41" s="248"/>
      <c r="D41" s="248"/>
      <c r="E41" s="248"/>
      <c r="F41" s="248"/>
      <c r="G41" s="248"/>
      <c r="H41" s="248"/>
      <c r="I41" s="248"/>
      <c r="J41" s="248"/>
    </row>
    <row r="42" spans="1:10" x14ac:dyDescent="0.25">
      <c r="A42" s="45"/>
      <c r="B42" s="68" t="s">
        <v>29</v>
      </c>
      <c r="C42" s="249"/>
      <c r="D42" s="249"/>
      <c r="E42" s="249"/>
      <c r="F42" s="249"/>
      <c r="G42" s="249"/>
      <c r="H42" s="249"/>
      <c r="I42" s="249"/>
      <c r="J42" s="249"/>
    </row>
    <row r="43" spans="1:10" x14ac:dyDescent="0.25">
      <c r="A43" s="27"/>
      <c r="B43" s="34" t="s">
        <v>30</v>
      </c>
      <c r="C43" s="250"/>
      <c r="D43" s="250"/>
      <c r="E43" s="250"/>
      <c r="F43" s="250"/>
      <c r="G43" s="250"/>
      <c r="H43" s="250"/>
      <c r="I43" s="250"/>
      <c r="J43" s="250"/>
    </row>
    <row r="44" spans="1:10" ht="44.25" customHeight="1" x14ac:dyDescent="0.25">
      <c r="A44" s="11" t="s">
        <v>32</v>
      </c>
      <c r="B44" s="102" t="s">
        <v>31</v>
      </c>
      <c r="C44" s="247"/>
      <c r="D44" s="247"/>
      <c r="E44" s="247"/>
      <c r="F44" s="247"/>
      <c r="G44" s="247"/>
      <c r="H44" s="247"/>
      <c r="I44" s="247"/>
      <c r="J44" s="247"/>
    </row>
    <row r="45" spans="1:10" x14ac:dyDescent="0.25">
      <c r="A45" s="38"/>
      <c r="B45" s="2" t="s">
        <v>24</v>
      </c>
      <c r="C45" s="248"/>
      <c r="D45" s="248"/>
      <c r="E45" s="248"/>
      <c r="F45" s="248"/>
      <c r="G45" s="248"/>
      <c r="H45" s="248"/>
      <c r="I45" s="248"/>
      <c r="J45" s="248"/>
    </row>
    <row r="46" spans="1:10" x14ac:dyDescent="0.25">
      <c r="A46" s="38"/>
      <c r="B46" s="2" t="s">
        <v>25</v>
      </c>
      <c r="C46" s="248"/>
      <c r="D46" s="248"/>
      <c r="E46" s="248"/>
      <c r="F46" s="248"/>
      <c r="G46" s="248"/>
      <c r="H46" s="248"/>
      <c r="I46" s="248"/>
      <c r="J46" s="248"/>
    </row>
    <row r="47" spans="1:10" x14ac:dyDescent="0.25">
      <c r="A47" s="38"/>
      <c r="B47" s="2" t="s">
        <v>26</v>
      </c>
      <c r="C47" s="248"/>
      <c r="D47" s="248"/>
      <c r="E47" s="248"/>
      <c r="F47" s="248"/>
      <c r="G47" s="248"/>
      <c r="H47" s="248"/>
      <c r="I47" s="248"/>
      <c r="J47" s="248"/>
    </row>
    <row r="48" spans="1:10" x14ac:dyDescent="0.25">
      <c r="A48" s="38"/>
      <c r="B48" s="2" t="s">
        <v>27</v>
      </c>
      <c r="C48" s="248"/>
      <c r="D48" s="248"/>
      <c r="E48" s="248"/>
      <c r="F48" s="248"/>
      <c r="G48" s="248"/>
      <c r="H48" s="248"/>
      <c r="I48" s="248"/>
      <c r="J48" s="248"/>
    </row>
    <row r="49" spans="1:10" x14ac:dyDescent="0.25">
      <c r="A49" s="38"/>
      <c r="B49" s="2" t="s">
        <v>28</v>
      </c>
      <c r="C49" s="248"/>
      <c r="D49" s="248"/>
      <c r="E49" s="248"/>
      <c r="F49" s="248"/>
      <c r="G49" s="248"/>
      <c r="H49" s="248"/>
      <c r="I49" s="248"/>
      <c r="J49" s="248"/>
    </row>
    <row r="50" spans="1:10" x14ac:dyDescent="0.25">
      <c r="A50" s="38"/>
      <c r="B50" s="2" t="s">
        <v>29</v>
      </c>
      <c r="C50" s="248"/>
      <c r="D50" s="248"/>
      <c r="E50" s="248"/>
      <c r="F50" s="248"/>
      <c r="G50" s="248"/>
      <c r="H50" s="248"/>
      <c r="I50" s="249"/>
      <c r="J50" s="249"/>
    </row>
    <row r="51" spans="1:10" x14ac:dyDescent="0.25">
      <c r="A51" s="27"/>
      <c r="B51" s="34" t="s">
        <v>30</v>
      </c>
      <c r="C51" s="251"/>
      <c r="D51" s="251"/>
      <c r="E51" s="251"/>
      <c r="F51" s="251"/>
      <c r="G51" s="251"/>
      <c r="H51" s="251"/>
      <c r="I51" s="251"/>
      <c r="J51" s="251"/>
    </row>
    <row r="52" spans="1:10" ht="45" customHeight="1" x14ac:dyDescent="0.25">
      <c r="A52" s="15" t="s">
        <v>33</v>
      </c>
      <c r="B52" s="8" t="s">
        <v>34</v>
      </c>
      <c r="C52" s="254"/>
      <c r="D52" s="255"/>
      <c r="E52" s="255"/>
      <c r="F52" s="255"/>
      <c r="G52" s="255"/>
      <c r="H52" s="255"/>
      <c r="I52" s="255"/>
      <c r="J52" s="255"/>
    </row>
    <row r="53" spans="1:10" ht="45" customHeight="1" x14ac:dyDescent="0.25">
      <c r="A53" s="23" t="s">
        <v>35</v>
      </c>
      <c r="B53" s="81" t="s">
        <v>36</v>
      </c>
      <c r="C53" s="254"/>
      <c r="D53" s="255"/>
      <c r="E53" s="255"/>
      <c r="F53" s="255"/>
      <c r="G53" s="255"/>
      <c r="H53" s="255"/>
      <c r="I53" s="255"/>
      <c r="J53" s="255"/>
    </row>
    <row r="54" spans="1:10" s="242" customFormat="1" ht="45" customHeight="1" x14ac:dyDescent="0.25">
      <c r="A54" s="297" t="s">
        <v>332</v>
      </c>
      <c r="B54" s="300" t="s">
        <v>333</v>
      </c>
      <c r="C54" s="254"/>
      <c r="D54" s="255"/>
      <c r="E54" s="255"/>
      <c r="F54" s="255"/>
      <c r="G54" s="255"/>
      <c r="H54" s="255"/>
      <c r="I54" s="255"/>
      <c r="J54" s="255"/>
    </row>
    <row r="55" spans="1:10" s="242" customFormat="1" ht="45" customHeight="1" x14ac:dyDescent="0.25">
      <c r="A55" s="297" t="s">
        <v>335</v>
      </c>
      <c r="B55" s="300" t="s">
        <v>336</v>
      </c>
      <c r="C55" s="254"/>
      <c r="D55" s="255"/>
      <c r="E55" s="255"/>
      <c r="F55" s="255"/>
      <c r="G55" s="255"/>
      <c r="H55" s="255"/>
      <c r="I55" s="255"/>
      <c r="J55" s="255"/>
    </row>
    <row r="56" spans="1:10" x14ac:dyDescent="0.25">
      <c r="A56" s="15" t="s">
        <v>37</v>
      </c>
      <c r="B56" s="93" t="s">
        <v>38</v>
      </c>
      <c r="C56" s="32"/>
      <c r="D56" s="221"/>
      <c r="E56" s="221"/>
      <c r="F56" s="221"/>
      <c r="G56" s="221"/>
      <c r="H56" s="221"/>
      <c r="I56" s="221"/>
      <c r="J56" s="222"/>
    </row>
    <row r="57" spans="1:10" ht="30" customHeight="1" x14ac:dyDescent="0.25">
      <c r="A57" s="23" t="s">
        <v>39</v>
      </c>
      <c r="B57" s="31" t="s">
        <v>40</v>
      </c>
      <c r="C57" s="256"/>
      <c r="D57" s="257"/>
      <c r="E57" s="257"/>
      <c r="F57" s="257"/>
      <c r="G57" s="257"/>
      <c r="H57" s="257"/>
      <c r="I57" s="257"/>
      <c r="J57" s="257"/>
    </row>
    <row r="58" spans="1:10" x14ac:dyDescent="0.25">
      <c r="A58" s="12"/>
      <c r="B58" s="48" t="s">
        <v>41</v>
      </c>
      <c r="C58" s="256"/>
      <c r="D58" s="257"/>
      <c r="E58" s="257"/>
      <c r="F58" s="257"/>
      <c r="G58" s="257"/>
      <c r="H58" s="257"/>
      <c r="I58" s="257"/>
      <c r="J58" s="257"/>
    </row>
    <row r="59" spans="1:10" x14ac:dyDescent="0.25">
      <c r="A59" s="23"/>
      <c r="B59" s="87" t="s">
        <v>42</v>
      </c>
      <c r="C59" s="256"/>
      <c r="D59" s="257"/>
      <c r="E59" s="257"/>
      <c r="F59" s="257"/>
      <c r="G59" s="257"/>
      <c r="H59" s="257"/>
      <c r="I59" s="257"/>
      <c r="J59" s="257"/>
    </row>
    <row r="60" spans="1:10" x14ac:dyDescent="0.25">
      <c r="A60" s="23"/>
      <c r="B60" s="87" t="s">
        <v>43</v>
      </c>
      <c r="C60" s="256"/>
      <c r="D60" s="257"/>
      <c r="E60" s="257"/>
      <c r="F60" s="257"/>
      <c r="G60" s="257"/>
      <c r="H60" s="257"/>
      <c r="I60" s="257"/>
      <c r="J60" s="257"/>
    </row>
    <row r="61" spans="1:10" x14ac:dyDescent="0.25">
      <c r="A61" s="23"/>
      <c r="B61" s="87" t="s">
        <v>44</v>
      </c>
      <c r="C61" s="256"/>
      <c r="D61" s="257"/>
      <c r="E61" s="257"/>
      <c r="F61" s="257"/>
      <c r="G61" s="257"/>
      <c r="H61" s="257"/>
      <c r="I61" s="257"/>
      <c r="J61" s="257"/>
    </row>
    <row r="62" spans="1:10" x14ac:dyDescent="0.25">
      <c r="A62" s="23"/>
      <c r="B62" s="87" t="s">
        <v>45</v>
      </c>
      <c r="C62" s="256"/>
      <c r="D62" s="257"/>
      <c r="E62" s="257"/>
      <c r="F62" s="257"/>
      <c r="G62" s="257"/>
      <c r="H62" s="257"/>
      <c r="I62" s="257"/>
      <c r="J62" s="257"/>
    </row>
    <row r="63" spans="1:10" x14ac:dyDescent="0.25">
      <c r="A63" s="23"/>
      <c r="B63" s="87" t="s">
        <v>46</v>
      </c>
      <c r="C63" s="256"/>
      <c r="D63" s="257"/>
      <c r="E63" s="257"/>
      <c r="F63" s="257"/>
      <c r="G63" s="257"/>
      <c r="H63" s="257"/>
      <c r="I63" s="257"/>
      <c r="J63" s="257"/>
    </row>
    <row r="64" spans="1:10" ht="30" customHeight="1" x14ac:dyDescent="0.25">
      <c r="A64" s="23" t="s">
        <v>39</v>
      </c>
      <c r="B64" s="46" t="s">
        <v>47</v>
      </c>
      <c r="C64" s="256"/>
      <c r="D64" s="257"/>
      <c r="E64" s="257"/>
      <c r="F64" s="257"/>
      <c r="G64" s="257"/>
      <c r="H64" s="257"/>
      <c r="I64" s="257"/>
      <c r="J64" s="257"/>
    </row>
    <row r="65" spans="1:10" ht="56.25" customHeight="1" x14ac:dyDescent="0.25">
      <c r="A65" s="23" t="s">
        <v>48</v>
      </c>
      <c r="B65" s="31" t="s">
        <v>49</v>
      </c>
      <c r="C65" s="256"/>
      <c r="D65" s="257"/>
      <c r="E65" s="257"/>
      <c r="F65" s="257"/>
      <c r="G65" s="257"/>
      <c r="H65" s="257"/>
      <c r="I65" s="257"/>
      <c r="J65" s="257"/>
    </row>
    <row r="66" spans="1:10" x14ac:dyDescent="0.25">
      <c r="A66" s="23"/>
      <c r="B66" s="87" t="s">
        <v>41</v>
      </c>
      <c r="C66" s="256"/>
      <c r="D66" s="257"/>
      <c r="E66" s="257"/>
      <c r="F66" s="257"/>
      <c r="G66" s="257"/>
      <c r="H66" s="257"/>
      <c r="I66" s="257"/>
      <c r="J66" s="257"/>
    </row>
    <row r="67" spans="1:10" x14ac:dyDescent="0.25">
      <c r="A67" s="23"/>
      <c r="B67" s="87" t="s">
        <v>42</v>
      </c>
      <c r="C67" s="256"/>
      <c r="D67" s="257"/>
      <c r="E67" s="257"/>
      <c r="F67" s="257"/>
      <c r="G67" s="257"/>
      <c r="H67" s="257"/>
      <c r="I67" s="257"/>
      <c r="J67" s="257"/>
    </row>
    <row r="68" spans="1:10" x14ac:dyDescent="0.25">
      <c r="A68" s="23"/>
      <c r="B68" s="87" t="s">
        <v>43</v>
      </c>
      <c r="C68" s="256"/>
      <c r="D68" s="257"/>
      <c r="E68" s="257"/>
      <c r="F68" s="257"/>
      <c r="G68" s="257"/>
      <c r="H68" s="257"/>
      <c r="I68" s="257"/>
      <c r="J68" s="257"/>
    </row>
    <row r="69" spans="1:10" x14ac:dyDescent="0.25">
      <c r="A69" s="23"/>
      <c r="B69" s="87" t="s">
        <v>44</v>
      </c>
      <c r="C69" s="256"/>
      <c r="D69" s="257"/>
      <c r="E69" s="257"/>
      <c r="F69" s="257"/>
      <c r="G69" s="257"/>
      <c r="H69" s="257"/>
      <c r="I69" s="257"/>
      <c r="J69" s="257"/>
    </row>
    <row r="70" spans="1:10" x14ac:dyDescent="0.25">
      <c r="A70" s="23"/>
      <c r="B70" s="87" t="s">
        <v>45</v>
      </c>
      <c r="C70" s="256"/>
      <c r="D70" s="257"/>
      <c r="E70" s="257"/>
      <c r="F70" s="257"/>
      <c r="G70" s="257"/>
      <c r="H70" s="257"/>
      <c r="I70" s="257"/>
      <c r="J70" s="257"/>
    </row>
    <row r="71" spans="1:10" x14ac:dyDescent="0.25">
      <c r="A71" s="23"/>
      <c r="B71" s="87" t="s">
        <v>46</v>
      </c>
      <c r="C71" s="256"/>
      <c r="D71" s="257"/>
      <c r="E71" s="257"/>
      <c r="F71" s="257"/>
      <c r="G71" s="257"/>
      <c r="H71" s="257"/>
      <c r="I71" s="257"/>
      <c r="J71" s="257"/>
    </row>
    <row r="72" spans="1:10" ht="48" customHeight="1" x14ac:dyDescent="0.25">
      <c r="A72" s="23" t="s">
        <v>48</v>
      </c>
      <c r="B72" s="31" t="s">
        <v>50</v>
      </c>
      <c r="C72" s="256"/>
      <c r="D72" s="257"/>
      <c r="E72" s="257"/>
      <c r="F72" s="257"/>
      <c r="G72" s="257"/>
      <c r="H72" s="257"/>
      <c r="I72" s="257"/>
      <c r="J72" s="257"/>
    </row>
    <row r="73" spans="1:10" ht="30" customHeight="1" x14ac:dyDescent="0.25">
      <c r="A73" s="23" t="s">
        <v>51</v>
      </c>
      <c r="B73" s="81" t="s">
        <v>52</v>
      </c>
      <c r="C73" s="5"/>
      <c r="D73" s="223"/>
      <c r="E73" s="223"/>
      <c r="F73" s="223"/>
      <c r="G73" s="223"/>
      <c r="H73" s="223"/>
      <c r="I73" s="223"/>
      <c r="J73" s="223"/>
    </row>
    <row r="74" spans="1:10" x14ac:dyDescent="0.25">
      <c r="A74" s="100"/>
      <c r="B74" s="87" t="s">
        <v>41</v>
      </c>
      <c r="C74" s="5"/>
      <c r="D74" s="5"/>
      <c r="E74" s="5"/>
      <c r="F74" s="5"/>
      <c r="G74" s="5"/>
      <c r="H74" s="5"/>
      <c r="I74" s="5"/>
      <c r="J74" s="5"/>
    </row>
    <row r="75" spans="1:10" x14ac:dyDescent="0.25">
      <c r="A75" s="100"/>
      <c r="B75" s="87" t="s">
        <v>42</v>
      </c>
      <c r="C75" s="5"/>
      <c r="D75" s="5"/>
      <c r="E75" s="5"/>
      <c r="F75" s="5"/>
      <c r="G75" s="5"/>
      <c r="H75" s="5"/>
      <c r="I75" s="5"/>
      <c r="J75" s="5"/>
    </row>
    <row r="76" spans="1:10" x14ac:dyDescent="0.25">
      <c r="A76" s="100"/>
      <c r="B76" s="87" t="s">
        <v>43</v>
      </c>
      <c r="C76" s="5"/>
      <c r="D76" s="5"/>
      <c r="E76" s="5"/>
      <c r="F76" s="5"/>
      <c r="G76" s="5"/>
      <c r="H76" s="5"/>
      <c r="I76" s="5"/>
      <c r="J76" s="5"/>
    </row>
    <row r="77" spans="1:10" x14ac:dyDescent="0.25">
      <c r="A77" s="100"/>
      <c r="B77" s="87" t="s">
        <v>44</v>
      </c>
      <c r="C77" s="5"/>
      <c r="D77" s="5"/>
      <c r="E77" s="5"/>
      <c r="F77" s="5"/>
      <c r="G77" s="5"/>
      <c r="H77" s="5"/>
      <c r="I77" s="5"/>
      <c r="J77" s="5"/>
    </row>
    <row r="78" spans="1:10" x14ac:dyDescent="0.25">
      <c r="A78" s="100"/>
      <c r="B78" s="87" t="s">
        <v>45</v>
      </c>
      <c r="C78" s="5"/>
      <c r="D78" s="5"/>
      <c r="E78" s="5"/>
      <c r="F78" s="5"/>
      <c r="G78" s="5"/>
      <c r="H78" s="5"/>
      <c r="I78" s="5"/>
      <c r="J78" s="5"/>
    </row>
    <row r="79" spans="1:10" x14ac:dyDescent="0.25">
      <c r="A79" s="20"/>
      <c r="B79" s="87" t="s">
        <v>46</v>
      </c>
      <c r="C79" s="5"/>
      <c r="D79" s="5"/>
      <c r="E79" s="5"/>
      <c r="F79" s="5"/>
      <c r="G79" s="5"/>
      <c r="H79" s="5"/>
      <c r="I79" s="5"/>
      <c r="J79" s="5"/>
    </row>
    <row r="80" spans="1:10" ht="15" customHeight="1" x14ac:dyDescent="0.25">
      <c r="A80" s="12" t="s">
        <v>53</v>
      </c>
      <c r="B80" s="75" t="s">
        <v>54</v>
      </c>
      <c r="C80" s="77"/>
      <c r="D80" s="77"/>
      <c r="E80" s="77"/>
      <c r="F80" s="77"/>
      <c r="G80" s="77"/>
      <c r="H80" s="77"/>
      <c r="I80" s="77"/>
      <c r="J80" s="77"/>
    </row>
    <row r="81" spans="1:11" x14ac:dyDescent="0.25">
      <c r="B81" s="81" t="s">
        <v>55</v>
      </c>
      <c r="C81" s="96"/>
      <c r="D81" s="96"/>
      <c r="E81" s="96"/>
      <c r="F81" s="96"/>
      <c r="G81" s="96"/>
      <c r="H81" s="96"/>
      <c r="I81" s="62"/>
      <c r="J81" s="62"/>
    </row>
    <row r="82" spans="1:11" x14ac:dyDescent="0.25">
      <c r="B82" s="81" t="s">
        <v>56</v>
      </c>
      <c r="C82" s="96"/>
      <c r="D82" s="96"/>
      <c r="E82" s="96"/>
      <c r="F82" s="96"/>
      <c r="G82" s="96"/>
      <c r="H82" s="96"/>
      <c r="I82" s="62"/>
      <c r="J82" s="62"/>
    </row>
    <row r="83" spans="1:11" x14ac:dyDescent="0.25">
      <c r="A83" s="28"/>
      <c r="B83" s="81" t="s">
        <v>57</v>
      </c>
      <c r="C83" s="258"/>
      <c r="D83" s="258"/>
      <c r="E83" s="258"/>
      <c r="F83" s="258"/>
      <c r="G83" s="258"/>
      <c r="H83" s="258"/>
      <c r="I83" s="62"/>
      <c r="J83" s="62"/>
    </row>
    <row r="84" spans="1:11" ht="30" customHeight="1" x14ac:dyDescent="0.25">
      <c r="A84" s="70" t="s">
        <v>58</v>
      </c>
      <c r="B84" s="49" t="s">
        <v>59</v>
      </c>
      <c r="C84" s="252"/>
      <c r="D84" s="252"/>
      <c r="E84" s="252"/>
      <c r="F84" s="252"/>
      <c r="G84" s="252"/>
      <c r="H84" s="252"/>
      <c r="I84" s="252"/>
      <c r="J84" s="252"/>
      <c r="K84" s="259"/>
    </row>
    <row r="85" spans="1:11" x14ac:dyDescent="0.25">
      <c r="A85" s="38"/>
      <c r="B85" s="71" t="s">
        <v>60</v>
      </c>
      <c r="C85" s="260"/>
      <c r="D85" s="261"/>
      <c r="E85" s="261"/>
      <c r="F85" s="261"/>
      <c r="G85" s="261"/>
      <c r="H85" s="261"/>
      <c r="I85" s="261"/>
      <c r="J85" s="261"/>
      <c r="K85" s="259"/>
    </row>
    <row r="86" spans="1:11" x14ac:dyDescent="0.25">
      <c r="A86" s="38"/>
      <c r="B86" s="71" t="s">
        <v>61</v>
      </c>
      <c r="C86" s="260"/>
      <c r="D86" s="261"/>
      <c r="E86" s="261"/>
      <c r="F86" s="261"/>
      <c r="G86" s="261"/>
      <c r="H86" s="261"/>
      <c r="I86" s="261"/>
      <c r="J86" s="261"/>
      <c r="K86" s="259"/>
    </row>
    <row r="87" spans="1:11" ht="30" customHeight="1" x14ac:dyDescent="0.25">
      <c r="A87" s="16" t="s">
        <v>58</v>
      </c>
      <c r="B87" s="64" t="s">
        <v>62</v>
      </c>
      <c r="C87" s="262"/>
      <c r="D87" s="261"/>
      <c r="E87" s="261"/>
      <c r="F87" s="261"/>
      <c r="G87" s="261"/>
      <c r="H87" s="261"/>
      <c r="I87" s="261"/>
      <c r="J87" s="261"/>
      <c r="K87" s="259"/>
    </row>
    <row r="88" spans="1:11" x14ac:dyDescent="0.25">
      <c r="A88" s="16"/>
      <c r="B88" s="26" t="s">
        <v>60</v>
      </c>
      <c r="C88" s="262"/>
      <c r="D88" s="261"/>
      <c r="E88" s="261"/>
      <c r="F88" s="261"/>
      <c r="G88" s="261"/>
      <c r="H88" s="261"/>
      <c r="I88" s="261"/>
      <c r="J88" s="261"/>
      <c r="K88" s="259"/>
    </row>
    <row r="89" spans="1:11" x14ac:dyDescent="0.25">
      <c r="A89" s="16"/>
      <c r="B89" s="26" t="s">
        <v>61</v>
      </c>
      <c r="C89" s="262"/>
      <c r="D89" s="261"/>
      <c r="E89" s="261"/>
      <c r="F89" s="261"/>
      <c r="G89" s="261"/>
      <c r="H89" s="261"/>
      <c r="I89" s="261"/>
      <c r="J89" s="261"/>
      <c r="K89" s="259"/>
    </row>
    <row r="90" spans="1:11" ht="30" customHeight="1" x14ac:dyDescent="0.25">
      <c r="A90" s="16" t="s">
        <v>58</v>
      </c>
      <c r="B90" s="64" t="s">
        <v>63</v>
      </c>
      <c r="C90" s="262"/>
      <c r="D90" s="261"/>
      <c r="E90" s="261"/>
      <c r="F90" s="261"/>
      <c r="G90" s="261"/>
      <c r="H90" s="261"/>
      <c r="I90" s="261"/>
      <c r="J90" s="261"/>
      <c r="K90" s="259"/>
    </row>
    <row r="91" spans="1:11" x14ac:dyDescent="0.25">
      <c r="A91" s="16"/>
      <c r="B91" s="26" t="s">
        <v>60</v>
      </c>
      <c r="C91" s="262"/>
      <c r="D91" s="261"/>
      <c r="E91" s="261"/>
      <c r="F91" s="261"/>
      <c r="G91" s="261"/>
      <c r="H91" s="261"/>
      <c r="I91" s="261"/>
      <c r="J91" s="261"/>
      <c r="K91" s="259"/>
    </row>
    <row r="92" spans="1:11" x14ac:dyDescent="0.25">
      <c r="A92" s="16"/>
      <c r="B92" s="26" t="s">
        <v>61</v>
      </c>
      <c r="C92" s="262"/>
      <c r="D92" s="261"/>
      <c r="E92" s="261"/>
      <c r="F92" s="261"/>
      <c r="G92" s="261"/>
      <c r="H92" s="261"/>
      <c r="I92" s="261"/>
      <c r="J92" s="261"/>
      <c r="K92" s="259"/>
    </row>
    <row r="93" spans="1:11" ht="30" customHeight="1" x14ac:dyDescent="0.25">
      <c r="A93" s="16" t="s">
        <v>58</v>
      </c>
      <c r="B93" s="64" t="s">
        <v>64</v>
      </c>
      <c r="C93" s="262"/>
      <c r="D93" s="261"/>
      <c r="E93" s="261"/>
      <c r="F93" s="261"/>
      <c r="G93" s="261"/>
      <c r="H93" s="261"/>
      <c r="I93" s="261"/>
      <c r="J93" s="261"/>
      <c r="K93" s="259"/>
    </row>
    <row r="94" spans="1:11" x14ac:dyDescent="0.25">
      <c r="A94" s="16"/>
      <c r="B94" s="26" t="s">
        <v>60</v>
      </c>
      <c r="C94" s="262"/>
      <c r="D94" s="261"/>
      <c r="E94" s="261"/>
      <c r="F94" s="261"/>
      <c r="G94" s="261"/>
      <c r="H94" s="261"/>
      <c r="I94" s="261"/>
      <c r="J94" s="261"/>
      <c r="K94" s="259"/>
    </row>
    <row r="95" spans="1:11" x14ac:dyDescent="0.25">
      <c r="A95" s="16"/>
      <c r="B95" s="26" t="s">
        <v>61</v>
      </c>
      <c r="C95" s="262"/>
      <c r="D95" s="261"/>
      <c r="E95" s="261"/>
      <c r="F95" s="261"/>
      <c r="G95" s="261"/>
      <c r="H95" s="261"/>
      <c r="I95" s="261"/>
      <c r="J95" s="261"/>
      <c r="K95" s="259"/>
    </row>
    <row r="96" spans="1:11" ht="30" customHeight="1" x14ac:dyDescent="0.25">
      <c r="A96" s="16" t="s">
        <v>58</v>
      </c>
      <c r="B96" s="64" t="s">
        <v>65</v>
      </c>
      <c r="C96" s="262"/>
      <c r="D96" s="261"/>
      <c r="E96" s="261"/>
      <c r="F96" s="261"/>
      <c r="G96" s="261"/>
      <c r="H96" s="261"/>
      <c r="I96" s="261"/>
      <c r="J96" s="261"/>
      <c r="K96" s="259"/>
    </row>
    <row r="97" spans="1:11" x14ac:dyDescent="0.25">
      <c r="A97" s="16"/>
      <c r="B97" s="26" t="s">
        <v>60</v>
      </c>
      <c r="C97" s="262"/>
      <c r="D97" s="261"/>
      <c r="E97" s="261"/>
      <c r="F97" s="261"/>
      <c r="G97" s="261"/>
      <c r="H97" s="261"/>
      <c r="I97" s="261"/>
      <c r="J97" s="261"/>
      <c r="K97" s="259"/>
    </row>
    <row r="98" spans="1:11" x14ac:dyDescent="0.25">
      <c r="A98" s="16"/>
      <c r="B98" s="26" t="s">
        <v>61</v>
      </c>
      <c r="C98" s="262"/>
      <c r="D98" s="261"/>
      <c r="E98" s="261"/>
      <c r="F98" s="261"/>
      <c r="G98" s="261"/>
      <c r="H98" s="261"/>
      <c r="I98" s="261"/>
      <c r="J98" s="261"/>
      <c r="K98" s="259"/>
    </row>
    <row r="99" spans="1:11" ht="30" customHeight="1" x14ac:dyDescent="0.25">
      <c r="A99" s="16" t="s">
        <v>58</v>
      </c>
      <c r="B99" s="64" t="s">
        <v>66</v>
      </c>
      <c r="C99" s="262"/>
      <c r="D99" s="261"/>
      <c r="E99" s="261"/>
      <c r="F99" s="261"/>
      <c r="G99" s="261"/>
      <c r="H99" s="261"/>
      <c r="I99" s="261"/>
      <c r="J99" s="261"/>
      <c r="K99" s="259"/>
    </row>
    <row r="100" spans="1:11" x14ac:dyDescent="0.25">
      <c r="A100" s="16"/>
      <c r="B100" s="26" t="s">
        <v>60</v>
      </c>
      <c r="C100" s="262"/>
      <c r="D100" s="261"/>
      <c r="E100" s="261"/>
      <c r="F100" s="261"/>
      <c r="G100" s="261"/>
      <c r="H100" s="261"/>
      <c r="I100" s="261"/>
      <c r="J100" s="261"/>
      <c r="K100" s="259"/>
    </row>
    <row r="101" spans="1:11" x14ac:dyDescent="0.25">
      <c r="A101" s="16"/>
      <c r="B101" s="26" t="s">
        <v>61</v>
      </c>
      <c r="C101" s="262"/>
      <c r="D101" s="261"/>
      <c r="E101" s="261"/>
      <c r="F101" s="261"/>
      <c r="G101" s="261"/>
      <c r="H101" s="261"/>
      <c r="I101" s="261"/>
      <c r="J101" s="261"/>
      <c r="K101" s="259"/>
    </row>
    <row r="102" spans="1:11" ht="30" customHeight="1" x14ac:dyDescent="0.25">
      <c r="A102" s="16" t="s">
        <v>58</v>
      </c>
      <c r="B102" s="64" t="s">
        <v>67</v>
      </c>
      <c r="C102" s="262"/>
      <c r="D102" s="261"/>
      <c r="E102" s="261"/>
      <c r="F102" s="261"/>
      <c r="G102" s="261"/>
      <c r="H102" s="261"/>
      <c r="I102" s="261"/>
      <c r="J102" s="261"/>
      <c r="K102" s="259"/>
    </row>
    <row r="103" spans="1:11" x14ac:dyDescent="0.25">
      <c r="A103" s="16"/>
      <c r="B103" s="26" t="s">
        <v>60</v>
      </c>
      <c r="C103" s="262"/>
      <c r="D103" s="261"/>
      <c r="E103" s="261"/>
      <c r="F103" s="261"/>
      <c r="G103" s="261"/>
      <c r="H103" s="261"/>
      <c r="I103" s="261"/>
      <c r="J103" s="261"/>
      <c r="K103" s="259"/>
    </row>
    <row r="104" spans="1:11" x14ac:dyDescent="0.25">
      <c r="A104" s="16"/>
      <c r="B104" s="26" t="s">
        <v>61</v>
      </c>
      <c r="C104" s="262"/>
      <c r="D104" s="261"/>
      <c r="E104" s="261"/>
      <c r="F104" s="261"/>
      <c r="G104" s="261"/>
      <c r="H104" s="261"/>
      <c r="I104" s="261"/>
      <c r="J104" s="261"/>
      <c r="K104" s="259"/>
    </row>
    <row r="105" spans="1:11" x14ac:dyDescent="0.25">
      <c r="A105" s="16" t="s">
        <v>68</v>
      </c>
      <c r="B105" s="64" t="s">
        <v>69</v>
      </c>
      <c r="C105" s="262"/>
      <c r="D105" s="261"/>
      <c r="E105" s="261"/>
      <c r="F105" s="261"/>
      <c r="G105" s="261"/>
      <c r="H105" s="261"/>
      <c r="I105" s="261"/>
      <c r="J105" s="261"/>
      <c r="K105" s="259"/>
    </row>
    <row r="106" spans="1:11" x14ac:dyDescent="0.25">
      <c r="A106" s="16"/>
      <c r="B106" s="26" t="s">
        <v>60</v>
      </c>
      <c r="C106" s="260"/>
      <c r="D106" s="261"/>
      <c r="E106" s="261"/>
      <c r="F106" s="261"/>
      <c r="G106" s="261"/>
      <c r="H106" s="261"/>
      <c r="I106" s="261"/>
      <c r="J106" s="261"/>
      <c r="K106" s="259"/>
    </row>
    <row r="107" spans="1:11" x14ac:dyDescent="0.25">
      <c r="A107" s="16"/>
      <c r="B107" s="26" t="s">
        <v>61</v>
      </c>
      <c r="C107" s="260"/>
      <c r="D107" s="261"/>
      <c r="E107" s="261"/>
      <c r="F107" s="261"/>
      <c r="G107" s="261"/>
      <c r="H107" s="261"/>
      <c r="I107" s="261"/>
      <c r="J107" s="261"/>
      <c r="K107" s="259"/>
    </row>
    <row r="108" spans="1:11" ht="30" customHeight="1" x14ac:dyDescent="0.25">
      <c r="A108" s="16" t="s">
        <v>68</v>
      </c>
      <c r="B108" s="64" t="s">
        <v>70</v>
      </c>
      <c r="C108" s="262"/>
      <c r="D108" s="261"/>
      <c r="E108" s="261"/>
      <c r="F108" s="261"/>
      <c r="G108" s="261"/>
      <c r="H108" s="261"/>
      <c r="I108" s="261"/>
      <c r="J108" s="261"/>
      <c r="K108" s="259"/>
    </row>
    <row r="109" spans="1:11" x14ac:dyDescent="0.25">
      <c r="A109" s="16"/>
      <c r="B109" s="26" t="s">
        <v>60</v>
      </c>
      <c r="C109" s="262"/>
      <c r="D109" s="261"/>
      <c r="E109" s="261"/>
      <c r="F109" s="261"/>
      <c r="G109" s="261"/>
      <c r="H109" s="261"/>
      <c r="I109" s="261"/>
      <c r="J109" s="261"/>
      <c r="K109" s="259"/>
    </row>
    <row r="110" spans="1:11" x14ac:dyDescent="0.25">
      <c r="A110" s="16"/>
      <c r="B110" s="26" t="s">
        <v>61</v>
      </c>
      <c r="C110" s="262"/>
      <c r="D110" s="261"/>
      <c r="E110" s="261"/>
      <c r="F110" s="261"/>
      <c r="G110" s="261"/>
      <c r="H110" s="261"/>
      <c r="I110" s="261"/>
      <c r="J110" s="261"/>
      <c r="K110" s="259"/>
    </row>
    <row r="111" spans="1:11" ht="30" customHeight="1" x14ac:dyDescent="0.25">
      <c r="A111" s="16" t="s">
        <v>68</v>
      </c>
      <c r="B111" s="64" t="s">
        <v>71</v>
      </c>
      <c r="C111" s="262"/>
      <c r="D111" s="261"/>
      <c r="E111" s="261"/>
      <c r="F111" s="261"/>
      <c r="G111" s="261"/>
      <c r="H111" s="261"/>
      <c r="I111" s="261"/>
      <c r="J111" s="261"/>
      <c r="K111" s="259"/>
    </row>
    <row r="112" spans="1:11" x14ac:dyDescent="0.25">
      <c r="A112" s="16"/>
      <c r="B112" s="26" t="s">
        <v>60</v>
      </c>
      <c r="C112" s="262"/>
      <c r="D112" s="261"/>
      <c r="E112" s="261"/>
      <c r="F112" s="261"/>
      <c r="G112" s="261"/>
      <c r="H112" s="261"/>
      <c r="I112" s="261"/>
      <c r="J112" s="261"/>
      <c r="K112" s="259"/>
    </row>
    <row r="113" spans="1:11" x14ac:dyDescent="0.25">
      <c r="A113" s="16"/>
      <c r="B113" s="26" t="s">
        <v>61</v>
      </c>
      <c r="C113" s="262"/>
      <c r="D113" s="261"/>
      <c r="E113" s="261"/>
      <c r="F113" s="261"/>
      <c r="G113" s="261"/>
      <c r="H113" s="261"/>
      <c r="I113" s="261"/>
      <c r="J113" s="261"/>
      <c r="K113" s="259"/>
    </row>
    <row r="114" spans="1:11" ht="30" customHeight="1" x14ac:dyDescent="0.25">
      <c r="A114" s="16" t="s">
        <v>68</v>
      </c>
      <c r="B114" s="64" t="s">
        <v>72</v>
      </c>
      <c r="C114" s="262"/>
      <c r="D114" s="261"/>
      <c r="E114" s="261"/>
      <c r="F114" s="261"/>
      <c r="G114" s="261"/>
      <c r="H114" s="261"/>
      <c r="I114" s="261"/>
      <c r="J114" s="261"/>
      <c r="K114" s="259"/>
    </row>
    <row r="115" spans="1:11" x14ac:dyDescent="0.25">
      <c r="A115" s="16"/>
      <c r="B115" s="26" t="s">
        <v>60</v>
      </c>
      <c r="C115" s="262"/>
      <c r="D115" s="261"/>
      <c r="E115" s="261"/>
      <c r="F115" s="261"/>
      <c r="G115" s="261"/>
      <c r="H115" s="261"/>
      <c r="I115" s="261"/>
      <c r="J115" s="261"/>
      <c r="K115" s="259"/>
    </row>
    <row r="116" spans="1:11" x14ac:dyDescent="0.25">
      <c r="A116" s="16"/>
      <c r="B116" s="26" t="s">
        <v>61</v>
      </c>
      <c r="C116" s="262"/>
      <c r="D116" s="261"/>
      <c r="E116" s="261"/>
      <c r="F116" s="261"/>
      <c r="G116" s="261"/>
      <c r="H116" s="261"/>
      <c r="I116" s="261"/>
      <c r="J116" s="261"/>
      <c r="K116" s="259"/>
    </row>
    <row r="117" spans="1:11" ht="30" customHeight="1" x14ac:dyDescent="0.25">
      <c r="A117" s="16" t="s">
        <v>68</v>
      </c>
      <c r="B117" s="64" t="s">
        <v>73</v>
      </c>
      <c r="C117" s="262"/>
      <c r="D117" s="261"/>
      <c r="E117" s="261"/>
      <c r="F117" s="261"/>
      <c r="G117" s="261"/>
      <c r="H117" s="261"/>
      <c r="I117" s="261"/>
      <c r="J117" s="261"/>
      <c r="K117" s="259"/>
    </row>
    <row r="118" spans="1:11" x14ac:dyDescent="0.25">
      <c r="A118" s="16"/>
      <c r="B118" s="26" t="s">
        <v>74</v>
      </c>
      <c r="C118" s="262"/>
      <c r="D118" s="261"/>
      <c r="E118" s="261"/>
      <c r="F118" s="261"/>
      <c r="G118" s="261"/>
      <c r="H118" s="261"/>
      <c r="I118" s="261"/>
      <c r="J118" s="261"/>
      <c r="K118" s="259"/>
    </row>
    <row r="119" spans="1:11" x14ac:dyDescent="0.25">
      <c r="A119" s="16"/>
      <c r="B119" s="26" t="s">
        <v>61</v>
      </c>
      <c r="C119" s="262"/>
      <c r="D119" s="261"/>
      <c r="E119" s="261"/>
      <c r="F119" s="261"/>
      <c r="G119" s="261"/>
      <c r="H119" s="261"/>
      <c r="I119" s="261"/>
      <c r="J119" s="261"/>
      <c r="K119" s="259"/>
    </row>
    <row r="120" spans="1:11" ht="30" customHeight="1" x14ac:dyDescent="0.25">
      <c r="A120" s="16" t="s">
        <v>68</v>
      </c>
      <c r="B120" s="64" t="s">
        <v>75</v>
      </c>
      <c r="C120" s="262"/>
      <c r="D120" s="261"/>
      <c r="E120" s="261"/>
      <c r="F120" s="261"/>
      <c r="G120" s="261"/>
      <c r="H120" s="261"/>
      <c r="I120" s="261"/>
      <c r="J120" s="261"/>
      <c r="K120" s="259"/>
    </row>
    <row r="121" spans="1:11" x14ac:dyDescent="0.25">
      <c r="A121" s="16"/>
      <c r="B121" s="26" t="s">
        <v>60</v>
      </c>
      <c r="C121" s="262"/>
      <c r="D121" s="261"/>
      <c r="E121" s="261"/>
      <c r="F121" s="261"/>
      <c r="G121" s="261"/>
      <c r="H121" s="261"/>
      <c r="I121" s="261"/>
      <c r="J121" s="261"/>
      <c r="K121" s="259"/>
    </row>
    <row r="122" spans="1:11" x14ac:dyDescent="0.25">
      <c r="A122" s="16"/>
      <c r="B122" s="26" t="s">
        <v>61</v>
      </c>
      <c r="C122" s="262"/>
      <c r="D122" s="261"/>
      <c r="E122" s="261"/>
      <c r="F122" s="261"/>
      <c r="G122" s="261"/>
      <c r="H122" s="261"/>
      <c r="I122" s="261"/>
      <c r="J122" s="261"/>
      <c r="K122" s="259"/>
    </row>
    <row r="123" spans="1:11" ht="30" customHeight="1" x14ac:dyDescent="0.25">
      <c r="A123" s="16" t="s">
        <v>68</v>
      </c>
      <c r="B123" s="64" t="s">
        <v>76</v>
      </c>
      <c r="C123" s="262"/>
      <c r="D123" s="261"/>
      <c r="E123" s="261"/>
      <c r="F123" s="261"/>
      <c r="G123" s="261"/>
      <c r="H123" s="261"/>
      <c r="I123" s="261"/>
      <c r="J123" s="261"/>
      <c r="K123" s="259"/>
    </row>
    <row r="124" spans="1:11" x14ac:dyDescent="0.25">
      <c r="A124" s="16"/>
      <c r="B124" s="26" t="s">
        <v>60</v>
      </c>
      <c r="C124" s="262"/>
      <c r="D124" s="261"/>
      <c r="E124" s="261"/>
      <c r="F124" s="261"/>
      <c r="G124" s="261"/>
      <c r="H124" s="261"/>
      <c r="I124" s="261"/>
      <c r="J124" s="261"/>
      <c r="K124" s="259"/>
    </row>
    <row r="125" spans="1:11" x14ac:dyDescent="0.25">
      <c r="A125" s="16"/>
      <c r="B125" s="26" t="s">
        <v>61</v>
      </c>
      <c r="C125" s="262"/>
      <c r="D125" s="261"/>
      <c r="E125" s="261"/>
      <c r="F125" s="261"/>
      <c r="G125" s="261"/>
      <c r="H125" s="261"/>
      <c r="I125" s="261"/>
      <c r="J125" s="261"/>
      <c r="K125" s="259"/>
    </row>
    <row r="126" spans="1:11" x14ac:dyDescent="0.25">
      <c r="A126" s="16" t="s">
        <v>68</v>
      </c>
      <c r="B126" s="64" t="s">
        <v>77</v>
      </c>
      <c r="C126" s="262"/>
      <c r="D126" s="261"/>
      <c r="E126" s="261"/>
      <c r="F126" s="261"/>
      <c r="G126" s="261"/>
      <c r="H126" s="261"/>
      <c r="I126" s="261"/>
      <c r="J126" s="261"/>
      <c r="K126" s="259"/>
    </row>
    <row r="127" spans="1:11" x14ac:dyDescent="0.25">
      <c r="A127" s="16"/>
      <c r="B127" s="26" t="s">
        <v>60</v>
      </c>
      <c r="C127" s="260"/>
      <c r="D127" s="261"/>
      <c r="E127" s="261"/>
      <c r="F127" s="261"/>
      <c r="G127" s="261"/>
      <c r="H127" s="261"/>
      <c r="I127" s="261"/>
      <c r="J127" s="261"/>
      <c r="K127" s="259"/>
    </row>
    <row r="128" spans="1:11" x14ac:dyDescent="0.25">
      <c r="A128" s="16"/>
      <c r="B128" s="26" t="s">
        <v>61</v>
      </c>
      <c r="C128" s="260"/>
      <c r="D128" s="261"/>
      <c r="E128" s="261"/>
      <c r="F128" s="261"/>
      <c r="G128" s="261"/>
      <c r="H128" s="261"/>
      <c r="I128" s="261"/>
      <c r="J128" s="261"/>
      <c r="K128" s="259"/>
    </row>
    <row r="129" spans="1:11" ht="30" customHeight="1" x14ac:dyDescent="0.25">
      <c r="A129" s="16" t="s">
        <v>68</v>
      </c>
      <c r="B129" s="64" t="s">
        <v>78</v>
      </c>
      <c r="C129" s="262"/>
      <c r="D129" s="261"/>
      <c r="E129" s="261"/>
      <c r="F129" s="261"/>
      <c r="G129" s="261"/>
      <c r="H129" s="261"/>
      <c r="I129" s="261"/>
      <c r="J129" s="261"/>
      <c r="K129" s="259"/>
    </row>
    <row r="130" spans="1:11" x14ac:dyDescent="0.25">
      <c r="A130" s="16"/>
      <c r="B130" s="26" t="s">
        <v>60</v>
      </c>
      <c r="C130" s="262"/>
      <c r="D130" s="261"/>
      <c r="E130" s="261"/>
      <c r="F130" s="261"/>
      <c r="G130" s="261"/>
      <c r="H130" s="261"/>
      <c r="I130" s="261"/>
      <c r="J130" s="261"/>
      <c r="K130" s="259"/>
    </row>
    <row r="131" spans="1:11" x14ac:dyDescent="0.25">
      <c r="A131" s="16"/>
      <c r="B131" s="26" t="s">
        <v>61</v>
      </c>
      <c r="C131" s="262"/>
      <c r="D131" s="261"/>
      <c r="E131" s="261"/>
      <c r="F131" s="261"/>
      <c r="G131" s="261"/>
      <c r="H131" s="261"/>
      <c r="I131" s="261"/>
      <c r="J131" s="261"/>
      <c r="K131" s="259"/>
    </row>
    <row r="132" spans="1:11" ht="30" customHeight="1" x14ac:dyDescent="0.25">
      <c r="A132" s="16" t="s">
        <v>68</v>
      </c>
      <c r="B132" s="64" t="s">
        <v>79</v>
      </c>
      <c r="C132" s="262"/>
      <c r="D132" s="261"/>
      <c r="E132" s="261"/>
      <c r="F132" s="261"/>
      <c r="G132" s="261"/>
      <c r="H132" s="261"/>
      <c r="I132" s="261"/>
      <c r="J132" s="261"/>
      <c r="K132" s="259"/>
    </row>
    <row r="133" spans="1:11" x14ac:dyDescent="0.25">
      <c r="A133" s="16"/>
      <c r="B133" s="26" t="s">
        <v>60</v>
      </c>
      <c r="C133" s="262"/>
      <c r="D133" s="261"/>
      <c r="E133" s="261"/>
      <c r="F133" s="261"/>
      <c r="G133" s="261"/>
      <c r="H133" s="261"/>
      <c r="I133" s="261"/>
      <c r="J133" s="261"/>
      <c r="K133" s="259"/>
    </row>
    <row r="134" spans="1:11" x14ac:dyDescent="0.25">
      <c r="A134" s="16"/>
      <c r="B134" s="26" t="s">
        <v>61</v>
      </c>
      <c r="C134" s="262"/>
      <c r="D134" s="261"/>
      <c r="E134" s="261"/>
      <c r="F134" s="261"/>
      <c r="G134" s="261"/>
      <c r="H134" s="261"/>
      <c r="I134" s="261"/>
      <c r="J134" s="261"/>
      <c r="K134" s="259"/>
    </row>
    <row r="135" spans="1:11" ht="30" customHeight="1" x14ac:dyDescent="0.25">
      <c r="A135" s="16" t="s">
        <v>68</v>
      </c>
      <c r="B135" s="64" t="s">
        <v>80</v>
      </c>
      <c r="C135" s="262"/>
      <c r="D135" s="261"/>
      <c r="E135" s="261"/>
      <c r="F135" s="261"/>
      <c r="G135" s="261"/>
      <c r="H135" s="261"/>
      <c r="I135" s="261"/>
      <c r="J135" s="261"/>
      <c r="K135" s="259"/>
    </row>
    <row r="136" spans="1:11" x14ac:dyDescent="0.25">
      <c r="A136" s="16"/>
      <c r="B136" s="26" t="s">
        <v>60</v>
      </c>
      <c r="C136" s="262"/>
      <c r="D136" s="261"/>
      <c r="E136" s="261"/>
      <c r="F136" s="261"/>
      <c r="G136" s="261"/>
      <c r="H136" s="261"/>
      <c r="I136" s="261"/>
      <c r="J136" s="261"/>
      <c r="K136" s="259"/>
    </row>
    <row r="137" spans="1:11" x14ac:dyDescent="0.25">
      <c r="A137" s="16"/>
      <c r="B137" s="26" t="s">
        <v>61</v>
      </c>
      <c r="C137" s="262"/>
      <c r="D137" s="261"/>
      <c r="E137" s="261"/>
      <c r="F137" s="261"/>
      <c r="G137" s="261"/>
      <c r="H137" s="261"/>
      <c r="I137" s="261"/>
      <c r="J137" s="261"/>
      <c r="K137" s="259"/>
    </row>
    <row r="138" spans="1:11" ht="30" customHeight="1" x14ac:dyDescent="0.25">
      <c r="A138" s="16" t="s">
        <v>68</v>
      </c>
      <c r="B138" s="64" t="s">
        <v>81</v>
      </c>
      <c r="C138" s="262"/>
      <c r="D138" s="261"/>
      <c r="E138" s="261"/>
      <c r="F138" s="261"/>
      <c r="G138" s="261"/>
      <c r="H138" s="261"/>
      <c r="I138" s="261"/>
      <c r="J138" s="261"/>
      <c r="K138" s="259"/>
    </row>
    <row r="139" spans="1:11" x14ac:dyDescent="0.25">
      <c r="A139" s="16"/>
      <c r="B139" s="26" t="s">
        <v>60</v>
      </c>
      <c r="C139" s="262"/>
      <c r="D139" s="261"/>
      <c r="E139" s="261"/>
      <c r="F139" s="261"/>
      <c r="G139" s="261"/>
      <c r="H139" s="261"/>
      <c r="I139" s="261"/>
      <c r="J139" s="261"/>
      <c r="K139" s="259"/>
    </row>
    <row r="140" spans="1:11" x14ac:dyDescent="0.25">
      <c r="A140" s="16"/>
      <c r="B140" s="26" t="s">
        <v>61</v>
      </c>
      <c r="C140" s="262"/>
      <c r="D140" s="261"/>
      <c r="E140" s="261"/>
      <c r="F140" s="261"/>
      <c r="G140" s="261"/>
      <c r="H140" s="261"/>
      <c r="I140" s="261"/>
      <c r="J140" s="261"/>
      <c r="K140" s="259"/>
    </row>
    <row r="141" spans="1:11" ht="30" customHeight="1" x14ac:dyDescent="0.25">
      <c r="A141" s="16" t="s">
        <v>68</v>
      </c>
      <c r="B141" s="64" t="s">
        <v>82</v>
      </c>
      <c r="C141" s="262"/>
      <c r="D141" s="261"/>
      <c r="E141" s="261"/>
      <c r="F141" s="261"/>
      <c r="G141" s="261"/>
      <c r="H141" s="261"/>
      <c r="I141" s="261"/>
      <c r="J141" s="261"/>
      <c r="K141" s="259"/>
    </row>
    <row r="142" spans="1:11" x14ac:dyDescent="0.25">
      <c r="A142" s="16"/>
      <c r="B142" s="26" t="s">
        <v>60</v>
      </c>
      <c r="C142" s="262"/>
      <c r="D142" s="261"/>
      <c r="E142" s="261"/>
      <c r="F142" s="261"/>
      <c r="G142" s="261"/>
      <c r="H142" s="261"/>
      <c r="I142" s="261"/>
      <c r="J142" s="261"/>
      <c r="K142" s="259"/>
    </row>
    <row r="143" spans="1:11" x14ac:dyDescent="0.25">
      <c r="A143" s="16"/>
      <c r="B143" s="26" t="s">
        <v>61</v>
      </c>
      <c r="C143" s="262"/>
      <c r="D143" s="261"/>
      <c r="E143" s="261"/>
      <c r="F143" s="261"/>
      <c r="G143" s="261"/>
      <c r="H143" s="261"/>
      <c r="I143" s="261"/>
      <c r="J143" s="261"/>
      <c r="K143" s="259"/>
    </row>
    <row r="144" spans="1:11" ht="30" customHeight="1" x14ac:dyDescent="0.25">
      <c r="A144" s="16" t="s">
        <v>68</v>
      </c>
      <c r="B144" s="64" t="s">
        <v>83</v>
      </c>
      <c r="C144" s="262"/>
      <c r="D144" s="261"/>
      <c r="E144" s="261"/>
      <c r="F144" s="261"/>
      <c r="G144" s="261"/>
      <c r="H144" s="261"/>
      <c r="I144" s="261"/>
      <c r="J144" s="261"/>
      <c r="K144" s="259"/>
    </row>
    <row r="145" spans="1:11" x14ac:dyDescent="0.25">
      <c r="A145" s="16"/>
      <c r="B145" s="26" t="s">
        <v>60</v>
      </c>
      <c r="C145" s="262"/>
      <c r="D145" s="261"/>
      <c r="E145" s="261"/>
      <c r="F145" s="261"/>
      <c r="G145" s="261"/>
      <c r="H145" s="261"/>
      <c r="I145" s="261"/>
      <c r="J145" s="261"/>
      <c r="K145" s="259"/>
    </row>
    <row r="146" spans="1:11" x14ac:dyDescent="0.25">
      <c r="A146" s="16"/>
      <c r="B146" s="26" t="s">
        <v>61</v>
      </c>
      <c r="C146" s="262"/>
      <c r="D146" s="261"/>
      <c r="E146" s="261"/>
      <c r="F146" s="261"/>
      <c r="G146" s="261"/>
      <c r="H146" s="261"/>
      <c r="I146" s="261"/>
      <c r="J146" s="261"/>
      <c r="K146" s="259"/>
    </row>
    <row r="147" spans="1:11" x14ac:dyDescent="0.25">
      <c r="A147" s="16" t="s">
        <v>68</v>
      </c>
      <c r="B147" s="64" t="s">
        <v>84</v>
      </c>
      <c r="C147" s="262"/>
      <c r="D147" s="261"/>
      <c r="E147" s="261"/>
      <c r="F147" s="261"/>
      <c r="G147" s="261"/>
      <c r="H147" s="261"/>
      <c r="I147" s="261"/>
      <c r="J147" s="261"/>
      <c r="K147" s="259"/>
    </row>
    <row r="148" spans="1:11" x14ac:dyDescent="0.25">
      <c r="A148" s="16"/>
      <c r="B148" s="26" t="s">
        <v>60</v>
      </c>
      <c r="C148" s="260"/>
      <c r="D148" s="261"/>
      <c r="E148" s="261"/>
      <c r="F148" s="261"/>
      <c r="G148" s="261"/>
      <c r="H148" s="261"/>
      <c r="I148" s="261"/>
      <c r="J148" s="261"/>
      <c r="K148" s="259"/>
    </row>
    <row r="149" spans="1:11" x14ac:dyDescent="0.25">
      <c r="A149" s="16"/>
      <c r="B149" s="26" t="s">
        <v>61</v>
      </c>
      <c r="C149" s="260"/>
      <c r="D149" s="261"/>
      <c r="E149" s="261"/>
      <c r="F149" s="261"/>
      <c r="G149" s="261"/>
      <c r="H149" s="261"/>
      <c r="I149" s="261"/>
      <c r="J149" s="261"/>
      <c r="K149" s="259"/>
    </row>
    <row r="150" spans="1:11" ht="30" customHeight="1" x14ac:dyDescent="0.25">
      <c r="A150" s="16" t="s">
        <v>68</v>
      </c>
      <c r="B150" s="64" t="s">
        <v>85</v>
      </c>
      <c r="C150" s="262"/>
      <c r="D150" s="261"/>
      <c r="E150" s="261"/>
      <c r="F150" s="261"/>
      <c r="G150" s="261"/>
      <c r="H150" s="261"/>
      <c r="I150" s="261"/>
      <c r="J150" s="261"/>
      <c r="K150" s="259"/>
    </row>
    <row r="151" spans="1:11" x14ac:dyDescent="0.25">
      <c r="A151" s="16"/>
      <c r="B151" s="26" t="s">
        <v>60</v>
      </c>
      <c r="C151" s="262"/>
      <c r="D151" s="261"/>
      <c r="E151" s="261"/>
      <c r="F151" s="261"/>
      <c r="G151" s="261"/>
      <c r="H151" s="261"/>
      <c r="I151" s="261"/>
      <c r="J151" s="261"/>
      <c r="K151" s="259"/>
    </row>
    <row r="152" spans="1:11" x14ac:dyDescent="0.25">
      <c r="A152" s="16"/>
      <c r="B152" s="26" t="s">
        <v>61</v>
      </c>
      <c r="C152" s="262"/>
      <c r="D152" s="261"/>
      <c r="E152" s="261"/>
      <c r="F152" s="261"/>
      <c r="G152" s="261"/>
      <c r="H152" s="261"/>
      <c r="I152" s="261"/>
      <c r="J152" s="261"/>
      <c r="K152" s="259"/>
    </row>
    <row r="153" spans="1:11" ht="30" customHeight="1" x14ac:dyDescent="0.25">
      <c r="A153" s="16" t="s">
        <v>68</v>
      </c>
      <c r="B153" s="64" t="s">
        <v>86</v>
      </c>
      <c r="C153" s="262"/>
      <c r="D153" s="261"/>
      <c r="E153" s="261"/>
      <c r="F153" s="261"/>
      <c r="G153" s="261"/>
      <c r="H153" s="261"/>
      <c r="I153" s="261"/>
      <c r="J153" s="261"/>
      <c r="K153" s="259"/>
    </row>
    <row r="154" spans="1:11" x14ac:dyDescent="0.25">
      <c r="A154" s="16"/>
      <c r="B154" s="26" t="s">
        <v>74</v>
      </c>
      <c r="C154" s="262"/>
      <c r="D154" s="261"/>
      <c r="E154" s="261"/>
      <c r="F154" s="261"/>
      <c r="G154" s="261"/>
      <c r="H154" s="261"/>
      <c r="I154" s="261"/>
      <c r="J154" s="261"/>
      <c r="K154" s="259"/>
    </row>
    <row r="155" spans="1:11" x14ac:dyDescent="0.25">
      <c r="A155" s="16"/>
      <c r="B155" s="26" t="s">
        <v>61</v>
      </c>
      <c r="C155" s="262"/>
      <c r="D155" s="261"/>
      <c r="E155" s="261"/>
      <c r="F155" s="261"/>
      <c r="G155" s="261"/>
      <c r="H155" s="261"/>
      <c r="I155" s="261"/>
      <c r="J155" s="261"/>
      <c r="K155" s="259"/>
    </row>
    <row r="156" spans="1:11" ht="30" customHeight="1" x14ac:dyDescent="0.25">
      <c r="A156" s="16" t="s">
        <v>68</v>
      </c>
      <c r="B156" s="64" t="s">
        <v>87</v>
      </c>
      <c r="C156" s="262"/>
      <c r="D156" s="261"/>
      <c r="E156" s="261"/>
      <c r="F156" s="261"/>
      <c r="G156" s="261"/>
      <c r="H156" s="261"/>
      <c r="I156" s="261"/>
      <c r="J156" s="261"/>
      <c r="K156" s="259"/>
    </row>
    <row r="157" spans="1:11" x14ac:dyDescent="0.25">
      <c r="A157" s="16"/>
      <c r="B157" s="26" t="s">
        <v>60</v>
      </c>
      <c r="C157" s="262"/>
      <c r="D157" s="261"/>
      <c r="E157" s="261"/>
      <c r="F157" s="261"/>
      <c r="G157" s="261"/>
      <c r="H157" s="261"/>
      <c r="I157" s="261"/>
      <c r="J157" s="261"/>
      <c r="K157" s="259"/>
    </row>
    <row r="158" spans="1:11" x14ac:dyDescent="0.25">
      <c r="A158" s="16"/>
      <c r="B158" s="26" t="s">
        <v>61</v>
      </c>
      <c r="C158" s="262"/>
      <c r="D158" s="261"/>
      <c r="E158" s="261"/>
      <c r="F158" s="261"/>
      <c r="G158" s="261"/>
      <c r="H158" s="261"/>
      <c r="I158" s="261"/>
      <c r="J158" s="261"/>
      <c r="K158" s="259"/>
    </row>
    <row r="159" spans="1:11" ht="30" customHeight="1" x14ac:dyDescent="0.25">
      <c r="A159" s="16" t="s">
        <v>68</v>
      </c>
      <c r="B159" s="64" t="s">
        <v>88</v>
      </c>
      <c r="C159" s="262"/>
      <c r="D159" s="261"/>
      <c r="E159" s="261"/>
      <c r="F159" s="261"/>
      <c r="G159" s="261"/>
      <c r="H159" s="261"/>
      <c r="I159" s="261"/>
      <c r="J159" s="261"/>
      <c r="K159" s="259"/>
    </row>
    <row r="160" spans="1:11" x14ac:dyDescent="0.25">
      <c r="A160" s="16"/>
      <c r="B160" s="26" t="s">
        <v>60</v>
      </c>
      <c r="C160" s="262"/>
      <c r="D160" s="261"/>
      <c r="E160" s="261"/>
      <c r="F160" s="261"/>
      <c r="G160" s="261"/>
      <c r="H160" s="261"/>
      <c r="I160" s="261"/>
      <c r="J160" s="261"/>
      <c r="K160" s="259"/>
    </row>
    <row r="161" spans="1:11" x14ac:dyDescent="0.25">
      <c r="A161" s="16"/>
      <c r="B161" s="26" t="s">
        <v>61</v>
      </c>
      <c r="C161" s="262"/>
      <c r="D161" s="261"/>
      <c r="E161" s="261"/>
      <c r="F161" s="261"/>
      <c r="G161" s="261"/>
      <c r="H161" s="261"/>
      <c r="I161" s="261"/>
      <c r="J161" s="261"/>
      <c r="K161" s="259"/>
    </row>
    <row r="162" spans="1:11" ht="30" customHeight="1" x14ac:dyDescent="0.25">
      <c r="A162" s="16" t="s">
        <v>68</v>
      </c>
      <c r="B162" s="64" t="s">
        <v>89</v>
      </c>
      <c r="C162" s="262"/>
      <c r="D162" s="261"/>
      <c r="E162" s="261"/>
      <c r="F162" s="261"/>
      <c r="G162" s="261"/>
      <c r="H162" s="261"/>
      <c r="I162" s="261"/>
      <c r="J162" s="261"/>
      <c r="K162" s="259"/>
    </row>
    <row r="163" spans="1:11" x14ac:dyDescent="0.25">
      <c r="A163" s="16"/>
      <c r="B163" s="26" t="s">
        <v>60</v>
      </c>
      <c r="C163" s="262"/>
      <c r="D163" s="261"/>
      <c r="E163" s="261"/>
      <c r="F163" s="261"/>
      <c r="G163" s="261"/>
      <c r="H163" s="261"/>
      <c r="I163" s="261"/>
      <c r="J163" s="261"/>
      <c r="K163" s="259"/>
    </row>
    <row r="164" spans="1:11" x14ac:dyDescent="0.25">
      <c r="A164" s="16"/>
      <c r="B164" s="26" t="s">
        <v>61</v>
      </c>
      <c r="C164" s="262"/>
      <c r="D164" s="261"/>
      <c r="E164" s="261"/>
      <c r="F164" s="261"/>
      <c r="G164" s="261"/>
      <c r="H164" s="261"/>
      <c r="I164" s="261"/>
      <c r="J164" s="261"/>
      <c r="K164" s="259"/>
    </row>
    <row r="165" spans="1:11" ht="30" customHeight="1" x14ac:dyDescent="0.25">
      <c r="A165" s="16" t="s">
        <v>68</v>
      </c>
      <c r="B165" s="64" t="s">
        <v>90</v>
      </c>
      <c r="C165" s="262"/>
      <c r="D165" s="261"/>
      <c r="E165" s="261"/>
      <c r="F165" s="261"/>
      <c r="G165" s="261"/>
      <c r="H165" s="261"/>
      <c r="I165" s="261"/>
      <c r="J165" s="261"/>
      <c r="K165" s="259"/>
    </row>
    <row r="166" spans="1:11" x14ac:dyDescent="0.25">
      <c r="A166" s="16"/>
      <c r="B166" s="26" t="s">
        <v>60</v>
      </c>
      <c r="C166" s="262"/>
      <c r="D166" s="261"/>
      <c r="E166" s="261"/>
      <c r="F166" s="261"/>
      <c r="G166" s="261"/>
      <c r="H166" s="261"/>
      <c r="I166" s="261"/>
      <c r="J166" s="261"/>
      <c r="K166" s="259"/>
    </row>
    <row r="167" spans="1:11" x14ac:dyDescent="0.25">
      <c r="A167" s="16"/>
      <c r="B167" s="26" t="s">
        <v>61</v>
      </c>
      <c r="C167" s="262"/>
      <c r="D167" s="261"/>
      <c r="E167" s="261"/>
      <c r="F167" s="261"/>
      <c r="G167" s="261"/>
      <c r="H167" s="261"/>
      <c r="I167" s="261"/>
      <c r="J167" s="261"/>
      <c r="K167" s="259"/>
    </row>
    <row r="168" spans="1:11" x14ac:dyDescent="0.25">
      <c r="A168" s="16" t="s">
        <v>68</v>
      </c>
      <c r="B168" s="64" t="s">
        <v>91</v>
      </c>
      <c r="C168" s="262"/>
      <c r="D168" s="261"/>
      <c r="E168" s="261"/>
      <c r="F168" s="261"/>
      <c r="G168" s="261"/>
      <c r="H168" s="261"/>
      <c r="I168" s="261"/>
      <c r="J168" s="261"/>
      <c r="K168" s="259"/>
    </row>
    <row r="169" spans="1:11" x14ac:dyDescent="0.25">
      <c r="A169" s="16"/>
      <c r="B169" s="26" t="s">
        <v>60</v>
      </c>
      <c r="C169" s="260"/>
      <c r="D169" s="261"/>
      <c r="E169" s="261"/>
      <c r="F169" s="261"/>
      <c r="G169" s="261"/>
      <c r="H169" s="261"/>
      <c r="I169" s="261"/>
      <c r="J169" s="261"/>
      <c r="K169" s="259"/>
    </row>
    <row r="170" spans="1:11" x14ac:dyDescent="0.25">
      <c r="A170" s="16"/>
      <c r="B170" s="26" t="s">
        <v>61</v>
      </c>
      <c r="C170" s="260"/>
      <c r="D170" s="261"/>
      <c r="E170" s="261"/>
      <c r="F170" s="261"/>
      <c r="G170" s="261"/>
      <c r="H170" s="261"/>
      <c r="I170" s="261"/>
      <c r="J170" s="261"/>
      <c r="K170" s="259"/>
    </row>
    <row r="171" spans="1:11" ht="30" customHeight="1" x14ac:dyDescent="0.25">
      <c r="A171" s="16" t="s">
        <v>68</v>
      </c>
      <c r="B171" s="64" t="s">
        <v>92</v>
      </c>
      <c r="C171" s="262"/>
      <c r="D171" s="261"/>
      <c r="E171" s="261"/>
      <c r="F171" s="261"/>
      <c r="G171" s="261"/>
      <c r="H171" s="261"/>
      <c r="I171" s="261"/>
      <c r="J171" s="261"/>
      <c r="K171" s="259"/>
    </row>
    <row r="172" spans="1:11" x14ac:dyDescent="0.25">
      <c r="A172" s="16"/>
      <c r="B172" s="26" t="s">
        <v>60</v>
      </c>
      <c r="C172" s="262"/>
      <c r="D172" s="261"/>
      <c r="E172" s="261"/>
      <c r="F172" s="261"/>
      <c r="G172" s="261"/>
      <c r="H172" s="261"/>
      <c r="I172" s="261"/>
      <c r="J172" s="261"/>
      <c r="K172" s="259"/>
    </row>
    <row r="173" spans="1:11" x14ac:dyDescent="0.25">
      <c r="A173" s="16"/>
      <c r="B173" s="26" t="s">
        <v>61</v>
      </c>
      <c r="C173" s="262"/>
      <c r="D173" s="261"/>
      <c r="E173" s="261"/>
      <c r="F173" s="261"/>
      <c r="G173" s="261"/>
      <c r="H173" s="261"/>
      <c r="I173" s="261"/>
      <c r="J173" s="261"/>
      <c r="K173" s="259"/>
    </row>
    <row r="174" spans="1:11" ht="30" customHeight="1" x14ac:dyDescent="0.25">
      <c r="A174" s="16" t="s">
        <v>68</v>
      </c>
      <c r="B174" s="64" t="s">
        <v>93</v>
      </c>
      <c r="C174" s="262"/>
      <c r="D174" s="261"/>
      <c r="E174" s="261"/>
      <c r="F174" s="261"/>
      <c r="G174" s="261"/>
      <c r="H174" s="261"/>
      <c r="I174" s="261"/>
      <c r="J174" s="261"/>
      <c r="K174" s="259"/>
    </row>
    <row r="175" spans="1:11" x14ac:dyDescent="0.25">
      <c r="A175" s="16"/>
      <c r="B175" s="26" t="s">
        <v>60</v>
      </c>
      <c r="C175" s="262"/>
      <c r="D175" s="261"/>
      <c r="E175" s="261"/>
      <c r="F175" s="261"/>
      <c r="G175" s="261"/>
      <c r="H175" s="261"/>
      <c r="I175" s="261"/>
      <c r="J175" s="261"/>
      <c r="K175" s="259"/>
    </row>
    <row r="176" spans="1:11" x14ac:dyDescent="0.25">
      <c r="A176" s="16"/>
      <c r="B176" s="26" t="s">
        <v>61</v>
      </c>
      <c r="C176" s="262"/>
      <c r="D176" s="261"/>
      <c r="E176" s="261"/>
      <c r="F176" s="261"/>
      <c r="G176" s="261"/>
      <c r="H176" s="261"/>
      <c r="I176" s="261"/>
      <c r="J176" s="261"/>
      <c r="K176" s="259"/>
    </row>
    <row r="177" spans="1:11" ht="30" customHeight="1" x14ac:dyDescent="0.25">
      <c r="A177" s="16" t="s">
        <v>68</v>
      </c>
      <c r="B177" s="64" t="s">
        <v>94</v>
      </c>
      <c r="C177" s="262"/>
      <c r="D177" s="261"/>
      <c r="E177" s="261"/>
      <c r="F177" s="261"/>
      <c r="G177" s="261"/>
      <c r="H177" s="261"/>
      <c r="I177" s="261"/>
      <c r="J177" s="261"/>
      <c r="K177" s="259"/>
    </row>
    <row r="178" spans="1:11" x14ac:dyDescent="0.25">
      <c r="A178" s="16"/>
      <c r="B178" s="26" t="s">
        <v>60</v>
      </c>
      <c r="C178" s="262"/>
      <c r="D178" s="261"/>
      <c r="E178" s="261"/>
      <c r="F178" s="261"/>
      <c r="G178" s="261"/>
      <c r="H178" s="261"/>
      <c r="I178" s="261"/>
      <c r="J178" s="261"/>
      <c r="K178" s="259"/>
    </row>
    <row r="179" spans="1:11" x14ac:dyDescent="0.25">
      <c r="A179" s="16"/>
      <c r="B179" s="26" t="s">
        <v>61</v>
      </c>
      <c r="C179" s="262"/>
      <c r="D179" s="261"/>
      <c r="E179" s="261"/>
      <c r="F179" s="261"/>
      <c r="G179" s="261"/>
      <c r="H179" s="261"/>
      <c r="I179" s="261"/>
      <c r="J179" s="261"/>
      <c r="K179" s="259"/>
    </row>
    <row r="180" spans="1:11" ht="30" customHeight="1" x14ac:dyDescent="0.25">
      <c r="A180" s="16" t="s">
        <v>68</v>
      </c>
      <c r="B180" s="64" t="s">
        <v>95</v>
      </c>
      <c r="C180" s="262"/>
      <c r="D180" s="261"/>
      <c r="E180" s="261"/>
      <c r="F180" s="261"/>
      <c r="G180" s="261"/>
      <c r="H180" s="261"/>
      <c r="I180" s="261"/>
      <c r="J180" s="261"/>
      <c r="K180" s="259"/>
    </row>
    <row r="181" spans="1:11" x14ac:dyDescent="0.25">
      <c r="A181" s="16"/>
      <c r="B181" s="26" t="s">
        <v>60</v>
      </c>
      <c r="C181" s="262"/>
      <c r="D181" s="261"/>
      <c r="E181" s="261"/>
      <c r="F181" s="261"/>
      <c r="G181" s="261"/>
      <c r="H181" s="261"/>
      <c r="I181" s="261"/>
      <c r="J181" s="261"/>
      <c r="K181" s="259"/>
    </row>
    <row r="182" spans="1:11" x14ac:dyDescent="0.25">
      <c r="A182" s="16"/>
      <c r="B182" s="26" t="s">
        <v>61</v>
      </c>
      <c r="C182" s="262"/>
      <c r="D182" s="261"/>
      <c r="E182" s="261"/>
      <c r="F182" s="261"/>
      <c r="G182" s="261"/>
      <c r="H182" s="261"/>
      <c r="I182" s="261"/>
      <c r="J182" s="261"/>
      <c r="K182" s="259"/>
    </row>
    <row r="183" spans="1:11" ht="30" customHeight="1" x14ac:dyDescent="0.25">
      <c r="A183" s="16" t="s">
        <v>68</v>
      </c>
      <c r="B183" s="64" t="s">
        <v>96</v>
      </c>
      <c r="C183" s="262"/>
      <c r="D183" s="261"/>
      <c r="E183" s="261"/>
      <c r="F183" s="261"/>
      <c r="G183" s="261"/>
      <c r="H183" s="261"/>
      <c r="I183" s="261"/>
      <c r="J183" s="261"/>
      <c r="K183" s="259"/>
    </row>
    <row r="184" spans="1:11" x14ac:dyDescent="0.25">
      <c r="A184" s="16"/>
      <c r="B184" s="26" t="s">
        <v>60</v>
      </c>
      <c r="C184" s="262"/>
      <c r="D184" s="261"/>
      <c r="E184" s="261"/>
      <c r="F184" s="261"/>
      <c r="G184" s="261"/>
      <c r="H184" s="261"/>
      <c r="I184" s="261"/>
      <c r="J184" s="261"/>
      <c r="K184" s="259"/>
    </row>
    <row r="185" spans="1:11" x14ac:dyDescent="0.25">
      <c r="A185" s="16"/>
      <c r="B185" s="26" t="s">
        <v>61</v>
      </c>
      <c r="C185" s="262"/>
      <c r="D185" s="261"/>
      <c r="E185" s="261"/>
      <c r="F185" s="261"/>
      <c r="G185" s="261"/>
      <c r="H185" s="261"/>
      <c r="I185" s="261"/>
      <c r="J185" s="261"/>
      <c r="K185" s="259"/>
    </row>
    <row r="186" spans="1:11" ht="30" customHeight="1" x14ac:dyDescent="0.25">
      <c r="A186" s="16" t="s">
        <v>68</v>
      </c>
      <c r="B186" s="64" t="s">
        <v>97</v>
      </c>
      <c r="C186" s="262"/>
      <c r="D186" s="261"/>
      <c r="E186" s="261"/>
      <c r="F186" s="261"/>
      <c r="G186" s="261"/>
      <c r="H186" s="261"/>
      <c r="I186" s="261"/>
      <c r="J186" s="261"/>
      <c r="K186" s="259"/>
    </row>
    <row r="187" spans="1:11" x14ac:dyDescent="0.25">
      <c r="A187" s="16"/>
      <c r="B187" s="26" t="s">
        <v>60</v>
      </c>
      <c r="C187" s="262"/>
      <c r="D187" s="261"/>
      <c r="E187" s="261"/>
      <c r="F187" s="261"/>
      <c r="G187" s="261"/>
      <c r="H187" s="261"/>
      <c r="I187" s="261"/>
      <c r="J187" s="261"/>
      <c r="K187" s="259"/>
    </row>
    <row r="188" spans="1:11" x14ac:dyDescent="0.25">
      <c r="A188" s="22"/>
      <c r="B188" s="57" t="s">
        <v>61</v>
      </c>
      <c r="C188" s="262"/>
      <c r="D188" s="261"/>
      <c r="E188" s="261"/>
      <c r="F188" s="261"/>
      <c r="G188" s="261"/>
      <c r="H188" s="261"/>
      <c r="I188" s="261"/>
      <c r="J188" s="261"/>
      <c r="K188" s="259"/>
    </row>
    <row r="189" spans="1:11" x14ac:dyDescent="0.25">
      <c r="A189" s="20" t="s">
        <v>98</v>
      </c>
      <c r="B189" s="75" t="s">
        <v>99</v>
      </c>
      <c r="C189" s="213"/>
      <c r="D189" s="230"/>
      <c r="E189" s="230"/>
      <c r="F189" s="230"/>
      <c r="G189" s="230"/>
      <c r="H189" s="230"/>
      <c r="I189" s="231"/>
      <c r="J189" s="231"/>
    </row>
    <row r="190" spans="1:11" ht="30" customHeight="1" x14ac:dyDescent="0.25">
      <c r="A190" s="23" t="s">
        <v>98</v>
      </c>
      <c r="B190" s="81" t="s">
        <v>100</v>
      </c>
      <c r="C190" s="96"/>
      <c r="D190" s="96"/>
      <c r="E190" s="96"/>
      <c r="F190" s="96"/>
      <c r="G190" s="96"/>
      <c r="H190" s="96"/>
      <c r="I190" s="96"/>
      <c r="J190" s="96"/>
    </row>
    <row r="191" spans="1:11" x14ac:dyDescent="0.25">
      <c r="B191" s="6"/>
      <c r="C191" s="36"/>
      <c r="D191" s="36"/>
      <c r="E191" s="36"/>
      <c r="F191" s="36"/>
      <c r="G191" s="36"/>
      <c r="H191" s="36"/>
      <c r="I191" s="36"/>
      <c r="J191" s="36"/>
    </row>
    <row r="193" spans="1:10" x14ac:dyDescent="0.25">
      <c r="A193" s="101" t="s">
        <v>101</v>
      </c>
      <c r="B193" s="102" t="s">
        <v>102</v>
      </c>
      <c r="C193" s="263"/>
      <c r="D193" s="263"/>
      <c r="E193" s="263"/>
      <c r="F193" s="263"/>
      <c r="G193" s="263"/>
      <c r="H193" s="263"/>
      <c r="I193" s="263"/>
      <c r="J193" s="263"/>
    </row>
    <row r="194" spans="1:10" x14ac:dyDescent="0.25">
      <c r="A194" s="66"/>
      <c r="B194" s="2" t="s">
        <v>24</v>
      </c>
      <c r="C194" s="264"/>
      <c r="D194" s="264"/>
      <c r="E194" s="264"/>
      <c r="F194" s="264"/>
      <c r="G194" s="264"/>
      <c r="H194" s="264"/>
      <c r="I194" s="264"/>
      <c r="J194" s="264"/>
    </row>
    <row r="195" spans="1:10" x14ac:dyDescent="0.25">
      <c r="A195" s="66"/>
      <c r="B195" s="2" t="s">
        <v>25</v>
      </c>
      <c r="C195" s="264"/>
      <c r="D195" s="264"/>
      <c r="E195" s="264"/>
      <c r="F195" s="264"/>
      <c r="G195" s="264"/>
      <c r="H195" s="264"/>
      <c r="I195" s="264"/>
      <c r="J195" s="264"/>
    </row>
    <row r="196" spans="1:10" x14ac:dyDescent="0.25">
      <c r="A196" s="66"/>
      <c r="B196" s="2" t="s">
        <v>103</v>
      </c>
      <c r="C196" s="264"/>
      <c r="D196" s="264"/>
      <c r="E196" s="264"/>
      <c r="F196" s="264"/>
      <c r="G196" s="264"/>
      <c r="H196" s="264"/>
      <c r="I196" s="264"/>
      <c r="J196" s="264"/>
    </row>
    <row r="197" spans="1:10" x14ac:dyDescent="0.25">
      <c r="A197" s="66"/>
      <c r="B197" s="2" t="s">
        <v>27</v>
      </c>
      <c r="C197" s="264"/>
      <c r="D197" s="264"/>
      <c r="E197" s="264"/>
      <c r="F197" s="264"/>
      <c r="G197" s="264"/>
      <c r="H197" s="264"/>
      <c r="I197" s="264"/>
      <c r="J197" s="264"/>
    </row>
    <row r="198" spans="1:10" x14ac:dyDescent="0.25">
      <c r="A198" s="66"/>
      <c r="B198" s="2" t="s">
        <v>28</v>
      </c>
      <c r="C198" s="264"/>
      <c r="D198" s="265"/>
      <c r="E198" s="265"/>
      <c r="F198" s="265"/>
      <c r="G198" s="265"/>
      <c r="H198" s="265"/>
      <c r="I198" s="265"/>
      <c r="J198" s="265"/>
    </row>
    <row r="199" spans="1:10" x14ac:dyDescent="0.25">
      <c r="A199" s="18"/>
      <c r="B199" s="34" t="s">
        <v>29</v>
      </c>
      <c r="C199" s="266"/>
      <c r="D199" s="266"/>
      <c r="E199" s="266"/>
      <c r="F199" s="266"/>
      <c r="G199" s="266"/>
      <c r="H199" s="266"/>
      <c r="I199" s="266"/>
      <c r="J199" s="266"/>
    </row>
    <row r="200" spans="1:10" x14ac:dyDescent="0.25">
      <c r="A200" s="101" t="s">
        <v>101</v>
      </c>
      <c r="B200" s="49" t="s">
        <v>104</v>
      </c>
      <c r="C200" s="267"/>
      <c r="D200" s="267"/>
      <c r="E200" s="267"/>
      <c r="F200" s="267"/>
      <c r="G200" s="267"/>
      <c r="H200" s="267"/>
      <c r="I200" s="267"/>
      <c r="J200" s="267"/>
    </row>
    <row r="201" spans="1:10" x14ac:dyDescent="0.25">
      <c r="A201" s="66"/>
      <c r="B201" s="2" t="s">
        <v>24</v>
      </c>
      <c r="C201" s="264"/>
      <c r="D201" s="264"/>
      <c r="E201" s="264"/>
      <c r="F201" s="264"/>
      <c r="G201" s="264"/>
      <c r="H201" s="264"/>
      <c r="I201" s="264"/>
      <c r="J201" s="264"/>
    </row>
    <row r="202" spans="1:10" x14ac:dyDescent="0.25">
      <c r="A202" s="66"/>
      <c r="B202" s="2" t="s">
        <v>25</v>
      </c>
      <c r="C202" s="264"/>
      <c r="D202" s="264"/>
      <c r="E202" s="264"/>
      <c r="F202" s="264"/>
      <c r="G202" s="264"/>
      <c r="H202" s="264"/>
      <c r="I202" s="264"/>
      <c r="J202" s="264"/>
    </row>
    <row r="203" spans="1:10" x14ac:dyDescent="0.25">
      <c r="A203" s="66"/>
      <c r="B203" s="2" t="s">
        <v>103</v>
      </c>
      <c r="C203" s="264"/>
      <c r="D203" s="264"/>
      <c r="E203" s="264"/>
      <c r="F203" s="264"/>
      <c r="G203" s="264"/>
      <c r="H203" s="264"/>
      <c r="I203" s="264"/>
      <c r="J203" s="264"/>
    </row>
    <row r="204" spans="1:10" x14ac:dyDescent="0.25">
      <c r="A204" s="66"/>
      <c r="B204" s="2" t="s">
        <v>27</v>
      </c>
      <c r="C204" s="264"/>
      <c r="D204" s="264"/>
      <c r="E204" s="264"/>
      <c r="F204" s="264"/>
      <c r="G204" s="264"/>
      <c r="H204" s="264"/>
      <c r="I204" s="264"/>
      <c r="J204" s="264"/>
    </row>
    <row r="205" spans="1:10" x14ac:dyDescent="0.25">
      <c r="A205" s="66"/>
      <c r="B205" s="2" t="s">
        <v>28</v>
      </c>
      <c r="C205" s="264"/>
      <c r="D205" s="264"/>
      <c r="E205" s="264"/>
      <c r="F205" s="264"/>
      <c r="G205" s="264"/>
      <c r="H205" s="264"/>
      <c r="I205" s="264"/>
      <c r="J205" s="264"/>
    </row>
    <row r="206" spans="1:10" x14ac:dyDescent="0.25">
      <c r="A206" s="14"/>
      <c r="B206" s="68" t="s">
        <v>29</v>
      </c>
      <c r="C206" s="268"/>
      <c r="D206" s="268"/>
      <c r="E206" s="268"/>
      <c r="F206" s="268"/>
      <c r="G206" s="268"/>
      <c r="H206" s="268"/>
      <c r="I206" s="268"/>
      <c r="J206" s="268"/>
    </row>
    <row r="207" spans="1:10" x14ac:dyDescent="0.25">
      <c r="A207" s="101" t="s">
        <v>101</v>
      </c>
      <c r="B207" s="102" t="s">
        <v>105</v>
      </c>
      <c r="C207" s="263"/>
      <c r="D207" s="263"/>
      <c r="E207" s="263"/>
      <c r="F207" s="263"/>
      <c r="G207" s="263"/>
      <c r="H207" s="263"/>
      <c r="I207" s="263"/>
      <c r="J207" s="263"/>
    </row>
    <row r="208" spans="1:10" x14ac:dyDescent="0.25">
      <c r="A208" s="66"/>
      <c r="B208" s="2" t="s">
        <v>24</v>
      </c>
      <c r="C208" s="264"/>
      <c r="D208" s="264"/>
      <c r="E208" s="264"/>
      <c r="F208" s="264"/>
      <c r="G208" s="264"/>
      <c r="H208" s="264"/>
      <c r="I208" s="264"/>
      <c r="J208" s="264"/>
    </row>
    <row r="209" spans="1:10" x14ac:dyDescent="0.25">
      <c r="A209" s="66"/>
      <c r="B209" s="2" t="s">
        <v>25</v>
      </c>
      <c r="C209" s="264"/>
      <c r="D209" s="264"/>
      <c r="E209" s="264"/>
      <c r="F209" s="264"/>
      <c r="G209" s="264"/>
      <c r="H209" s="264"/>
      <c r="I209" s="264"/>
      <c r="J209" s="264"/>
    </row>
    <row r="210" spans="1:10" x14ac:dyDescent="0.25">
      <c r="A210" s="66"/>
      <c r="B210" s="2" t="s">
        <v>103</v>
      </c>
      <c r="C210" s="264"/>
      <c r="D210" s="264"/>
      <c r="E210" s="264"/>
      <c r="F210" s="264"/>
      <c r="G210" s="264"/>
      <c r="H210" s="264"/>
      <c r="I210" s="264"/>
      <c r="J210" s="264"/>
    </row>
    <row r="211" spans="1:10" x14ac:dyDescent="0.25">
      <c r="A211" s="66"/>
      <c r="B211" s="2" t="s">
        <v>27</v>
      </c>
      <c r="C211" s="264"/>
      <c r="D211" s="264"/>
      <c r="E211" s="264"/>
      <c r="F211" s="264"/>
      <c r="G211" s="264"/>
      <c r="H211" s="264"/>
      <c r="I211" s="264"/>
      <c r="J211" s="264"/>
    </row>
    <row r="212" spans="1:10" x14ac:dyDescent="0.25">
      <c r="A212" s="66"/>
      <c r="B212" s="2" t="s">
        <v>28</v>
      </c>
      <c r="C212" s="264"/>
      <c r="D212" s="264"/>
      <c r="E212" s="264"/>
      <c r="F212" s="264"/>
      <c r="G212" s="264"/>
      <c r="H212" s="264"/>
      <c r="I212" s="264"/>
      <c r="J212" s="264"/>
    </row>
    <row r="213" spans="1:10" x14ac:dyDescent="0.25">
      <c r="A213" s="18"/>
      <c r="B213" s="34" t="s">
        <v>29</v>
      </c>
      <c r="C213" s="266"/>
      <c r="D213" s="266"/>
      <c r="E213" s="266"/>
      <c r="F213" s="266"/>
      <c r="G213" s="266"/>
      <c r="H213" s="266"/>
      <c r="I213" s="266"/>
      <c r="J213" s="266"/>
    </row>
    <row r="214" spans="1:10" x14ac:dyDescent="0.25">
      <c r="A214" s="101" t="s">
        <v>101</v>
      </c>
      <c r="B214" s="49" t="s">
        <v>43</v>
      </c>
      <c r="C214" s="267"/>
      <c r="D214" s="267"/>
      <c r="E214" s="267"/>
      <c r="F214" s="267"/>
      <c r="G214" s="267"/>
      <c r="H214" s="267"/>
      <c r="I214" s="267"/>
      <c r="J214" s="267"/>
    </row>
    <row r="215" spans="1:10" x14ac:dyDescent="0.25">
      <c r="A215" s="38"/>
      <c r="B215" s="2" t="s">
        <v>24</v>
      </c>
      <c r="C215" s="264"/>
      <c r="D215" s="264"/>
      <c r="E215" s="264"/>
      <c r="F215" s="264"/>
      <c r="G215" s="264"/>
      <c r="H215" s="264"/>
      <c r="I215" s="264"/>
      <c r="J215" s="264"/>
    </row>
    <row r="216" spans="1:10" x14ac:dyDescent="0.25">
      <c r="A216" s="38"/>
      <c r="B216" s="2" t="s">
        <v>25</v>
      </c>
      <c r="C216" s="264"/>
      <c r="D216" s="264"/>
      <c r="E216" s="264"/>
      <c r="F216" s="264"/>
      <c r="G216" s="264"/>
      <c r="H216" s="264"/>
      <c r="I216" s="264"/>
      <c r="J216" s="264"/>
    </row>
    <row r="217" spans="1:10" x14ac:dyDescent="0.25">
      <c r="A217" s="66"/>
      <c r="B217" s="2" t="s">
        <v>103</v>
      </c>
      <c r="C217" s="264"/>
      <c r="D217" s="264"/>
      <c r="E217" s="264"/>
      <c r="F217" s="264"/>
      <c r="G217" s="264"/>
      <c r="H217" s="264"/>
      <c r="I217" s="264"/>
      <c r="J217" s="264"/>
    </row>
    <row r="218" spans="1:10" x14ac:dyDescent="0.25">
      <c r="A218" s="38"/>
      <c r="B218" s="2" t="s">
        <v>27</v>
      </c>
      <c r="C218" s="264"/>
      <c r="D218" s="264"/>
      <c r="E218" s="264"/>
      <c r="F218" s="264"/>
      <c r="G218" s="264"/>
      <c r="H218" s="264"/>
      <c r="I218" s="264"/>
      <c r="J218" s="264"/>
    </row>
    <row r="219" spans="1:10" x14ac:dyDescent="0.25">
      <c r="A219" s="38"/>
      <c r="B219" s="2" t="s">
        <v>28</v>
      </c>
      <c r="C219" s="264"/>
      <c r="D219" s="264"/>
      <c r="E219" s="264"/>
      <c r="F219" s="264"/>
      <c r="G219" s="264"/>
      <c r="H219" s="264"/>
      <c r="I219" s="264"/>
      <c r="J219" s="264"/>
    </row>
    <row r="220" spans="1:10" x14ac:dyDescent="0.25">
      <c r="A220" s="45"/>
      <c r="B220" s="68" t="s">
        <v>29</v>
      </c>
      <c r="C220" s="268"/>
      <c r="D220" s="268"/>
      <c r="E220" s="268"/>
      <c r="F220" s="268"/>
      <c r="G220" s="268"/>
      <c r="H220" s="268"/>
      <c r="I220" s="268"/>
      <c r="J220" s="268"/>
    </row>
    <row r="221" spans="1:10" x14ac:dyDescent="0.25">
      <c r="A221" s="101" t="s">
        <v>101</v>
      </c>
      <c r="B221" s="102" t="s">
        <v>44</v>
      </c>
      <c r="C221" s="263"/>
      <c r="D221" s="263"/>
      <c r="E221" s="263"/>
      <c r="F221" s="263"/>
      <c r="G221" s="263"/>
      <c r="H221" s="263"/>
      <c r="I221" s="263"/>
      <c r="J221" s="263"/>
    </row>
    <row r="222" spans="1:10" x14ac:dyDescent="0.25">
      <c r="A222" s="66"/>
      <c r="B222" s="2" t="s">
        <v>24</v>
      </c>
      <c r="C222" s="264"/>
      <c r="D222" s="264"/>
      <c r="E222" s="264"/>
      <c r="F222" s="264"/>
      <c r="G222" s="264"/>
      <c r="H222" s="264"/>
      <c r="I222" s="264"/>
      <c r="J222" s="264"/>
    </row>
    <row r="223" spans="1:10" x14ac:dyDescent="0.25">
      <c r="A223" s="66"/>
      <c r="B223" s="2" t="s">
        <v>25</v>
      </c>
      <c r="C223" s="264"/>
      <c r="D223" s="264"/>
      <c r="E223" s="264"/>
      <c r="F223" s="264"/>
      <c r="G223" s="264"/>
      <c r="H223" s="264"/>
      <c r="I223" s="264"/>
      <c r="J223" s="264"/>
    </row>
    <row r="224" spans="1:10" x14ac:dyDescent="0.25">
      <c r="A224" s="66"/>
      <c r="B224" s="2" t="s">
        <v>103</v>
      </c>
      <c r="C224" s="264"/>
      <c r="D224" s="264"/>
      <c r="E224" s="264"/>
      <c r="F224" s="264"/>
      <c r="G224" s="264"/>
      <c r="H224" s="264"/>
      <c r="I224" s="264"/>
      <c r="J224" s="264"/>
    </row>
    <row r="225" spans="1:10" x14ac:dyDescent="0.25">
      <c r="A225" s="66"/>
      <c r="B225" s="2" t="s">
        <v>27</v>
      </c>
      <c r="C225" s="264"/>
      <c r="D225" s="264"/>
      <c r="E225" s="264"/>
      <c r="F225" s="264"/>
      <c r="G225" s="264"/>
      <c r="H225" s="264"/>
      <c r="I225" s="264"/>
      <c r="J225" s="264"/>
    </row>
    <row r="226" spans="1:10" x14ac:dyDescent="0.25">
      <c r="A226" s="66"/>
      <c r="B226" s="2" t="s">
        <v>28</v>
      </c>
      <c r="C226" s="264"/>
      <c r="D226" s="264"/>
      <c r="E226" s="264"/>
      <c r="F226" s="264"/>
      <c r="G226" s="264"/>
      <c r="H226" s="264"/>
      <c r="I226" s="264"/>
      <c r="J226" s="264"/>
    </row>
    <row r="227" spans="1:10" x14ac:dyDescent="0.25">
      <c r="A227" s="18"/>
      <c r="B227" s="34" t="s">
        <v>29</v>
      </c>
      <c r="C227" s="266"/>
      <c r="D227" s="266"/>
      <c r="E227" s="266"/>
      <c r="F227" s="266"/>
      <c r="G227" s="266"/>
      <c r="H227" s="266"/>
      <c r="I227" s="266"/>
      <c r="J227" s="266"/>
    </row>
    <row r="228" spans="1:10" x14ac:dyDescent="0.25">
      <c r="A228" s="12" t="s">
        <v>106</v>
      </c>
      <c r="B228" s="81" t="s">
        <v>107</v>
      </c>
      <c r="C228" s="62"/>
      <c r="D228" s="62"/>
      <c r="E228" s="62"/>
      <c r="F228" s="62"/>
      <c r="G228" s="62"/>
      <c r="H228" s="62"/>
      <c r="I228" s="62"/>
      <c r="J228" s="62"/>
    </row>
    <row r="229" spans="1:10" x14ac:dyDescent="0.25">
      <c r="A229" s="12" t="s">
        <v>108</v>
      </c>
      <c r="B229" s="81" t="s">
        <v>109</v>
      </c>
      <c r="C229" s="9"/>
      <c r="D229" s="9"/>
      <c r="E229" s="9"/>
      <c r="F229" s="9"/>
      <c r="G229" s="9"/>
      <c r="H229" s="9"/>
      <c r="I229" s="9"/>
      <c r="J229" s="9"/>
    </row>
    <row r="230" spans="1:10" x14ac:dyDescent="0.25">
      <c r="B230" s="59" t="s">
        <v>110</v>
      </c>
      <c r="C230" s="62"/>
      <c r="D230" s="62"/>
      <c r="E230" s="62"/>
      <c r="F230" s="62"/>
      <c r="G230" s="62"/>
      <c r="H230" s="62"/>
      <c r="I230" s="62"/>
      <c r="J230" s="62"/>
    </row>
    <row r="231" spans="1:10" x14ac:dyDescent="0.25">
      <c r="B231" s="59" t="s">
        <v>111</v>
      </c>
      <c r="C231" s="62"/>
      <c r="D231" s="62"/>
      <c r="E231" s="62"/>
      <c r="F231" s="62"/>
      <c r="G231" s="62"/>
      <c r="H231" s="62"/>
      <c r="I231" s="62"/>
      <c r="J231" s="62"/>
    </row>
    <row r="232" spans="1:10" x14ac:dyDescent="0.25">
      <c r="B232" s="59" t="s">
        <v>112</v>
      </c>
      <c r="C232" s="33"/>
      <c r="D232" s="33"/>
      <c r="E232" s="33"/>
      <c r="F232" s="33"/>
      <c r="G232" s="33"/>
      <c r="H232" s="33"/>
      <c r="I232" s="33"/>
      <c r="J232" s="33"/>
    </row>
    <row r="233" spans="1:10" x14ac:dyDescent="0.25">
      <c r="B233" s="59" t="s">
        <v>113</v>
      </c>
      <c r="C233" s="33"/>
      <c r="D233" s="33"/>
      <c r="E233" s="33"/>
      <c r="F233" s="33"/>
      <c r="G233" s="33"/>
      <c r="H233" s="33"/>
      <c r="I233" s="33"/>
      <c r="J233" s="33"/>
    </row>
    <row r="234" spans="1:10" x14ac:dyDescent="0.25">
      <c r="A234" s="17"/>
      <c r="B234" s="59" t="s">
        <v>114</v>
      </c>
      <c r="C234" s="62"/>
      <c r="D234" s="33"/>
      <c r="E234" s="33"/>
      <c r="F234" s="33"/>
      <c r="G234" s="33"/>
      <c r="H234" s="33"/>
      <c r="I234" s="33"/>
      <c r="J234" s="62"/>
    </row>
    <row r="235" spans="1:10" ht="30" customHeight="1" x14ac:dyDescent="0.25">
      <c r="A235" s="98" t="s">
        <v>115</v>
      </c>
      <c r="B235" s="81" t="s">
        <v>116</v>
      </c>
      <c r="C235" s="62"/>
      <c r="D235" s="62"/>
      <c r="E235" s="62"/>
      <c r="F235" s="62"/>
      <c r="G235" s="62"/>
      <c r="H235" s="62"/>
      <c r="I235" s="62"/>
      <c r="J235" s="62"/>
    </row>
    <row r="236" spans="1:10" ht="30" customHeight="1" x14ac:dyDescent="0.25">
      <c r="A236" s="12" t="s">
        <v>117</v>
      </c>
      <c r="B236" s="81" t="s">
        <v>118</v>
      </c>
      <c r="C236" s="62"/>
      <c r="D236" s="62"/>
      <c r="E236" s="62"/>
      <c r="F236" s="62"/>
      <c r="G236" s="62"/>
      <c r="H236" s="62"/>
      <c r="I236" s="62"/>
      <c r="J236" s="62"/>
    </row>
    <row r="237" spans="1:10" ht="45" customHeight="1" x14ac:dyDescent="0.25">
      <c r="A237" s="23" t="s">
        <v>119</v>
      </c>
      <c r="B237" s="81" t="s">
        <v>120</v>
      </c>
      <c r="C237" s="269"/>
      <c r="D237" s="270"/>
      <c r="E237" s="270"/>
      <c r="F237" s="270"/>
      <c r="G237" s="270"/>
      <c r="H237" s="270"/>
      <c r="I237" s="270"/>
      <c r="J237" s="270"/>
    </row>
    <row r="238" spans="1:10" x14ac:dyDescent="0.25">
      <c r="A238" s="78"/>
      <c r="B238" s="43" t="s">
        <v>104</v>
      </c>
      <c r="C238" s="271"/>
      <c r="D238" s="252"/>
      <c r="E238" s="252"/>
      <c r="F238" s="252"/>
      <c r="G238" s="252"/>
      <c r="H238" s="252"/>
      <c r="I238" s="252"/>
      <c r="J238" s="252"/>
    </row>
    <row r="239" spans="1:10" x14ac:dyDescent="0.25">
      <c r="A239" s="78"/>
      <c r="B239" s="2" t="s">
        <v>121</v>
      </c>
      <c r="C239" s="262"/>
      <c r="D239" s="260"/>
      <c r="E239" s="260"/>
      <c r="F239" s="260"/>
      <c r="G239" s="260"/>
      <c r="H239" s="260"/>
      <c r="I239" s="260"/>
      <c r="J239" s="260"/>
    </row>
    <row r="240" spans="1:10" x14ac:dyDescent="0.25">
      <c r="A240" s="78"/>
      <c r="B240" s="2" t="s">
        <v>43</v>
      </c>
      <c r="C240" s="262"/>
      <c r="D240" s="260"/>
      <c r="E240" s="260"/>
      <c r="F240" s="260"/>
      <c r="G240" s="260"/>
      <c r="H240" s="260"/>
      <c r="I240" s="260"/>
      <c r="J240" s="260"/>
    </row>
    <row r="241" spans="1:10" x14ac:dyDescent="0.25">
      <c r="A241" s="78"/>
      <c r="B241" s="2" t="s">
        <v>44</v>
      </c>
      <c r="C241" s="262"/>
      <c r="D241" s="260"/>
      <c r="E241" s="260"/>
      <c r="F241" s="260"/>
      <c r="G241" s="260"/>
      <c r="H241" s="260"/>
      <c r="I241" s="260"/>
      <c r="J241" s="260"/>
    </row>
    <row r="242" spans="1:10" x14ac:dyDescent="0.25">
      <c r="A242" s="78"/>
      <c r="B242" s="2" t="s">
        <v>45</v>
      </c>
      <c r="C242" s="262"/>
      <c r="D242" s="260"/>
      <c r="E242" s="260"/>
      <c r="F242" s="260"/>
      <c r="G242" s="260"/>
      <c r="H242" s="260"/>
      <c r="I242" s="260"/>
      <c r="J242" s="260"/>
    </row>
    <row r="243" spans="1:10" x14ac:dyDescent="0.25">
      <c r="A243" s="98"/>
      <c r="B243" s="34" t="s">
        <v>46</v>
      </c>
      <c r="C243" s="272"/>
      <c r="D243" s="273"/>
      <c r="E243" s="273"/>
      <c r="F243" s="273"/>
      <c r="G243" s="273"/>
      <c r="H243" s="273"/>
      <c r="I243" s="273"/>
      <c r="J243" s="273"/>
    </row>
    <row r="244" spans="1:10" ht="35.25" customHeight="1" x14ac:dyDescent="0.25">
      <c r="A244" s="23" t="s">
        <v>122</v>
      </c>
      <c r="B244" s="31" t="s">
        <v>123</v>
      </c>
      <c r="C244" s="256"/>
      <c r="D244" s="274"/>
      <c r="E244" s="274"/>
      <c r="F244" s="274"/>
      <c r="G244" s="274"/>
      <c r="H244" s="274"/>
      <c r="I244" s="274"/>
      <c r="J244" s="274"/>
    </row>
    <row r="245" spans="1:10" x14ac:dyDescent="0.25">
      <c r="A245" s="100"/>
      <c r="B245" s="87" t="s">
        <v>41</v>
      </c>
      <c r="C245" s="256"/>
      <c r="D245" s="274"/>
      <c r="E245" s="274"/>
      <c r="F245" s="274"/>
      <c r="G245" s="274"/>
      <c r="H245" s="274"/>
      <c r="I245" s="274"/>
      <c r="J245" s="274"/>
    </row>
    <row r="246" spans="1:10" x14ac:dyDescent="0.25">
      <c r="A246" s="100"/>
      <c r="B246" s="87" t="s">
        <v>42</v>
      </c>
      <c r="C246" s="256"/>
      <c r="D246" s="274"/>
      <c r="E246" s="274"/>
      <c r="F246" s="274"/>
      <c r="G246" s="274"/>
      <c r="H246" s="274"/>
      <c r="I246" s="274"/>
      <c r="J246" s="274"/>
    </row>
    <row r="247" spans="1:10" x14ac:dyDescent="0.25">
      <c r="A247" s="100"/>
      <c r="B247" s="87" t="s">
        <v>43</v>
      </c>
      <c r="C247" s="256"/>
      <c r="D247" s="274"/>
      <c r="E247" s="274"/>
      <c r="F247" s="274"/>
      <c r="G247" s="274"/>
      <c r="H247" s="274"/>
      <c r="I247" s="274"/>
      <c r="J247" s="274"/>
    </row>
    <row r="248" spans="1:10" x14ac:dyDescent="0.25">
      <c r="A248" s="100"/>
      <c r="B248" s="87" t="s">
        <v>44</v>
      </c>
      <c r="C248" s="256"/>
      <c r="D248" s="274"/>
      <c r="E248" s="274"/>
      <c r="F248" s="274"/>
      <c r="G248" s="274"/>
      <c r="H248" s="274"/>
      <c r="I248" s="274"/>
      <c r="J248" s="274"/>
    </row>
    <row r="249" spans="1:10" x14ac:dyDescent="0.25">
      <c r="A249" s="100"/>
      <c r="B249" s="87" t="s">
        <v>45</v>
      </c>
      <c r="C249" s="256"/>
      <c r="D249" s="274"/>
      <c r="E249" s="274"/>
      <c r="F249" s="274"/>
      <c r="G249" s="274"/>
      <c r="H249" s="274"/>
      <c r="I249" s="274"/>
      <c r="J249" s="274"/>
    </row>
    <row r="250" spans="1:10" x14ac:dyDescent="0.25">
      <c r="A250" s="89"/>
      <c r="B250" s="87" t="s">
        <v>46</v>
      </c>
      <c r="C250" s="256"/>
      <c r="D250" s="274"/>
      <c r="E250" s="274"/>
      <c r="F250" s="274"/>
      <c r="G250" s="274"/>
      <c r="H250" s="274"/>
      <c r="I250" s="274"/>
      <c r="J250" s="274"/>
    </row>
    <row r="251" spans="1:10" ht="30" customHeight="1" x14ac:dyDescent="0.25">
      <c r="A251" s="20" t="s">
        <v>122</v>
      </c>
      <c r="B251" s="46" t="s">
        <v>124</v>
      </c>
      <c r="C251" s="256"/>
      <c r="D251" s="274"/>
      <c r="E251" s="274"/>
      <c r="F251" s="274"/>
      <c r="G251" s="274"/>
      <c r="H251" s="274"/>
      <c r="I251" s="274"/>
      <c r="J251" s="274"/>
    </row>
    <row r="252" spans="1:10" s="242" customFormat="1" ht="30" customHeight="1" x14ac:dyDescent="0.25">
      <c r="A252" s="291" t="s">
        <v>327</v>
      </c>
      <c r="B252" s="292" t="s">
        <v>328</v>
      </c>
      <c r="C252" s="256"/>
      <c r="D252" s="301"/>
      <c r="E252" s="301"/>
      <c r="F252" s="301"/>
      <c r="G252" s="301"/>
      <c r="H252" s="301"/>
      <c r="I252" s="301"/>
      <c r="J252" s="301"/>
    </row>
    <row r="253" spans="1:10" ht="47.25" customHeight="1" x14ac:dyDescent="0.25">
      <c r="A253" s="23" t="s">
        <v>326</v>
      </c>
      <c r="B253" s="81" t="s">
        <v>125</v>
      </c>
      <c r="C253" s="270"/>
      <c r="D253" s="275"/>
      <c r="E253" s="275"/>
      <c r="F253" s="275"/>
      <c r="G253" s="275"/>
      <c r="H253" s="275"/>
      <c r="I253" s="275"/>
      <c r="J253" s="275"/>
    </row>
    <row r="254" spans="1:10" x14ac:dyDescent="0.25">
      <c r="B254" s="87" t="s">
        <v>41</v>
      </c>
      <c r="C254" s="270"/>
      <c r="D254" s="270"/>
      <c r="E254" s="270"/>
      <c r="F254" s="270"/>
      <c r="G254" s="270"/>
      <c r="H254" s="270"/>
      <c r="I254" s="270"/>
      <c r="J254" s="270"/>
    </row>
    <row r="255" spans="1:10" x14ac:dyDescent="0.25">
      <c r="B255" s="87" t="s">
        <v>42</v>
      </c>
      <c r="C255" s="270"/>
      <c r="D255" s="270"/>
      <c r="E255" s="270"/>
      <c r="F255" s="270"/>
      <c r="G255" s="270"/>
      <c r="H255" s="270"/>
      <c r="I255" s="270"/>
      <c r="J255" s="270"/>
    </row>
    <row r="256" spans="1:10" x14ac:dyDescent="0.25">
      <c r="B256" s="87" t="s">
        <v>43</v>
      </c>
      <c r="C256" s="270"/>
      <c r="D256" s="270"/>
      <c r="E256" s="270"/>
      <c r="F256" s="270"/>
      <c r="G256" s="270"/>
      <c r="H256" s="270"/>
      <c r="I256" s="270"/>
      <c r="J256" s="270"/>
    </row>
    <row r="257" spans="1:10" x14ac:dyDescent="0.25">
      <c r="B257" s="87" t="s">
        <v>44</v>
      </c>
      <c r="C257" s="270"/>
      <c r="D257" s="270"/>
      <c r="E257" s="270"/>
      <c r="F257" s="270"/>
      <c r="G257" s="270"/>
      <c r="H257" s="270"/>
      <c r="I257" s="270"/>
      <c r="J257" s="270"/>
    </row>
    <row r="258" spans="1:10" x14ac:dyDescent="0.25">
      <c r="B258" s="87" t="s">
        <v>45</v>
      </c>
      <c r="C258" s="270"/>
      <c r="D258" s="270"/>
      <c r="E258" s="270"/>
      <c r="F258" s="270"/>
      <c r="G258" s="270"/>
      <c r="H258" s="270"/>
      <c r="I258" s="270"/>
      <c r="J258" s="270"/>
    </row>
    <row r="259" spans="1:10" x14ac:dyDescent="0.25">
      <c r="A259" s="58"/>
      <c r="B259" s="87" t="s">
        <v>46</v>
      </c>
      <c r="C259" s="270"/>
      <c r="D259" s="270"/>
      <c r="E259" s="270"/>
      <c r="F259" s="270"/>
      <c r="G259" s="270"/>
      <c r="H259" s="270"/>
      <c r="I259" s="270"/>
      <c r="J259" s="270"/>
    </row>
    <row r="260" spans="1:10" ht="30" x14ac:dyDescent="0.25">
      <c r="A260" s="293" t="s">
        <v>329</v>
      </c>
      <c r="B260" s="293" t="s">
        <v>330</v>
      </c>
    </row>
    <row r="261" spans="1:10" x14ac:dyDescent="0.25">
      <c r="A261" s="294"/>
      <c r="B261" s="294" t="s">
        <v>24</v>
      </c>
    </row>
    <row r="262" spans="1:10" x14ac:dyDescent="0.25">
      <c r="A262" s="294"/>
      <c r="B262" s="294" t="s">
        <v>331</v>
      </c>
    </row>
    <row r="263" spans="1:10" x14ac:dyDescent="0.25">
      <c r="A263" s="294"/>
      <c r="B263" s="294" t="s">
        <v>27</v>
      </c>
    </row>
    <row r="264" spans="1:10" x14ac:dyDescent="0.25">
      <c r="A264" s="294"/>
      <c r="B264" s="294" t="s">
        <v>28</v>
      </c>
    </row>
    <row r="265" spans="1:10" x14ac:dyDescent="0.25">
      <c r="A265" s="294"/>
      <c r="B265" s="294" t="s">
        <v>29</v>
      </c>
    </row>
  </sheetData>
  <pageMargins left="0.7" right="0.7" top="0.75" bottom="0.75" header="0.3" footer="0.3"/>
  <pageSetup paperSize="17" scale="81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5:M16"/>
  <sheetViews>
    <sheetView workbookViewId="0">
      <selection activeCell="M27" sqref="M27"/>
    </sheetView>
  </sheetViews>
  <sheetFormatPr defaultRowHeight="15" x14ac:dyDescent="0.25"/>
  <cols>
    <col min="1" max="1" width="26.7109375" style="242" customWidth="1"/>
    <col min="2" max="4" width="14.28515625" style="242" customWidth="1"/>
    <col min="5" max="5" width="15.42578125" style="242" customWidth="1"/>
    <col min="6" max="7" width="14.28515625" style="242" customWidth="1"/>
    <col min="8" max="8" width="13.42578125" style="242" customWidth="1"/>
    <col min="9" max="9" width="12" style="242" customWidth="1"/>
    <col min="10" max="10" width="13.140625" style="242" customWidth="1"/>
    <col min="11" max="11" width="13.7109375" style="242" customWidth="1"/>
    <col min="12" max="12" width="24.140625" style="242" customWidth="1"/>
    <col min="13" max="13" width="26.85546875" style="242" customWidth="1"/>
  </cols>
  <sheetData>
    <row r="5" spans="2:8" x14ac:dyDescent="0.25">
      <c r="B5" s="41"/>
      <c r="C5" s="41"/>
      <c r="D5" s="41"/>
      <c r="E5" s="41"/>
      <c r="F5" s="41"/>
      <c r="G5" s="41"/>
      <c r="H5" s="41"/>
    </row>
    <row r="6" spans="2:8" x14ac:dyDescent="0.25">
      <c r="B6" s="41"/>
      <c r="C6" s="41"/>
      <c r="D6" s="41"/>
      <c r="E6" s="41"/>
      <c r="F6" s="41"/>
      <c r="G6" s="41"/>
      <c r="H6" s="41"/>
    </row>
    <row r="7" spans="2:8" x14ac:dyDescent="0.25">
      <c r="B7" s="41"/>
      <c r="C7" s="41"/>
      <c r="D7" s="41"/>
      <c r="E7" s="41"/>
      <c r="F7" s="41"/>
      <c r="G7" s="41"/>
      <c r="H7" s="41"/>
    </row>
    <row r="8" spans="2:8" x14ac:dyDescent="0.25">
      <c r="B8" s="41"/>
      <c r="C8" s="41"/>
      <c r="D8" s="41"/>
      <c r="E8" s="41"/>
      <c r="F8" s="41"/>
      <c r="G8" s="41"/>
      <c r="H8" s="41"/>
    </row>
    <row r="9" spans="2:8" x14ac:dyDescent="0.25">
      <c r="B9" s="41"/>
      <c r="C9" s="41"/>
      <c r="D9" s="41"/>
      <c r="E9" s="41"/>
      <c r="F9" s="41"/>
      <c r="G9" s="41"/>
      <c r="H9" s="41"/>
    </row>
    <row r="10" spans="2:8" x14ac:dyDescent="0.25">
      <c r="B10" s="41"/>
      <c r="C10" s="41"/>
      <c r="D10" s="41"/>
      <c r="E10" s="41"/>
      <c r="F10" s="41"/>
      <c r="G10" s="41"/>
      <c r="H10" s="41"/>
    </row>
    <row r="11" spans="2:8" x14ac:dyDescent="0.25">
      <c r="B11" s="41"/>
      <c r="C11" s="41"/>
      <c r="D11" s="41"/>
      <c r="E11" s="41"/>
      <c r="F11" s="41"/>
      <c r="G11" s="41"/>
      <c r="H11" s="41"/>
    </row>
    <row r="12" spans="2:8" x14ac:dyDescent="0.25">
      <c r="B12" s="41"/>
      <c r="C12" s="41"/>
      <c r="D12" s="41"/>
      <c r="E12" s="41"/>
      <c r="F12" s="41"/>
      <c r="G12" s="41"/>
      <c r="H12" s="41"/>
    </row>
    <row r="13" spans="2:8" x14ac:dyDescent="0.25">
      <c r="B13" s="41"/>
      <c r="C13" s="41"/>
      <c r="D13" s="41"/>
      <c r="E13" s="41"/>
      <c r="F13" s="41"/>
      <c r="G13" s="41"/>
      <c r="H13" s="41"/>
    </row>
    <row r="14" spans="2:8" x14ac:dyDescent="0.25">
      <c r="B14" s="41"/>
      <c r="C14" s="41"/>
      <c r="D14" s="41"/>
      <c r="E14" s="41"/>
      <c r="F14" s="41"/>
      <c r="G14" s="41"/>
      <c r="H14" s="41"/>
    </row>
    <row r="15" spans="2:8" x14ac:dyDescent="0.25">
      <c r="B15" s="41"/>
      <c r="C15" s="41"/>
      <c r="D15" s="41"/>
      <c r="E15" s="41"/>
      <c r="F15" s="41"/>
      <c r="G15" s="41"/>
      <c r="H15" s="41"/>
    </row>
    <row r="16" spans="2:8" x14ac:dyDescent="0.25">
      <c r="B16" s="208"/>
      <c r="C16" s="208"/>
      <c r="D16" s="208"/>
      <c r="E16" s="208"/>
      <c r="F16" s="208"/>
      <c r="G16" s="208"/>
    </row>
  </sheetData>
  <sheetProtection password="D92F" sheet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O1"/>
  <sheetViews>
    <sheetView workbookViewId="0">
      <selection sqref="A1:XFD1048576"/>
    </sheetView>
  </sheetViews>
  <sheetFormatPr defaultRowHeight="15" x14ac:dyDescent="0.25"/>
  <cols>
    <col min="2" max="2" width="30.5703125" style="242" customWidth="1"/>
    <col min="3" max="3" width="30" style="242" customWidth="1"/>
    <col min="4" max="4" width="34.5703125" style="242" customWidth="1"/>
    <col min="5" max="5" width="32" style="242" customWidth="1"/>
    <col min="6" max="6" width="36.5703125" style="242" customWidth="1"/>
    <col min="7" max="7" width="35.42578125" style="242" customWidth="1"/>
    <col min="8" max="8" width="40" style="242" customWidth="1"/>
    <col min="9" max="9" width="29.28515625" style="242" customWidth="1"/>
    <col min="10" max="10" width="28.7109375" style="242" customWidth="1"/>
    <col min="11" max="11" width="33.28515625" style="242" customWidth="1"/>
    <col min="12" max="12" width="30.85546875" style="242" customWidth="1"/>
    <col min="13" max="13" width="35.42578125" style="242" customWidth="1"/>
    <col min="14" max="14" width="34.28515625" style="242" customWidth="1"/>
    <col min="15" max="15" width="38.85546875" style="242" customWidth="1"/>
  </cols>
  <sheetData/>
  <sheetProtection password="D92F" sheet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71FF-9540-4DEA-8F7F-CEA14A76B8DB}">
  <dimension ref="A1"/>
  <sheetViews>
    <sheetView workbookViewId="0">
      <selection activeCell="M22" sqref="M22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5"/>
  <sheetViews>
    <sheetView topLeftCell="A15" workbookViewId="0">
      <selection activeCell="E35" sqref="E35"/>
    </sheetView>
  </sheetViews>
  <sheetFormatPr defaultColWidth="9.140625" defaultRowHeight="15" x14ac:dyDescent="0.25"/>
  <cols>
    <col min="1" max="1" width="7.85546875" style="240" customWidth="1"/>
    <col min="2" max="2" width="46.28515625" style="240" bestFit="1" customWidth="1"/>
    <col min="3" max="4" width="1.7109375" style="240" customWidth="1"/>
    <col min="5" max="5" width="15.5703125" style="240" customWidth="1"/>
    <col min="6" max="6" width="1.7109375" style="240" customWidth="1"/>
    <col min="7" max="7" width="14.7109375" style="240" customWidth="1"/>
    <col min="8" max="8" width="1.7109375" style="240" customWidth="1"/>
    <col min="9" max="10" width="14.7109375" style="240" customWidth="1"/>
    <col min="11" max="11" width="18.7109375" style="240" customWidth="1"/>
    <col min="12" max="12" width="14.7109375" style="240" customWidth="1"/>
    <col min="13" max="13" width="12.85546875" style="240" customWidth="1"/>
    <col min="14" max="14" width="9.140625" style="240" customWidth="1"/>
    <col min="15" max="16384" width="9.140625" style="240"/>
  </cols>
  <sheetData>
    <row r="1" spans="1:14" hidden="1" x14ac:dyDescent="0.25">
      <c r="E1" s="240" t="s">
        <v>288</v>
      </c>
      <c r="G1" s="170">
        <v>26</v>
      </c>
      <c r="H1" s="170"/>
      <c r="I1" s="278">
        <v>5.0000000000000001E-3</v>
      </c>
      <c r="K1" s="240" t="s">
        <v>289</v>
      </c>
      <c r="L1" s="240">
        <v>2000</v>
      </c>
    </row>
    <row r="2" spans="1:14" hidden="1" x14ac:dyDescent="0.25">
      <c r="L2" s="240" t="s">
        <v>290</v>
      </c>
      <c r="M2" s="279">
        <v>2204.6226219999999</v>
      </c>
    </row>
    <row r="3" spans="1:14" x14ac:dyDescent="0.25">
      <c r="E3" s="202" t="s">
        <v>291</v>
      </c>
      <c r="F3" s="12"/>
      <c r="G3" s="202" t="s">
        <v>292</v>
      </c>
      <c r="H3" s="12"/>
      <c r="I3" s="202" t="s">
        <v>293</v>
      </c>
    </row>
    <row r="4" spans="1:14" x14ac:dyDescent="0.25">
      <c r="B4" s="171" t="s">
        <v>2</v>
      </c>
      <c r="C4" s="234"/>
      <c r="D4" s="234"/>
      <c r="E4" s="94"/>
      <c r="F4" s="94"/>
      <c r="G4" s="94"/>
      <c r="H4" s="94"/>
      <c r="I4" s="94"/>
      <c r="K4" s="76"/>
      <c r="L4" s="76"/>
      <c r="M4" s="76"/>
      <c r="N4" s="76"/>
    </row>
    <row r="5" spans="1:14" x14ac:dyDescent="0.25">
      <c r="A5" s="172">
        <v>1</v>
      </c>
      <c r="B5" s="173" t="s">
        <v>294</v>
      </c>
      <c r="E5" s="232"/>
      <c r="F5" s="232"/>
      <c r="G5" s="232"/>
      <c r="H5" s="232"/>
      <c r="I5" s="232"/>
      <c r="J5" s="198"/>
      <c r="K5" s="76"/>
      <c r="L5" s="76"/>
      <c r="M5" s="76"/>
      <c r="N5" s="76"/>
    </row>
    <row r="6" spans="1:14" x14ac:dyDescent="0.25">
      <c r="A6" s="172">
        <f t="shared" ref="A6:A12" si="0">A5+1</f>
        <v>2</v>
      </c>
      <c r="B6" s="174" t="s">
        <v>295</v>
      </c>
      <c r="E6" s="233"/>
      <c r="F6" s="233"/>
      <c r="G6" s="233"/>
      <c r="H6" s="233"/>
      <c r="I6" s="233"/>
      <c r="J6" s="214"/>
      <c r="K6" s="76"/>
      <c r="L6" s="76"/>
      <c r="M6" s="76"/>
      <c r="N6" s="76"/>
    </row>
    <row r="7" spans="1:14" x14ac:dyDescent="0.25">
      <c r="A7" s="172">
        <f t="shared" si="0"/>
        <v>3</v>
      </c>
      <c r="B7" s="174" t="s">
        <v>296</v>
      </c>
      <c r="C7" s="174"/>
      <c r="D7" s="174"/>
      <c r="E7" s="199" t="e">
        <f>E6/E5</f>
        <v>#DIV/0!</v>
      </c>
      <c r="F7" s="199"/>
      <c r="G7" s="199" t="e">
        <f>G6/G5</f>
        <v>#DIV/0!</v>
      </c>
      <c r="H7" s="199"/>
      <c r="I7" s="199" t="e">
        <f>I6/I5</f>
        <v>#DIV/0!</v>
      </c>
      <c r="J7" s="199"/>
      <c r="K7" s="76"/>
      <c r="L7" s="76"/>
      <c r="M7" s="76"/>
      <c r="N7" s="76"/>
    </row>
    <row r="8" spans="1:14" x14ac:dyDescent="0.25">
      <c r="A8" s="172">
        <f t="shared" si="0"/>
        <v>4</v>
      </c>
      <c r="B8" s="174" t="s">
        <v>297</v>
      </c>
      <c r="E8" s="214"/>
      <c r="F8" s="214"/>
      <c r="G8" s="214"/>
      <c r="H8" s="214"/>
      <c r="I8" s="214"/>
      <c r="J8" s="214"/>
      <c r="K8" s="76"/>
      <c r="L8" s="76"/>
      <c r="M8" s="76"/>
      <c r="N8" s="76"/>
    </row>
    <row r="9" spans="1:14" x14ac:dyDescent="0.25">
      <c r="A9" s="172">
        <f t="shared" si="0"/>
        <v>5</v>
      </c>
      <c r="B9" s="174" t="s">
        <v>298</v>
      </c>
      <c r="E9" s="280" t="e">
        <f>E8/E6</f>
        <v>#DIV/0!</v>
      </c>
      <c r="F9" s="280"/>
      <c r="G9" s="280" t="e">
        <f>G8/G6</f>
        <v>#DIV/0!</v>
      </c>
      <c r="H9" s="280"/>
      <c r="I9" s="280" t="e">
        <f>I8/I6</f>
        <v>#DIV/0!</v>
      </c>
      <c r="J9" s="280"/>
      <c r="K9" s="76"/>
      <c r="L9" s="76"/>
      <c r="M9" s="76"/>
      <c r="N9" s="76"/>
    </row>
    <row r="10" spans="1:14" x14ac:dyDescent="0.25">
      <c r="A10" s="172">
        <f t="shared" si="0"/>
        <v>6</v>
      </c>
      <c r="B10" s="175" t="s">
        <v>299</v>
      </c>
      <c r="E10" s="233"/>
      <c r="F10" s="233"/>
      <c r="G10" s="233"/>
      <c r="H10" s="233"/>
      <c r="I10" s="233"/>
      <c r="J10" s="218"/>
      <c r="K10" s="76"/>
      <c r="L10" s="76"/>
      <c r="M10" s="76"/>
      <c r="N10" s="76"/>
    </row>
    <row r="11" spans="1:14" ht="15.75" customHeight="1" x14ac:dyDescent="0.25">
      <c r="A11" s="172">
        <f t="shared" si="0"/>
        <v>7</v>
      </c>
      <c r="B11" s="175" t="s">
        <v>300</v>
      </c>
      <c r="C11" s="175"/>
      <c r="D11" s="175"/>
      <c r="E11" s="281" t="e">
        <f>(1-E9)*(E10*TonConversion_emfac2014)/E5</f>
        <v>#DIV/0!</v>
      </c>
      <c r="F11" s="281"/>
      <c r="G11" s="281" t="e">
        <f>(1-G9)*(G10*TonConversion_emfac2014)/G5</f>
        <v>#DIV/0!</v>
      </c>
      <c r="H11" s="281"/>
      <c r="I11" s="281" t="e">
        <f>(1-I9)*(I10*TonConversion_emfac2014)/I5</f>
        <v>#DIV/0!</v>
      </c>
      <c r="J11" s="200"/>
      <c r="K11" s="200"/>
      <c r="L11" s="200"/>
    </row>
    <row r="12" spans="1:14" ht="15.75" customHeight="1" thickBot="1" x14ac:dyDescent="0.3">
      <c r="A12" s="176">
        <f t="shared" si="0"/>
        <v>8</v>
      </c>
      <c r="B12" s="177" t="s">
        <v>301</v>
      </c>
      <c r="C12" s="177"/>
      <c r="D12" s="177"/>
      <c r="E12" s="282" t="e">
        <f>E11/Baseline_emfac2014-1</f>
        <v>#DIV/0!</v>
      </c>
      <c r="F12" s="282"/>
      <c r="G12" s="282" t="e">
        <f>G11/Baseline_emfac2014-1</f>
        <v>#DIV/0!</v>
      </c>
      <c r="H12" s="282"/>
      <c r="I12" s="282" t="e">
        <f>I11/Baseline_emfac2014-1</f>
        <v>#DIV/0!</v>
      </c>
      <c r="J12" s="282"/>
      <c r="K12" s="282"/>
      <c r="L12" s="282"/>
    </row>
    <row r="13" spans="1:14" ht="15.75" customHeight="1" x14ac:dyDescent="0.25"/>
    <row r="14" spans="1:14" x14ac:dyDescent="0.25">
      <c r="B14" s="241" t="s">
        <v>302</v>
      </c>
      <c r="C14" s="241"/>
      <c r="D14" s="241"/>
      <c r="J14" s="219"/>
      <c r="K14" s="219"/>
    </row>
    <row r="15" spans="1:14" x14ac:dyDescent="0.25">
      <c r="A15" s="172">
        <f>A12+1</f>
        <v>9</v>
      </c>
      <c r="B15" s="240" t="s">
        <v>303</v>
      </c>
      <c r="I15" s="219"/>
      <c r="J15" s="219"/>
      <c r="K15" s="219"/>
    </row>
    <row r="16" spans="1:14" x14ac:dyDescent="0.25">
      <c r="A16" s="172">
        <f t="shared" ref="A16:A22" si="1">1+A15</f>
        <v>10</v>
      </c>
      <c r="B16" s="240" t="s">
        <v>304</v>
      </c>
      <c r="I16" s="214"/>
      <c r="J16" s="219"/>
      <c r="K16" s="219"/>
    </row>
    <row r="17" spans="1:12" x14ac:dyDescent="0.25">
      <c r="A17" s="172">
        <f t="shared" si="1"/>
        <v>11</v>
      </c>
      <c r="B17" s="240" t="s">
        <v>305</v>
      </c>
      <c r="I17" s="219"/>
      <c r="J17" s="219"/>
      <c r="K17" s="219"/>
    </row>
    <row r="18" spans="1:12" x14ac:dyDescent="0.25">
      <c r="A18" s="172">
        <f t="shared" si="1"/>
        <v>12</v>
      </c>
      <c r="B18" s="240" t="s">
        <v>306</v>
      </c>
      <c r="J18" s="219"/>
      <c r="K18" s="219"/>
    </row>
    <row r="19" spans="1:12" x14ac:dyDescent="0.25">
      <c r="A19" s="172">
        <f t="shared" si="1"/>
        <v>13</v>
      </c>
      <c r="B19" s="240" t="s">
        <v>307</v>
      </c>
      <c r="J19" s="219"/>
      <c r="K19" s="219"/>
    </row>
    <row r="20" spans="1:12" ht="15.75" customHeight="1" x14ac:dyDescent="0.25">
      <c r="A20" s="172">
        <f t="shared" si="1"/>
        <v>14</v>
      </c>
      <c r="B20" s="240" t="s">
        <v>308</v>
      </c>
      <c r="J20" s="219"/>
      <c r="K20" s="219"/>
    </row>
    <row r="21" spans="1:12" x14ac:dyDescent="0.25">
      <c r="A21" s="176">
        <f t="shared" si="1"/>
        <v>15</v>
      </c>
      <c r="B21" s="241" t="s">
        <v>309</v>
      </c>
      <c r="C21" s="241"/>
      <c r="D21" s="241"/>
      <c r="E21" s="220">
        <f>-1*SUM(E15:E20)</f>
        <v>0</v>
      </c>
      <c r="F21" s="220"/>
      <c r="G21" s="220">
        <f>-1*SUM(G15:G20)</f>
        <v>0</v>
      </c>
      <c r="H21" s="220"/>
      <c r="I21" s="220">
        <f>-1*SUM(I15:I20)</f>
        <v>0</v>
      </c>
      <c r="J21" s="220"/>
      <c r="K21" s="220"/>
      <c r="L21" s="220"/>
    </row>
    <row r="22" spans="1:12" ht="15.75" customHeight="1" thickBot="1" x14ac:dyDescent="0.3">
      <c r="A22" s="172">
        <f t="shared" si="1"/>
        <v>16</v>
      </c>
      <c r="B22" s="178" t="s">
        <v>310</v>
      </c>
      <c r="C22" s="178"/>
      <c r="D22" s="178"/>
      <c r="E22" s="179" t="e">
        <f>E21/E5</f>
        <v>#DIV/0!</v>
      </c>
      <c r="F22" s="179"/>
      <c r="G22" s="179" t="e">
        <f>G21/G5</f>
        <v>#DIV/0!</v>
      </c>
      <c r="H22" s="179"/>
      <c r="I22" s="179" t="e">
        <f>I21/I5</f>
        <v>#DIV/0!</v>
      </c>
      <c r="J22" s="179"/>
      <c r="K22" s="179"/>
      <c r="L22" s="179"/>
    </row>
    <row r="24" spans="1:12" ht="15.75" customHeight="1" thickBot="1" x14ac:dyDescent="0.3">
      <c r="B24" s="180" t="s">
        <v>311</v>
      </c>
      <c r="C24" s="180"/>
      <c r="D24" s="180"/>
      <c r="E24" s="180"/>
      <c r="F24" s="180"/>
      <c r="G24" s="180"/>
      <c r="H24" s="180"/>
      <c r="I24" s="181"/>
      <c r="J24" s="181"/>
      <c r="K24" s="181"/>
      <c r="L24" s="180"/>
    </row>
    <row r="25" spans="1:12" x14ac:dyDescent="0.25">
      <c r="A25" s="172">
        <f>A22+1</f>
        <v>17</v>
      </c>
      <c r="B25" s="182" t="s">
        <v>303</v>
      </c>
      <c r="C25" s="182"/>
      <c r="D25" s="182"/>
      <c r="E25" s="182"/>
      <c r="F25" s="182"/>
      <c r="G25" s="182"/>
      <c r="I25" s="283"/>
      <c r="J25" s="283"/>
      <c r="K25" s="283"/>
      <c r="L25" s="182"/>
    </row>
    <row r="26" spans="1:12" x14ac:dyDescent="0.25">
      <c r="A26" s="172">
        <f t="shared" ref="A26:A36" si="2">A25+1</f>
        <v>18</v>
      </c>
      <c r="B26" s="183" t="s">
        <v>304</v>
      </c>
      <c r="I26" s="283"/>
      <c r="J26" s="283"/>
      <c r="K26" s="283"/>
    </row>
    <row r="27" spans="1:12" x14ac:dyDescent="0.25">
      <c r="A27" s="172">
        <f t="shared" si="2"/>
        <v>19</v>
      </c>
      <c r="B27" s="183" t="s">
        <v>305</v>
      </c>
      <c r="I27" s="283"/>
      <c r="J27" s="283"/>
      <c r="K27" s="283"/>
    </row>
    <row r="28" spans="1:12" x14ac:dyDescent="0.25">
      <c r="A28" s="172">
        <f t="shared" si="2"/>
        <v>20</v>
      </c>
      <c r="B28" s="183" t="s">
        <v>306</v>
      </c>
      <c r="I28" s="283"/>
      <c r="J28" s="283"/>
      <c r="K28" s="283"/>
    </row>
    <row r="29" spans="1:12" x14ac:dyDescent="0.25">
      <c r="A29" s="172">
        <f t="shared" si="2"/>
        <v>21</v>
      </c>
      <c r="B29" s="183" t="s">
        <v>307</v>
      </c>
      <c r="I29" s="283"/>
      <c r="J29" s="283"/>
      <c r="K29" s="283"/>
    </row>
    <row r="30" spans="1:12" x14ac:dyDescent="0.25">
      <c r="A30" s="172">
        <f t="shared" si="2"/>
        <v>22</v>
      </c>
      <c r="B30" s="184" t="s">
        <v>308</v>
      </c>
      <c r="I30" s="283"/>
      <c r="J30" s="283"/>
      <c r="K30" s="283"/>
    </row>
    <row r="31" spans="1:12" ht="15.75" customHeight="1" thickBot="1" x14ac:dyDescent="0.3">
      <c r="A31" s="172">
        <f t="shared" si="2"/>
        <v>23</v>
      </c>
      <c r="B31" s="185" t="s">
        <v>312</v>
      </c>
      <c r="C31" s="185"/>
      <c r="D31" s="185"/>
      <c r="E31" s="185"/>
      <c r="F31" s="185"/>
      <c r="G31" s="185"/>
      <c r="I31" s="284"/>
      <c r="J31" s="284"/>
      <c r="K31" s="284"/>
      <c r="L31" s="185"/>
    </row>
    <row r="32" spans="1:12" x14ac:dyDescent="0.25">
      <c r="A32" s="172">
        <f t="shared" si="2"/>
        <v>24</v>
      </c>
      <c r="B32" s="186" t="s">
        <v>313</v>
      </c>
      <c r="C32" s="235"/>
      <c r="D32" s="235"/>
      <c r="E32" s="283">
        <f>-1*(E25+E26+E27+E28+E29+E30+E31*MT_Conversion_emfac2014/TonConversion_emfac2014)</f>
        <v>0</v>
      </c>
      <c r="F32" s="283"/>
      <c r="G32" s="283">
        <f>-1*(G25+G26+G27+G28+G29+G30+G31*MT_Conversion_emfac2014/TonConversion_emfac2014)</f>
        <v>0</v>
      </c>
      <c r="H32" s="283"/>
      <c r="I32" s="283">
        <f>-1*(I25+I26+I27+I28+I29+I30+I31*MT_Conversion_emfac2014/TonConversion_emfac2014)</f>
        <v>0</v>
      </c>
      <c r="J32" s="283"/>
      <c r="K32" s="283"/>
      <c r="L32" s="283"/>
    </row>
    <row r="33" spans="1:12" x14ac:dyDescent="0.25">
      <c r="A33" s="172">
        <f t="shared" si="2"/>
        <v>25</v>
      </c>
      <c r="B33" s="187" t="s">
        <v>314</v>
      </c>
      <c r="C33" s="235"/>
      <c r="D33" s="235"/>
      <c r="E33" s="188" t="e">
        <f>(E32*TonConversion_emfac2014)/E5</f>
        <v>#DIV/0!</v>
      </c>
      <c r="F33" s="188"/>
      <c r="G33" s="188">
        <v>-0.5</v>
      </c>
      <c r="H33" s="188"/>
      <c r="I33" s="188" t="e">
        <f>(I32*TonConversion_emfac2014)/I5</f>
        <v>#DIV/0!</v>
      </c>
      <c r="J33" s="188"/>
      <c r="K33" s="188"/>
      <c r="L33" s="188"/>
    </row>
    <row r="34" spans="1:12" x14ac:dyDescent="0.25">
      <c r="A34" s="172">
        <f t="shared" si="2"/>
        <v>26</v>
      </c>
      <c r="B34" s="189" t="s">
        <v>315</v>
      </c>
      <c r="C34" s="189"/>
      <c r="D34" s="189"/>
      <c r="E34" s="285" t="e">
        <f>(E11+E33)/Baseline_emfac2014-1</f>
        <v>#DIV/0!</v>
      </c>
      <c r="F34" s="285"/>
      <c r="G34" s="285" t="e">
        <f>(G11+G33)/Baseline_emfac2014-1</f>
        <v>#DIV/0!</v>
      </c>
      <c r="H34" s="285"/>
      <c r="I34" s="285" t="e">
        <f>(I11+I33)/Baseline_emfac2014-1</f>
        <v>#DIV/0!</v>
      </c>
      <c r="J34" s="285"/>
      <c r="K34" s="285"/>
      <c r="L34" s="285"/>
    </row>
    <row r="35" spans="1:12" x14ac:dyDescent="0.25">
      <c r="A35" s="172">
        <f t="shared" si="2"/>
        <v>27</v>
      </c>
      <c r="B35" s="189" t="s">
        <v>316</v>
      </c>
      <c r="C35" s="189"/>
      <c r="D35" s="189"/>
      <c r="E35" s="194">
        <f>E42</f>
        <v>1.7999999999999999E-2</v>
      </c>
      <c r="G35" s="286">
        <f>E43</f>
        <v>1.7000000000000001E-2</v>
      </c>
      <c r="H35" s="286"/>
      <c r="I35" s="286"/>
      <c r="J35" s="286"/>
      <c r="K35" s="286"/>
      <c r="L35" s="195"/>
    </row>
    <row r="36" spans="1:12" ht="15.75" customHeight="1" thickBot="1" x14ac:dyDescent="0.3">
      <c r="A36" s="176">
        <f t="shared" si="2"/>
        <v>28</v>
      </c>
      <c r="B36" s="190" t="s">
        <v>317</v>
      </c>
      <c r="C36" s="190"/>
      <c r="D36" s="190"/>
      <c r="E36" s="287" t="e">
        <f>E34+E35</f>
        <v>#DIV/0!</v>
      </c>
      <c r="F36" s="287"/>
      <c r="G36" s="287" t="e">
        <f>G34+G35</f>
        <v>#DIV/0!</v>
      </c>
      <c r="H36" s="287"/>
      <c r="I36" s="287" t="e">
        <f>I34+I35</f>
        <v>#DIV/0!</v>
      </c>
      <c r="J36" s="287"/>
      <c r="K36" s="287"/>
      <c r="L36" s="287"/>
    </row>
    <row r="37" spans="1:12" x14ac:dyDescent="0.25">
      <c r="A37" s="191"/>
      <c r="E37" s="193" t="e">
        <f>ROUND(E36,2)</f>
        <v>#DIV/0!</v>
      </c>
      <c r="F37" s="193"/>
      <c r="G37" s="193" t="e">
        <f>ROUND(G36,2)</f>
        <v>#DIV/0!</v>
      </c>
      <c r="H37" s="193"/>
      <c r="I37" s="193" t="e">
        <f>ROUND(I36,2)</f>
        <v>#DIV/0!</v>
      </c>
      <c r="J37" s="193"/>
      <c r="K37" s="193"/>
      <c r="L37" s="193"/>
    </row>
    <row r="38" spans="1:12" x14ac:dyDescent="0.25">
      <c r="B38" s="192" t="s">
        <v>318</v>
      </c>
      <c r="C38" s="192"/>
      <c r="D38" s="192"/>
      <c r="E38" s="192"/>
      <c r="F38" s="192"/>
      <c r="G38" s="193"/>
      <c r="H38" s="193"/>
      <c r="I38" s="193"/>
      <c r="J38" s="193"/>
      <c r="K38" s="193"/>
      <c r="L38" s="192"/>
    </row>
    <row r="42" spans="1:12" x14ac:dyDescent="0.25">
      <c r="B42" s="189" t="s">
        <v>319</v>
      </c>
      <c r="C42" s="189"/>
      <c r="D42" s="189"/>
      <c r="E42" s="194">
        <v>1.7999999999999999E-2</v>
      </c>
      <c r="F42" s="194"/>
    </row>
    <row r="43" spans="1:12" x14ac:dyDescent="0.25">
      <c r="B43" s="189" t="s">
        <v>320</v>
      </c>
      <c r="C43" s="189"/>
      <c r="D43" s="189"/>
      <c r="E43" s="194">
        <v>1.7000000000000001E-2</v>
      </c>
      <c r="F43" s="194"/>
    </row>
    <row r="44" spans="1:12" x14ac:dyDescent="0.25">
      <c r="B44" s="240" t="s">
        <v>321</v>
      </c>
      <c r="E44" s="195">
        <v>-0.15</v>
      </c>
      <c r="F44" s="195"/>
    </row>
    <row r="45" spans="1:12" x14ac:dyDescent="0.25">
      <c r="B45" s="240" t="s">
        <v>322</v>
      </c>
      <c r="E45" s="195">
        <v>-0.19</v>
      </c>
      <c r="F45" s="195"/>
    </row>
  </sheetData>
  <sheetProtection password="D92F" sheet="1"/>
  <conditionalFormatting sqref="E37:L37">
    <cfRule type="cellIs" dxfId="2" priority="1" operator="equal">
      <formula>-0.15</formula>
    </cfRule>
    <cfRule type="cellIs" dxfId="1" priority="2" operator="greaterThan">
      <formula>-0.15</formula>
    </cfRule>
    <cfRule type="cellIs" dxfId="0" priority="3" operator="lessThan">
      <formula>-0.19</formula>
    </cfRule>
  </conditionalFormatting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1"/>
  <sheetViews>
    <sheetView workbookViewId="0">
      <selection activeCell="E19" sqref="E19"/>
    </sheetView>
  </sheetViews>
  <sheetFormatPr defaultRowHeight="15" x14ac:dyDescent="0.25"/>
  <cols>
    <col min="1" max="1" width="7.85546875" style="242" customWidth="1"/>
    <col min="2" max="2" width="29.5703125" style="242" customWidth="1"/>
    <col min="3" max="3" width="15.5703125" style="242" customWidth="1"/>
    <col min="4" max="10" width="14.7109375" style="242" customWidth="1"/>
  </cols>
  <sheetData>
    <row r="1" spans="1:11" x14ac:dyDescent="0.25">
      <c r="C1" t="s">
        <v>288</v>
      </c>
      <c r="D1" s="41">
        <v>26</v>
      </c>
      <c r="F1" s="288">
        <v>5.0000000000000001E-3</v>
      </c>
      <c r="H1" t="s">
        <v>289</v>
      </c>
      <c r="I1">
        <v>2000</v>
      </c>
    </row>
    <row r="3" spans="1:11" x14ac:dyDescent="0.25">
      <c r="C3" s="12"/>
      <c r="D3" s="12"/>
      <c r="E3" s="12"/>
      <c r="F3" s="307"/>
      <c r="G3" s="308"/>
      <c r="H3" s="308"/>
      <c r="I3" s="308"/>
      <c r="J3" s="309"/>
    </row>
    <row r="4" spans="1:11" x14ac:dyDescent="0.25">
      <c r="B4" s="87" t="s">
        <v>2</v>
      </c>
      <c r="C4" s="82"/>
      <c r="D4" s="82"/>
      <c r="E4" s="82"/>
      <c r="F4" s="69"/>
      <c r="G4" s="69"/>
      <c r="H4" s="69"/>
      <c r="I4" s="69"/>
      <c r="J4" s="69"/>
    </row>
    <row r="5" spans="1:11" x14ac:dyDescent="0.25">
      <c r="C5" s="29"/>
      <c r="D5" s="29"/>
      <c r="E5" s="29"/>
      <c r="F5" s="29"/>
      <c r="G5" s="29"/>
      <c r="H5" s="29"/>
      <c r="I5" s="29"/>
      <c r="J5" s="29"/>
    </row>
    <row r="6" spans="1:11" x14ac:dyDescent="0.25">
      <c r="A6" s="44">
        <v>1</v>
      </c>
      <c r="B6" s="10" t="s">
        <v>294</v>
      </c>
      <c r="C6" s="208"/>
      <c r="D6" s="208"/>
      <c r="E6" s="208"/>
      <c r="F6" s="208"/>
      <c r="G6" s="208"/>
      <c r="H6" s="208"/>
      <c r="I6" s="208"/>
      <c r="J6" s="208"/>
      <c r="K6" s="208"/>
    </row>
    <row r="7" spans="1:11" x14ac:dyDescent="0.25">
      <c r="A7" s="44">
        <v>2</v>
      </c>
      <c r="B7" s="37" t="s">
        <v>295</v>
      </c>
      <c r="C7" s="208"/>
      <c r="D7" s="208"/>
      <c r="E7" s="208"/>
      <c r="F7" s="208"/>
      <c r="G7" s="208"/>
      <c r="H7" s="208"/>
      <c r="I7" s="208"/>
      <c r="J7" s="208"/>
      <c r="K7" s="208"/>
    </row>
    <row r="8" spans="1:11" x14ac:dyDescent="0.25">
      <c r="A8" s="44">
        <v>3</v>
      </c>
      <c r="B8" s="37" t="s">
        <v>296</v>
      </c>
      <c r="C8" s="208" t="e">
        <f>C7/C6</f>
        <v>#DIV/0!</v>
      </c>
      <c r="D8" s="208" t="e">
        <f>D7/D6</f>
        <v>#DIV/0!</v>
      </c>
      <c r="E8" s="208"/>
      <c r="F8" s="208" t="e">
        <f>F7/F6</f>
        <v>#DIV/0!</v>
      </c>
      <c r="G8" s="208" t="e">
        <f>G7/G6</f>
        <v>#DIV/0!</v>
      </c>
      <c r="H8" s="208" t="e">
        <f>H7/H6</f>
        <v>#DIV/0!</v>
      </c>
      <c r="I8" s="208" t="e">
        <f>I7/I6</f>
        <v>#DIV/0!</v>
      </c>
      <c r="J8" s="208" t="e">
        <f>J7/J6</f>
        <v>#DIV/0!</v>
      </c>
      <c r="K8" s="208"/>
    </row>
    <row r="9" spans="1:11" x14ac:dyDescent="0.25">
      <c r="A9" s="44">
        <v>4</v>
      </c>
      <c r="B9" s="37" t="s">
        <v>310</v>
      </c>
      <c r="C9" s="208"/>
      <c r="D9" s="208"/>
      <c r="E9" s="208"/>
      <c r="F9" s="208"/>
      <c r="G9" s="208"/>
      <c r="H9" s="208"/>
      <c r="I9" s="208"/>
      <c r="J9" s="208"/>
      <c r="K9" s="208"/>
    </row>
    <row r="10" spans="1:11" x14ac:dyDescent="0.25">
      <c r="A10" s="44">
        <v>5</v>
      </c>
      <c r="B10" s="19" t="s">
        <v>299</v>
      </c>
      <c r="C10" s="208"/>
      <c r="D10" s="208"/>
      <c r="E10" s="208"/>
      <c r="F10" s="208"/>
      <c r="G10" s="208"/>
      <c r="H10" s="208"/>
      <c r="I10" s="208"/>
      <c r="J10" s="208"/>
      <c r="K10" s="208"/>
    </row>
    <row r="11" spans="1:11" x14ac:dyDescent="0.25">
      <c r="A11" s="44">
        <v>6</v>
      </c>
      <c r="B11" s="19" t="s">
        <v>300</v>
      </c>
      <c r="C11" s="208"/>
      <c r="D11" s="208"/>
      <c r="E11" s="208"/>
      <c r="F11" s="208"/>
      <c r="G11" s="208"/>
      <c r="H11" s="208"/>
      <c r="I11" s="208"/>
      <c r="J11" s="208"/>
      <c r="K11" s="208"/>
    </row>
    <row r="12" spans="1:11" ht="15.75" customHeight="1" x14ac:dyDescent="0.25">
      <c r="A12" s="83">
        <v>7</v>
      </c>
      <c r="B12" s="79" t="s">
        <v>301</v>
      </c>
      <c r="C12" s="80"/>
      <c r="D12" s="80"/>
      <c r="E12" s="80"/>
      <c r="F12" s="80"/>
      <c r="G12" s="80"/>
      <c r="H12" s="80"/>
      <c r="I12" s="80"/>
      <c r="J12" s="80"/>
    </row>
    <row r="14" spans="1:11" ht="15.75" customHeight="1" x14ac:dyDescent="0.25">
      <c r="B14" s="30" t="s">
        <v>323</v>
      </c>
    </row>
    <row r="15" spans="1:11" x14ac:dyDescent="0.25">
      <c r="A15" s="44">
        <v>8</v>
      </c>
      <c r="B15" s="40" t="s">
        <v>303</v>
      </c>
    </row>
    <row r="16" spans="1:11" x14ac:dyDescent="0.25">
      <c r="A16" s="44">
        <v>9</v>
      </c>
      <c r="B16" s="35" t="s">
        <v>304</v>
      </c>
    </row>
    <row r="17" spans="1:2" x14ac:dyDescent="0.25">
      <c r="A17" s="44">
        <v>10</v>
      </c>
      <c r="B17" s="35" t="s">
        <v>305</v>
      </c>
    </row>
    <row r="18" spans="1:2" x14ac:dyDescent="0.25">
      <c r="A18" s="44">
        <v>11</v>
      </c>
      <c r="B18" s="35" t="s">
        <v>306</v>
      </c>
    </row>
    <row r="19" spans="1:2" x14ac:dyDescent="0.25">
      <c r="A19" s="44">
        <v>12</v>
      </c>
      <c r="B19" s="35" t="s">
        <v>307</v>
      </c>
    </row>
    <row r="20" spans="1:2" x14ac:dyDescent="0.25">
      <c r="A20" s="44">
        <v>13</v>
      </c>
      <c r="B20" s="74" t="s">
        <v>324</v>
      </c>
    </row>
    <row r="21" spans="1:2" ht="15.75" customHeight="1" x14ac:dyDescent="0.25">
      <c r="A21" s="44">
        <v>14</v>
      </c>
      <c r="B21" s="55" t="s">
        <v>325</v>
      </c>
    </row>
  </sheetData>
  <sheetProtection password="D92F" sheet="1"/>
  <mergeCells count="1">
    <mergeCell ref="F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workbookViewId="0">
      <selection activeCell="D1" sqref="D1:D1048576"/>
    </sheetView>
  </sheetViews>
  <sheetFormatPr defaultColWidth="9.140625" defaultRowHeight="15" x14ac:dyDescent="0.25"/>
  <cols>
    <col min="1" max="1" width="9.140625" style="240" customWidth="1"/>
    <col min="2" max="3" width="40.5703125" style="138" customWidth="1"/>
    <col min="4" max="4" width="14.28515625" style="240" customWidth="1"/>
    <col min="5" max="5" width="14.42578125" style="240" customWidth="1"/>
    <col min="6" max="10" width="14.7109375" style="240" customWidth="1"/>
    <col min="11" max="12" width="9.140625" style="240" customWidth="1"/>
    <col min="13" max="16384" width="9.140625" style="240"/>
  </cols>
  <sheetData>
    <row r="1" spans="1:10" s="241" customFormat="1" ht="45" customHeight="1" x14ac:dyDescent="0.25">
      <c r="A1" s="196" t="s">
        <v>0</v>
      </c>
      <c r="B1" s="197" t="s">
        <v>126</v>
      </c>
      <c r="C1" s="197" t="s">
        <v>127</v>
      </c>
      <c r="D1" s="197"/>
      <c r="E1" s="197"/>
      <c r="F1" s="197"/>
      <c r="G1" s="197"/>
      <c r="H1" s="197"/>
      <c r="I1" s="197"/>
      <c r="J1" s="197"/>
    </row>
    <row r="2" spans="1:10" x14ac:dyDescent="0.25">
      <c r="A2" s="106" t="s">
        <v>20</v>
      </c>
      <c r="B2" s="107" t="s">
        <v>21</v>
      </c>
      <c r="C2" s="107" t="s">
        <v>128</v>
      </c>
      <c r="D2"/>
    </row>
    <row r="3" spans="1:10" ht="45" customHeight="1" x14ac:dyDescent="0.25">
      <c r="A3" s="108" t="s">
        <v>22</v>
      </c>
      <c r="B3" s="109" t="s">
        <v>23</v>
      </c>
      <c r="C3" s="109" t="s">
        <v>129</v>
      </c>
      <c r="D3" s="276"/>
    </row>
    <row r="4" spans="1:10" x14ac:dyDescent="0.25">
      <c r="A4" s="108"/>
      <c r="B4" s="109"/>
      <c r="C4" s="110" t="s">
        <v>130</v>
      </c>
      <c r="D4" s="237"/>
      <c r="E4" s="237"/>
      <c r="F4" s="237"/>
      <c r="G4" s="237"/>
      <c r="H4" s="237"/>
      <c r="I4" s="237"/>
      <c r="J4" s="237"/>
    </row>
    <row r="5" spans="1:10" x14ac:dyDescent="0.25">
      <c r="A5" s="108"/>
      <c r="B5" s="109"/>
      <c r="C5" s="110" t="s">
        <v>27</v>
      </c>
      <c r="D5" s="237"/>
      <c r="E5" s="237"/>
      <c r="F5" s="237"/>
      <c r="G5" s="237"/>
      <c r="H5" s="237"/>
      <c r="I5" s="237"/>
      <c r="J5" s="237"/>
    </row>
    <row r="6" spans="1:10" x14ac:dyDescent="0.25">
      <c r="A6" s="108"/>
      <c r="B6" s="109"/>
      <c r="C6" s="110" t="s">
        <v>131</v>
      </c>
      <c r="D6" s="237"/>
      <c r="E6" s="237"/>
      <c r="F6" s="237"/>
      <c r="G6" s="237"/>
      <c r="H6" s="237"/>
      <c r="I6" s="237"/>
      <c r="J6" s="237"/>
    </row>
    <row r="7" spans="1:10" s="138" customFormat="1" ht="45" customHeight="1" x14ac:dyDescent="0.25">
      <c r="A7" s="106" t="s">
        <v>22</v>
      </c>
      <c r="B7" s="107" t="s">
        <v>31</v>
      </c>
      <c r="C7" s="107" t="s">
        <v>132</v>
      </c>
      <c r="D7" s="237"/>
      <c r="E7" s="237"/>
      <c r="F7" s="237"/>
      <c r="G7" s="237"/>
      <c r="H7" s="237"/>
      <c r="I7" s="237"/>
      <c r="J7" s="237"/>
    </row>
    <row r="8" spans="1:10" x14ac:dyDescent="0.25">
      <c r="A8" s="106"/>
      <c r="B8" s="107"/>
      <c r="C8" s="111" t="s">
        <v>130</v>
      </c>
      <c r="D8" s="237"/>
      <c r="E8" s="237"/>
      <c r="F8" s="237"/>
      <c r="G8" s="237"/>
      <c r="H8" s="237"/>
      <c r="I8" s="237"/>
      <c r="J8" s="237"/>
    </row>
    <row r="9" spans="1:10" x14ac:dyDescent="0.25">
      <c r="A9" s="106"/>
      <c r="B9" s="107"/>
      <c r="C9" s="111" t="s">
        <v>27</v>
      </c>
      <c r="D9" s="237"/>
      <c r="E9" s="237"/>
      <c r="F9" s="237"/>
      <c r="G9" s="237"/>
      <c r="H9" s="237"/>
      <c r="I9" s="237"/>
      <c r="J9" s="237"/>
    </row>
    <row r="10" spans="1:10" x14ac:dyDescent="0.25">
      <c r="A10" s="106"/>
      <c r="B10" s="107"/>
      <c r="C10" s="111" t="s">
        <v>131</v>
      </c>
      <c r="D10" s="237"/>
      <c r="E10" s="237"/>
      <c r="F10" s="237"/>
      <c r="G10" s="237"/>
      <c r="H10" s="237"/>
      <c r="I10" s="237"/>
      <c r="J10" s="237"/>
    </row>
    <row r="11" spans="1:10" ht="45" customHeight="1" x14ac:dyDescent="0.25">
      <c r="A11" s="108" t="s">
        <v>22</v>
      </c>
      <c r="B11" s="109" t="s">
        <v>133</v>
      </c>
      <c r="C11" s="109" t="s">
        <v>134</v>
      </c>
      <c r="D11" s="237"/>
      <c r="E11" s="237"/>
      <c r="F11" s="237"/>
      <c r="G11" s="237"/>
      <c r="H11" s="237"/>
      <c r="I11" s="237"/>
      <c r="J11" s="237"/>
    </row>
    <row r="12" spans="1:10" x14ac:dyDescent="0.25">
      <c r="A12" s="108"/>
      <c r="B12" s="109"/>
      <c r="C12" s="110" t="s">
        <v>130</v>
      </c>
      <c r="D12" s="237"/>
      <c r="E12" s="237"/>
      <c r="F12" s="237"/>
      <c r="G12" s="237"/>
      <c r="H12" s="237"/>
      <c r="I12" s="237"/>
      <c r="J12" s="237"/>
    </row>
    <row r="13" spans="1:10" x14ac:dyDescent="0.25">
      <c r="A13" s="108"/>
      <c r="B13" s="109"/>
      <c r="C13" s="110" t="s">
        <v>27</v>
      </c>
      <c r="D13" s="237"/>
      <c r="E13" s="237"/>
      <c r="F13" s="237"/>
      <c r="G13" s="237"/>
      <c r="H13" s="237"/>
      <c r="I13" s="237"/>
      <c r="J13" s="237"/>
    </row>
    <row r="14" spans="1:10" x14ac:dyDescent="0.25">
      <c r="A14" s="108"/>
      <c r="B14" s="109"/>
      <c r="C14" s="236" t="s">
        <v>131</v>
      </c>
      <c r="D14" s="237"/>
      <c r="E14" s="237"/>
      <c r="F14" s="237"/>
      <c r="G14" s="237"/>
      <c r="H14" s="237"/>
      <c r="I14" s="237"/>
      <c r="J14" s="237"/>
    </row>
    <row r="15" spans="1:10" ht="45" customHeight="1" x14ac:dyDescent="0.25">
      <c r="A15" s="106" t="s">
        <v>22</v>
      </c>
      <c r="B15" s="107" t="s">
        <v>135</v>
      </c>
      <c r="C15" s="107" t="s">
        <v>136</v>
      </c>
      <c r="D15" s="239"/>
      <c r="E15" s="239"/>
      <c r="F15" s="239"/>
      <c r="G15" s="239"/>
      <c r="H15" s="239"/>
      <c r="I15" s="239"/>
      <c r="J15" s="239"/>
    </row>
    <row r="16" spans="1:10" x14ac:dyDescent="0.25">
      <c r="A16" s="106"/>
      <c r="B16" s="107"/>
      <c r="C16" s="111" t="s">
        <v>130</v>
      </c>
      <c r="D16" s="237"/>
      <c r="E16" s="237"/>
      <c r="F16" s="237"/>
      <c r="G16" s="237"/>
      <c r="H16" s="237"/>
      <c r="I16" s="237"/>
      <c r="J16" s="237"/>
    </row>
    <row r="17" spans="1:10" x14ac:dyDescent="0.25">
      <c r="A17" s="106"/>
      <c r="B17" s="107"/>
      <c r="C17" s="111" t="s">
        <v>27</v>
      </c>
      <c r="D17" s="237"/>
      <c r="E17" s="237"/>
      <c r="F17" s="237"/>
      <c r="G17" s="237"/>
      <c r="H17" s="237"/>
      <c r="I17" s="237"/>
      <c r="J17" s="237"/>
    </row>
    <row r="18" spans="1:10" x14ac:dyDescent="0.25">
      <c r="A18" s="106"/>
      <c r="B18" s="107"/>
      <c r="C18" s="111" t="s">
        <v>131</v>
      </c>
      <c r="D18" s="237"/>
      <c r="E18" s="237"/>
      <c r="F18" s="237"/>
      <c r="G18" s="237"/>
      <c r="H18" s="237"/>
      <c r="I18" s="237"/>
      <c r="J18" s="237"/>
    </row>
    <row r="19" spans="1:10" ht="30" customHeight="1" x14ac:dyDescent="0.25">
      <c r="A19" s="108" t="s">
        <v>10</v>
      </c>
      <c r="B19" s="109" t="s">
        <v>11</v>
      </c>
      <c r="C19" s="109" t="s">
        <v>137</v>
      </c>
      <c r="D19" s="214"/>
      <c r="E19" s="214"/>
      <c r="F19" s="214"/>
      <c r="G19" s="214"/>
      <c r="H19" s="214"/>
      <c r="I19" s="214"/>
      <c r="J19" s="214"/>
    </row>
    <row r="20" spans="1:10" ht="30" customHeight="1" x14ac:dyDescent="0.25">
      <c r="A20" s="106" t="s">
        <v>10</v>
      </c>
      <c r="B20" s="107" t="s">
        <v>138</v>
      </c>
      <c r="C20" s="107" t="s">
        <v>139</v>
      </c>
      <c r="D20" s="214"/>
    </row>
    <row r="21" spans="1:10" ht="30" customHeight="1" x14ac:dyDescent="0.25">
      <c r="A21" s="108" t="s">
        <v>10</v>
      </c>
      <c r="B21" s="109" t="s">
        <v>12</v>
      </c>
      <c r="C21" s="109" t="s">
        <v>140</v>
      </c>
      <c r="D21" s="112"/>
    </row>
    <row r="22" spans="1:10" ht="45" customHeight="1" x14ac:dyDescent="0.25">
      <c r="A22" s="106" t="s">
        <v>33</v>
      </c>
      <c r="B22" s="107" t="s">
        <v>141</v>
      </c>
      <c r="C22" s="107" t="s">
        <v>142</v>
      </c>
    </row>
    <row r="23" spans="1:10" ht="45" customHeight="1" x14ac:dyDescent="0.25">
      <c r="A23" s="108" t="s">
        <v>35</v>
      </c>
      <c r="B23" s="109" t="s">
        <v>143</v>
      </c>
      <c r="C23" s="109" t="s">
        <v>144</v>
      </c>
    </row>
    <row r="24" spans="1:10" s="289" customFormat="1" ht="45" customHeight="1" x14ac:dyDescent="0.25">
      <c r="A24" s="108" t="s">
        <v>332</v>
      </c>
      <c r="B24" s="109" t="s">
        <v>333</v>
      </c>
      <c r="C24" s="109" t="s">
        <v>334</v>
      </c>
    </row>
    <row r="25" spans="1:10" s="289" customFormat="1" ht="45" customHeight="1" x14ac:dyDescent="0.25">
      <c r="A25" s="108" t="s">
        <v>335</v>
      </c>
      <c r="B25" s="109" t="s">
        <v>336</v>
      </c>
      <c r="C25" s="109" t="s">
        <v>337</v>
      </c>
    </row>
    <row r="26" spans="1:10" ht="30" customHeight="1" x14ac:dyDescent="0.25">
      <c r="A26" s="113" t="s">
        <v>37</v>
      </c>
      <c r="B26" s="114" t="s">
        <v>38</v>
      </c>
      <c r="C26" s="114" t="s">
        <v>145</v>
      </c>
    </row>
    <row r="27" spans="1:10" ht="45" customHeight="1" x14ac:dyDescent="0.25">
      <c r="A27" s="115" t="s">
        <v>39</v>
      </c>
      <c r="B27" s="116" t="s">
        <v>40</v>
      </c>
      <c r="C27" s="116" t="s">
        <v>146</v>
      </c>
      <c r="D27" s="117"/>
    </row>
    <row r="28" spans="1:10" ht="45" customHeight="1" x14ac:dyDescent="0.25">
      <c r="A28" s="118" t="s">
        <v>39</v>
      </c>
      <c r="B28" s="119" t="s">
        <v>47</v>
      </c>
      <c r="C28" s="119" t="s">
        <v>147</v>
      </c>
      <c r="D28" s="117"/>
    </row>
    <row r="29" spans="1:10" ht="45" customHeight="1" x14ac:dyDescent="0.25">
      <c r="A29" s="115" t="s">
        <v>48</v>
      </c>
      <c r="B29" s="116" t="s">
        <v>49</v>
      </c>
      <c r="C29" s="116" t="s">
        <v>148</v>
      </c>
      <c r="D29" s="117"/>
    </row>
    <row r="30" spans="1:10" ht="45" customHeight="1" x14ac:dyDescent="0.25">
      <c r="A30" s="118" t="s">
        <v>48</v>
      </c>
      <c r="B30" s="119" t="s">
        <v>50</v>
      </c>
      <c r="C30" s="119" t="s">
        <v>149</v>
      </c>
      <c r="D30" s="117"/>
    </row>
    <row r="31" spans="1:10" ht="45" customHeight="1" x14ac:dyDescent="0.25">
      <c r="A31" s="115" t="s">
        <v>51</v>
      </c>
      <c r="B31" s="116" t="s">
        <v>52</v>
      </c>
      <c r="C31" s="116" t="s">
        <v>150</v>
      </c>
      <c r="D31"/>
    </row>
    <row r="32" spans="1:10" ht="30" customHeight="1" x14ac:dyDescent="0.25">
      <c r="A32" s="118" t="s">
        <v>53</v>
      </c>
      <c r="B32" s="119" t="s">
        <v>54</v>
      </c>
      <c r="C32" s="119" t="s">
        <v>151</v>
      </c>
    </row>
    <row r="33" spans="1:4" x14ac:dyDescent="0.25">
      <c r="A33" s="118"/>
      <c r="B33" s="120" t="s">
        <v>55</v>
      </c>
      <c r="C33" s="120" t="s">
        <v>152</v>
      </c>
      <c r="D33" s="277"/>
    </row>
    <row r="34" spans="1:4" x14ac:dyDescent="0.25">
      <c r="A34" s="118"/>
      <c r="B34" s="120" t="s">
        <v>56</v>
      </c>
      <c r="C34" s="120" t="s">
        <v>153</v>
      </c>
      <c r="D34" s="277"/>
    </row>
    <row r="35" spans="1:4" x14ac:dyDescent="0.25">
      <c r="A35" s="118"/>
      <c r="B35" s="120" t="s">
        <v>57</v>
      </c>
      <c r="C35" s="120" t="s">
        <v>154</v>
      </c>
      <c r="D35" s="277"/>
    </row>
    <row r="36" spans="1:4" ht="30" customHeight="1" x14ac:dyDescent="0.25">
      <c r="A36" s="115" t="s">
        <v>58</v>
      </c>
      <c r="B36" s="116" t="s">
        <v>155</v>
      </c>
      <c r="C36" s="116" t="s">
        <v>156</v>
      </c>
    </row>
    <row r="37" spans="1:4" x14ac:dyDescent="0.25">
      <c r="A37" s="115"/>
      <c r="B37" s="121" t="s">
        <v>157</v>
      </c>
      <c r="C37" s="121" t="s">
        <v>74</v>
      </c>
      <c r="D37" s="276"/>
    </row>
    <row r="38" spans="1:4" x14ac:dyDescent="0.25">
      <c r="A38" s="115"/>
      <c r="B38" s="121" t="s">
        <v>158</v>
      </c>
      <c r="C38" s="121" t="s">
        <v>61</v>
      </c>
      <c r="D38" s="276"/>
    </row>
    <row r="39" spans="1:4" ht="30" customHeight="1" x14ac:dyDescent="0.25">
      <c r="A39" s="118" t="s">
        <v>68</v>
      </c>
      <c r="B39" s="119" t="s">
        <v>159</v>
      </c>
      <c r="C39" s="119" t="s">
        <v>160</v>
      </c>
    </row>
    <row r="40" spans="1:4" x14ac:dyDescent="0.25">
      <c r="A40" s="118"/>
      <c r="B40" s="120" t="s">
        <v>157</v>
      </c>
      <c r="C40" s="120" t="s">
        <v>74</v>
      </c>
      <c r="D40" s="276"/>
    </row>
    <row r="41" spans="1:4" x14ac:dyDescent="0.25">
      <c r="A41" s="118"/>
      <c r="B41" s="120" t="s">
        <v>158</v>
      </c>
      <c r="C41" s="120" t="s">
        <v>61</v>
      </c>
      <c r="D41" s="276"/>
    </row>
    <row r="42" spans="1:4" ht="30" customHeight="1" x14ac:dyDescent="0.25">
      <c r="A42" s="115" t="s">
        <v>68</v>
      </c>
      <c r="B42" s="116" t="s">
        <v>161</v>
      </c>
      <c r="C42" s="116" t="s">
        <v>162</v>
      </c>
    </row>
    <row r="43" spans="1:4" x14ac:dyDescent="0.25">
      <c r="A43" s="115"/>
      <c r="B43" s="121" t="s">
        <v>157</v>
      </c>
      <c r="C43" s="121" t="s">
        <v>74</v>
      </c>
      <c r="D43" s="276"/>
    </row>
    <row r="44" spans="1:4" x14ac:dyDescent="0.25">
      <c r="A44" s="115"/>
      <c r="B44" s="121" t="s">
        <v>158</v>
      </c>
      <c r="C44" s="121" t="s">
        <v>61</v>
      </c>
      <c r="D44" s="276"/>
    </row>
    <row r="45" spans="1:4" ht="30" customHeight="1" x14ac:dyDescent="0.25">
      <c r="A45" s="118" t="s">
        <v>68</v>
      </c>
      <c r="B45" s="119" t="s">
        <v>163</v>
      </c>
      <c r="C45" s="119" t="s">
        <v>164</v>
      </c>
    </row>
    <row r="46" spans="1:4" x14ac:dyDescent="0.25">
      <c r="A46" s="118"/>
      <c r="B46" s="120" t="s">
        <v>157</v>
      </c>
      <c r="C46" s="120" t="s">
        <v>74</v>
      </c>
      <c r="D46" s="276"/>
    </row>
    <row r="47" spans="1:4" x14ac:dyDescent="0.25">
      <c r="A47" s="118"/>
      <c r="B47" s="120" t="s">
        <v>158</v>
      </c>
      <c r="C47" s="120" t="s">
        <v>61</v>
      </c>
      <c r="D47" s="276"/>
    </row>
    <row r="48" spans="1:4" ht="30" customHeight="1" x14ac:dyDescent="0.25">
      <c r="A48" s="115" t="s">
        <v>68</v>
      </c>
      <c r="B48" s="116" t="s">
        <v>165</v>
      </c>
      <c r="C48" s="116" t="s">
        <v>166</v>
      </c>
    </row>
    <row r="49" spans="1:4" x14ac:dyDescent="0.25">
      <c r="A49" s="115"/>
      <c r="B49" s="121" t="s">
        <v>157</v>
      </c>
      <c r="C49" s="121" t="s">
        <v>74</v>
      </c>
      <c r="D49" s="276"/>
    </row>
    <row r="50" spans="1:4" x14ac:dyDescent="0.25">
      <c r="A50" s="115"/>
      <c r="B50" s="121" t="s">
        <v>158</v>
      </c>
      <c r="C50" s="121" t="s">
        <v>61</v>
      </c>
      <c r="D50" s="276"/>
    </row>
    <row r="51" spans="1:4" x14ac:dyDescent="0.25">
      <c r="A51" s="118" t="s">
        <v>98</v>
      </c>
      <c r="B51" s="119" t="s">
        <v>167</v>
      </c>
      <c r="C51" s="119" t="s">
        <v>167</v>
      </c>
      <c r="D51" s="214"/>
    </row>
    <row r="52" spans="1:4" ht="30" customHeight="1" x14ac:dyDescent="0.25">
      <c r="A52" s="115" t="s">
        <v>98</v>
      </c>
      <c r="B52" s="116" t="s">
        <v>168</v>
      </c>
      <c r="C52" s="116" t="s">
        <v>169</v>
      </c>
      <c r="D52" s="112"/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topLeftCell="A25" workbookViewId="0">
      <selection activeCell="D1" sqref="D1:D1048576"/>
    </sheetView>
  </sheetViews>
  <sheetFormatPr defaultColWidth="9.140625" defaultRowHeight="15" x14ac:dyDescent="0.25"/>
  <cols>
    <col min="1" max="1" width="9.140625" style="240" customWidth="1"/>
    <col min="2" max="2" width="40.5703125" style="138" customWidth="1"/>
    <col min="3" max="3" width="40.5703125" style="240" customWidth="1"/>
    <col min="4" max="4" width="14.28515625" style="240" customWidth="1"/>
    <col min="5" max="5" width="13.7109375" style="240" customWidth="1"/>
    <col min="6" max="9" width="15.5703125" style="240" customWidth="1"/>
    <col min="10" max="10" width="11.5703125" style="240" customWidth="1"/>
    <col min="11" max="12" width="9.140625" style="240" customWidth="1"/>
    <col min="13" max="16384" width="9.140625" style="240"/>
  </cols>
  <sheetData>
    <row r="1" spans="1:10" s="241" customFormat="1" ht="25.5" customHeight="1" x14ac:dyDescent="0.25">
      <c r="A1" s="197" t="s">
        <v>0</v>
      </c>
      <c r="B1" s="197" t="s">
        <v>126</v>
      </c>
      <c r="C1" s="197" t="s">
        <v>127</v>
      </c>
      <c r="D1" s="197"/>
      <c r="E1" s="197"/>
      <c r="F1" s="197"/>
      <c r="G1" s="197"/>
      <c r="H1" s="197"/>
      <c r="I1" s="197"/>
      <c r="J1" s="197"/>
    </row>
    <row r="2" spans="1:10" ht="30" customHeight="1" x14ac:dyDescent="0.25">
      <c r="A2" s="108" t="s">
        <v>101</v>
      </c>
      <c r="B2" s="109" t="s">
        <v>102</v>
      </c>
      <c r="C2" s="109" t="s">
        <v>170</v>
      </c>
      <c r="D2"/>
    </row>
    <row r="3" spans="1:10" x14ac:dyDescent="0.25">
      <c r="A3" s="108"/>
      <c r="B3" s="109"/>
      <c r="C3" s="122" t="s">
        <v>24</v>
      </c>
      <c r="D3"/>
    </row>
    <row r="4" spans="1:10" x14ac:dyDescent="0.25">
      <c r="A4" s="108"/>
      <c r="B4" s="109"/>
      <c r="C4" s="296" t="s">
        <v>130</v>
      </c>
      <c r="D4"/>
    </row>
    <row r="5" spans="1:10" x14ac:dyDescent="0.25">
      <c r="A5" s="108"/>
      <c r="B5" s="109"/>
      <c r="C5" s="122" t="s">
        <v>27</v>
      </c>
      <c r="D5"/>
    </row>
    <row r="6" spans="1:10" x14ac:dyDescent="0.25">
      <c r="A6" s="108"/>
      <c r="B6" s="109"/>
      <c r="C6" s="122" t="s">
        <v>28</v>
      </c>
      <c r="D6"/>
    </row>
    <row r="7" spans="1:10" x14ac:dyDescent="0.25">
      <c r="A7" s="108"/>
      <c r="B7" s="109"/>
      <c r="C7" s="122" t="s">
        <v>29</v>
      </c>
      <c r="D7"/>
    </row>
    <row r="8" spans="1:10" ht="30" customHeight="1" x14ac:dyDescent="0.25">
      <c r="A8" s="106" t="s">
        <v>106</v>
      </c>
      <c r="B8" s="107" t="s">
        <v>107</v>
      </c>
      <c r="C8" s="107" t="s">
        <v>171</v>
      </c>
      <c r="D8"/>
    </row>
    <row r="9" spans="1:10" ht="30" customHeight="1" x14ac:dyDescent="0.25">
      <c r="A9" s="108" t="s">
        <v>108</v>
      </c>
      <c r="B9" s="109" t="s">
        <v>109</v>
      </c>
      <c r="C9" s="109" t="s">
        <v>172</v>
      </c>
      <c r="D9"/>
    </row>
    <row r="10" spans="1:10" x14ac:dyDescent="0.25">
      <c r="A10" s="108"/>
      <c r="B10" s="109"/>
      <c r="C10" s="122" t="s">
        <v>110</v>
      </c>
      <c r="D10"/>
    </row>
    <row r="11" spans="1:10" x14ac:dyDescent="0.25">
      <c r="A11" s="108"/>
      <c r="B11" s="109"/>
      <c r="C11" s="122" t="s">
        <v>111</v>
      </c>
      <c r="D11"/>
    </row>
    <row r="12" spans="1:10" x14ac:dyDescent="0.25">
      <c r="A12" s="108"/>
      <c r="B12" s="109"/>
      <c r="C12" s="122" t="s">
        <v>112</v>
      </c>
      <c r="D12"/>
    </row>
    <row r="13" spans="1:10" x14ac:dyDescent="0.25">
      <c r="A13" s="108"/>
      <c r="B13" s="109"/>
      <c r="C13" s="122" t="s">
        <v>113</v>
      </c>
      <c r="D13"/>
    </row>
    <row r="14" spans="1:10" x14ac:dyDescent="0.25">
      <c r="A14" s="108"/>
      <c r="B14" s="109"/>
      <c r="C14" s="203" t="s">
        <v>114</v>
      </c>
      <c r="D14"/>
    </row>
    <row r="15" spans="1:10" ht="45" customHeight="1" x14ac:dyDescent="0.25">
      <c r="A15" s="106" t="s">
        <v>115</v>
      </c>
      <c r="B15" s="107" t="s">
        <v>116</v>
      </c>
      <c r="C15" s="107" t="s">
        <v>173</v>
      </c>
      <c r="D15"/>
    </row>
    <row r="16" spans="1:10" ht="30" customHeight="1" x14ac:dyDescent="0.25">
      <c r="A16" s="108" t="s">
        <v>117</v>
      </c>
      <c r="B16" s="109" t="s">
        <v>118</v>
      </c>
      <c r="C16" s="109" t="s">
        <v>174</v>
      </c>
      <c r="D16"/>
    </row>
    <row r="17" spans="1:4" ht="45" customHeight="1" x14ac:dyDescent="0.25">
      <c r="A17" s="113" t="s">
        <v>119</v>
      </c>
      <c r="B17" s="114" t="s">
        <v>120</v>
      </c>
      <c r="C17" s="114" t="s">
        <v>175</v>
      </c>
    </row>
    <row r="18" spans="1:4" ht="45" customHeight="1" x14ac:dyDescent="0.25">
      <c r="A18" s="115" t="s">
        <v>122</v>
      </c>
      <c r="B18" s="161" t="s">
        <v>339</v>
      </c>
      <c r="C18" s="161" t="s">
        <v>338</v>
      </c>
      <c r="D18" s="276"/>
    </row>
    <row r="19" spans="1:4" ht="45" customHeight="1" x14ac:dyDescent="0.25">
      <c r="A19" s="118" t="s">
        <v>122</v>
      </c>
      <c r="B19" s="156" t="s">
        <v>341</v>
      </c>
      <c r="C19" s="156" t="s">
        <v>353</v>
      </c>
      <c r="D19" s="276"/>
    </row>
    <row r="20" spans="1:4" s="289" customFormat="1" ht="45" customHeight="1" x14ac:dyDescent="0.25">
      <c r="A20" s="293" t="s">
        <v>327</v>
      </c>
      <c r="B20" s="293" t="s">
        <v>328</v>
      </c>
      <c r="C20" s="293" t="s">
        <v>328</v>
      </c>
      <c r="D20" s="276"/>
    </row>
    <row r="21" spans="1:4" ht="45" customHeight="1" x14ac:dyDescent="0.25">
      <c r="A21" s="302" t="s">
        <v>326</v>
      </c>
      <c r="B21" s="116" t="s">
        <v>125</v>
      </c>
      <c r="C21" s="116" t="s">
        <v>176</v>
      </c>
      <c r="D21"/>
    </row>
    <row r="22" spans="1:4" ht="45" x14ac:dyDescent="0.25">
      <c r="A22" s="293" t="s">
        <v>329</v>
      </c>
      <c r="B22" s="293" t="s">
        <v>330</v>
      </c>
      <c r="C22" s="293" t="s">
        <v>330</v>
      </c>
    </row>
    <row r="23" spans="1:4" x14ac:dyDescent="0.25">
      <c r="A23" s="289"/>
      <c r="C23" s="295" t="s">
        <v>24</v>
      </c>
    </row>
    <row r="24" spans="1:4" x14ac:dyDescent="0.25">
      <c r="A24" s="289"/>
      <c r="C24" s="296" t="s">
        <v>130</v>
      </c>
    </row>
    <row r="25" spans="1:4" x14ac:dyDescent="0.25">
      <c r="A25" s="289"/>
      <c r="C25" s="295" t="s">
        <v>27</v>
      </c>
    </row>
    <row r="26" spans="1:4" x14ac:dyDescent="0.25">
      <c r="A26" s="289"/>
      <c r="C26" s="295" t="s">
        <v>28</v>
      </c>
    </row>
    <row r="27" spans="1:4" x14ac:dyDescent="0.25">
      <c r="A27" s="289"/>
      <c r="C27" s="29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6"/>
  <sheetViews>
    <sheetView topLeftCell="A154" zoomScaleNormal="100" workbookViewId="0">
      <selection activeCell="D1" sqref="D1:D1048576"/>
    </sheetView>
  </sheetViews>
  <sheetFormatPr defaultColWidth="9.140625" defaultRowHeight="15" x14ac:dyDescent="0.25"/>
  <cols>
    <col min="1" max="1" width="9.140625" style="240" customWidth="1"/>
    <col min="2" max="2" width="40.5703125" style="138" customWidth="1"/>
    <col min="3" max="3" width="40.5703125" style="240" customWidth="1"/>
    <col min="4" max="4" width="14.28515625" style="240" customWidth="1"/>
    <col min="5" max="5" width="16.140625" style="240" customWidth="1"/>
    <col min="6" max="10" width="14.140625" style="240" customWidth="1"/>
    <col min="11" max="12" width="9.140625" style="240" customWidth="1"/>
    <col min="13" max="16384" width="9.140625" style="240"/>
  </cols>
  <sheetData>
    <row r="1" spans="1:11" s="241" customFormat="1" ht="45" customHeight="1" x14ac:dyDescent="0.25">
      <c r="A1" s="197" t="s">
        <v>0</v>
      </c>
      <c r="B1" s="197" t="s">
        <v>126</v>
      </c>
      <c r="C1" s="197" t="s">
        <v>127</v>
      </c>
      <c r="D1" s="197"/>
      <c r="E1" s="197"/>
      <c r="F1" s="197"/>
      <c r="G1" s="197"/>
      <c r="H1" s="197"/>
      <c r="I1" s="197"/>
      <c r="J1" s="197"/>
    </row>
    <row r="2" spans="1:11" ht="30" customHeight="1" x14ac:dyDescent="0.25">
      <c r="A2" s="109" t="s">
        <v>177</v>
      </c>
      <c r="B2" s="109" t="s">
        <v>102</v>
      </c>
      <c r="C2" s="109" t="s">
        <v>170</v>
      </c>
    </row>
    <row r="3" spans="1:11" x14ac:dyDescent="0.25">
      <c r="A3" s="106" t="s">
        <v>178</v>
      </c>
      <c r="B3" s="107"/>
      <c r="C3" s="106" t="s">
        <v>179</v>
      </c>
      <c r="D3"/>
    </row>
    <row r="4" spans="1:11" x14ac:dyDescent="0.25">
      <c r="A4" s="106"/>
      <c r="B4" s="107"/>
      <c r="C4" s="123" t="s">
        <v>24</v>
      </c>
      <c r="D4" s="238"/>
      <c r="E4" s="238"/>
      <c r="F4" s="238"/>
      <c r="G4" s="238"/>
      <c r="H4" s="238"/>
      <c r="I4" s="238"/>
      <c r="J4" s="238"/>
      <c r="K4" s="239"/>
    </row>
    <row r="5" spans="1:11" x14ac:dyDescent="0.25">
      <c r="A5" s="106"/>
      <c r="B5" s="107"/>
      <c r="C5" s="123" t="s">
        <v>130</v>
      </c>
      <c r="D5" s="238"/>
      <c r="E5" s="238"/>
      <c r="F5" s="238"/>
      <c r="G5" s="238"/>
      <c r="H5" s="238"/>
      <c r="I5" s="238"/>
      <c r="J5" s="238"/>
      <c r="K5" s="239"/>
    </row>
    <row r="6" spans="1:11" x14ac:dyDescent="0.25">
      <c r="A6" s="106"/>
      <c r="B6" s="107"/>
      <c r="C6" s="123" t="s">
        <v>27</v>
      </c>
      <c r="D6" s="238"/>
      <c r="E6" s="238"/>
      <c r="F6" s="238"/>
      <c r="G6" s="238"/>
      <c r="H6" s="238"/>
      <c r="I6" s="238"/>
      <c r="J6" s="238"/>
      <c r="K6" s="239"/>
    </row>
    <row r="7" spans="1:11" x14ac:dyDescent="0.25">
      <c r="A7" s="106"/>
      <c r="B7" s="107"/>
      <c r="C7" s="123" t="s">
        <v>28</v>
      </c>
      <c r="D7" s="238"/>
      <c r="E7" s="238"/>
      <c r="F7" s="238"/>
      <c r="G7" s="238"/>
      <c r="H7" s="238"/>
      <c r="I7" s="238"/>
      <c r="J7" s="238"/>
      <c r="K7" s="239"/>
    </row>
    <row r="8" spans="1:11" x14ac:dyDescent="0.25">
      <c r="A8" s="106"/>
      <c r="B8" s="107"/>
      <c r="C8" s="123" t="s">
        <v>29</v>
      </c>
      <c r="D8" s="238"/>
      <c r="E8" s="238"/>
      <c r="F8" s="238"/>
      <c r="G8" s="238"/>
      <c r="H8" s="238"/>
      <c r="I8" s="238"/>
      <c r="J8" s="238"/>
      <c r="K8" s="239"/>
    </row>
    <row r="9" spans="1:11" x14ac:dyDescent="0.25">
      <c r="A9" s="108" t="s">
        <v>178</v>
      </c>
      <c r="B9" s="109"/>
      <c r="C9" s="124" t="s">
        <v>180</v>
      </c>
      <c r="D9" s="238"/>
      <c r="E9" s="238"/>
      <c r="F9" s="238"/>
      <c r="G9" s="238"/>
      <c r="H9" s="238"/>
      <c r="I9" s="238"/>
      <c r="J9" s="238"/>
      <c r="K9" s="239"/>
    </row>
    <row r="10" spans="1:11" x14ac:dyDescent="0.25">
      <c r="A10" s="108"/>
      <c r="B10" s="109"/>
      <c r="C10" s="122" t="s">
        <v>24</v>
      </c>
      <c r="D10" s="238"/>
      <c r="E10" s="238"/>
      <c r="F10" s="238"/>
      <c r="G10" s="238"/>
      <c r="H10" s="238"/>
      <c r="I10" s="238"/>
      <c r="J10" s="238"/>
      <c r="K10" s="239"/>
    </row>
    <row r="11" spans="1:11" x14ac:dyDescent="0.25">
      <c r="A11" s="108"/>
      <c r="B11" s="109"/>
      <c r="C11" s="122" t="s">
        <v>130</v>
      </c>
      <c r="D11" s="238"/>
      <c r="E11" s="238"/>
      <c r="F11" s="238"/>
      <c r="G11" s="238"/>
      <c r="H11" s="238"/>
      <c r="I11" s="238"/>
      <c r="J11" s="238"/>
      <c r="K11" s="239"/>
    </row>
    <row r="12" spans="1:11" x14ac:dyDescent="0.25">
      <c r="A12" s="108"/>
      <c r="B12" s="109"/>
      <c r="C12" s="122" t="s">
        <v>27</v>
      </c>
      <c r="D12" s="238"/>
      <c r="E12" s="238"/>
      <c r="F12" s="238"/>
      <c r="G12" s="238"/>
      <c r="H12" s="238"/>
      <c r="I12" s="238"/>
      <c r="J12" s="238"/>
      <c r="K12" s="239"/>
    </row>
    <row r="13" spans="1:11" x14ac:dyDescent="0.25">
      <c r="A13" s="108"/>
      <c r="B13" s="109"/>
      <c r="C13" s="122" t="s">
        <v>28</v>
      </c>
      <c r="D13" s="238"/>
      <c r="E13" s="238"/>
      <c r="F13" s="238"/>
      <c r="G13" s="238"/>
      <c r="H13" s="238"/>
      <c r="I13" s="238"/>
      <c r="J13" s="238"/>
      <c r="K13" s="239"/>
    </row>
    <row r="14" spans="1:11" x14ac:dyDescent="0.25">
      <c r="A14" s="108"/>
      <c r="B14" s="109"/>
      <c r="C14" s="122" t="s">
        <v>29</v>
      </c>
      <c r="D14" s="238"/>
      <c r="E14" s="238"/>
      <c r="F14" s="238"/>
      <c r="G14" s="238"/>
      <c r="H14" s="238"/>
      <c r="I14" s="238"/>
      <c r="J14" s="238"/>
      <c r="K14" s="239"/>
    </row>
    <row r="15" spans="1:11" x14ac:dyDescent="0.25">
      <c r="A15" s="106" t="s">
        <v>178</v>
      </c>
      <c r="B15" s="107"/>
      <c r="C15" s="125" t="s">
        <v>43</v>
      </c>
      <c r="D15" s="238"/>
      <c r="E15" s="238"/>
      <c r="F15" s="238"/>
      <c r="G15" s="238"/>
      <c r="H15" s="238"/>
      <c r="I15" s="238"/>
      <c r="J15" s="238"/>
      <c r="K15" s="239"/>
    </row>
    <row r="16" spans="1:11" x14ac:dyDescent="0.25">
      <c r="A16" s="106"/>
      <c r="B16" s="107"/>
      <c r="C16" s="123" t="s">
        <v>24</v>
      </c>
      <c r="D16" s="238"/>
      <c r="E16" s="238"/>
      <c r="F16" s="238"/>
      <c r="G16" s="238"/>
      <c r="H16" s="238"/>
      <c r="I16" s="238"/>
      <c r="J16" s="238"/>
      <c r="K16" s="239"/>
    </row>
    <row r="17" spans="1:11" x14ac:dyDescent="0.25">
      <c r="A17" s="106"/>
      <c r="B17" s="107"/>
      <c r="C17" s="123" t="s">
        <v>130</v>
      </c>
      <c r="D17" s="238"/>
      <c r="E17" s="238"/>
      <c r="F17" s="238"/>
      <c r="G17" s="238"/>
      <c r="H17" s="238"/>
      <c r="I17" s="238"/>
      <c r="J17" s="238"/>
      <c r="K17" s="239"/>
    </row>
    <row r="18" spans="1:11" x14ac:dyDescent="0.25">
      <c r="A18" s="106"/>
      <c r="B18" s="107"/>
      <c r="C18" s="123" t="s">
        <v>27</v>
      </c>
      <c r="D18" s="238"/>
      <c r="E18" s="238"/>
      <c r="F18" s="238"/>
      <c r="G18" s="238"/>
      <c r="H18" s="238"/>
      <c r="I18" s="238"/>
      <c r="J18" s="238"/>
      <c r="K18" s="239"/>
    </row>
    <row r="19" spans="1:11" x14ac:dyDescent="0.25">
      <c r="A19" s="106"/>
      <c r="B19" s="107"/>
      <c r="C19" s="123" t="s">
        <v>28</v>
      </c>
      <c r="D19" s="238"/>
      <c r="E19" s="238"/>
      <c r="F19" s="238"/>
      <c r="G19" s="238"/>
      <c r="H19" s="238"/>
      <c r="I19" s="238"/>
      <c r="J19" s="238"/>
      <c r="K19" s="239"/>
    </row>
    <row r="20" spans="1:11" x14ac:dyDescent="0.25">
      <c r="A20" s="106"/>
      <c r="B20" s="107"/>
      <c r="C20" s="123" t="s">
        <v>29</v>
      </c>
      <c r="D20" s="238"/>
      <c r="E20" s="238"/>
      <c r="F20" s="238"/>
      <c r="G20" s="238"/>
      <c r="H20" s="238"/>
      <c r="I20" s="238"/>
      <c r="J20" s="238"/>
      <c r="K20" s="239"/>
    </row>
    <row r="21" spans="1:11" x14ac:dyDescent="0.25">
      <c r="A21" s="108" t="s">
        <v>178</v>
      </c>
      <c r="B21" s="109"/>
      <c r="C21" s="124" t="s">
        <v>44</v>
      </c>
      <c r="D21" s="238"/>
      <c r="E21" s="238"/>
      <c r="F21" s="238"/>
      <c r="G21" s="238"/>
      <c r="H21" s="238"/>
      <c r="I21" s="238"/>
      <c r="J21" s="238"/>
      <c r="K21" s="239"/>
    </row>
    <row r="22" spans="1:11" x14ac:dyDescent="0.25">
      <c r="A22" s="108"/>
      <c r="B22" s="109"/>
      <c r="C22" s="122" t="s">
        <v>24</v>
      </c>
      <c r="D22" s="238"/>
      <c r="E22" s="238"/>
      <c r="F22" s="238"/>
      <c r="G22" s="238"/>
      <c r="H22" s="238"/>
      <c r="I22" s="238"/>
      <c r="J22" s="238"/>
      <c r="K22" s="239"/>
    </row>
    <row r="23" spans="1:11" x14ac:dyDescent="0.25">
      <c r="A23" s="108"/>
      <c r="B23" s="109"/>
      <c r="C23" s="122" t="s">
        <v>130</v>
      </c>
      <c r="D23" s="238"/>
      <c r="E23" s="238"/>
      <c r="F23" s="238"/>
      <c r="G23" s="238"/>
      <c r="H23" s="238"/>
      <c r="I23" s="238"/>
      <c r="J23" s="238"/>
      <c r="K23" s="239"/>
    </row>
    <row r="24" spans="1:11" x14ac:dyDescent="0.25">
      <c r="A24" s="108"/>
      <c r="B24" s="109"/>
      <c r="C24" s="122" t="s">
        <v>27</v>
      </c>
      <c r="D24" s="238"/>
      <c r="E24" s="238"/>
      <c r="F24" s="238"/>
      <c r="G24" s="238"/>
      <c r="H24" s="238"/>
      <c r="I24" s="238"/>
      <c r="J24" s="238"/>
      <c r="K24" s="239"/>
    </row>
    <row r="25" spans="1:11" x14ac:dyDescent="0.25">
      <c r="A25" s="108"/>
      <c r="B25" s="109"/>
      <c r="C25" s="122" t="s">
        <v>28</v>
      </c>
      <c r="D25" s="238"/>
      <c r="E25" s="238"/>
      <c r="F25" s="238"/>
      <c r="G25" s="238"/>
      <c r="H25" s="238"/>
      <c r="I25" s="238"/>
      <c r="J25" s="238"/>
      <c r="K25" s="239"/>
    </row>
    <row r="26" spans="1:11" x14ac:dyDescent="0.25">
      <c r="A26" s="108"/>
      <c r="B26" s="109"/>
      <c r="C26" s="122" t="s">
        <v>29</v>
      </c>
      <c r="D26" s="238"/>
      <c r="E26" s="238"/>
      <c r="F26" s="238"/>
      <c r="G26" s="238"/>
      <c r="H26" s="238"/>
      <c r="I26" s="238"/>
      <c r="J26" s="238"/>
      <c r="K26" s="239"/>
    </row>
    <row r="27" spans="1:11" ht="30" customHeight="1" x14ac:dyDescent="0.25">
      <c r="A27" s="126" t="s">
        <v>181</v>
      </c>
      <c r="B27" s="126" t="s">
        <v>38</v>
      </c>
      <c r="C27" s="126" t="s">
        <v>182</v>
      </c>
    </row>
    <row r="28" spans="1:11" ht="46.5" customHeight="1" x14ac:dyDescent="0.25">
      <c r="A28" s="114" t="s">
        <v>183</v>
      </c>
      <c r="B28" s="114" t="s">
        <v>120</v>
      </c>
      <c r="C28" s="127" t="s">
        <v>175</v>
      </c>
    </row>
    <row r="29" spans="1:11" x14ac:dyDescent="0.25">
      <c r="A29" s="113"/>
      <c r="B29" s="114"/>
      <c r="C29" s="128" t="s">
        <v>179</v>
      </c>
    </row>
    <row r="30" spans="1:11" x14ac:dyDescent="0.25">
      <c r="A30" s="113"/>
      <c r="B30" s="114"/>
      <c r="C30" s="128" t="s">
        <v>184</v>
      </c>
    </row>
    <row r="31" spans="1:11" x14ac:dyDescent="0.25">
      <c r="A31" s="113"/>
      <c r="B31" s="114"/>
      <c r="C31" s="128" t="s">
        <v>43</v>
      </c>
    </row>
    <row r="32" spans="1:11" x14ac:dyDescent="0.25">
      <c r="A32" s="113"/>
      <c r="B32" s="114"/>
      <c r="C32" s="128" t="s">
        <v>44</v>
      </c>
    </row>
    <row r="33" spans="1:4" x14ac:dyDescent="0.25">
      <c r="A33" s="113"/>
      <c r="B33" s="114"/>
      <c r="C33" s="128" t="s">
        <v>45</v>
      </c>
    </row>
    <row r="34" spans="1:4" x14ac:dyDescent="0.25">
      <c r="A34" s="113"/>
      <c r="B34" s="114"/>
      <c r="C34" s="128" t="s">
        <v>46</v>
      </c>
    </row>
    <row r="35" spans="1:4" ht="45" customHeight="1" x14ac:dyDescent="0.25">
      <c r="A35" s="116" t="s">
        <v>185</v>
      </c>
      <c r="B35" s="116" t="s">
        <v>40</v>
      </c>
      <c r="C35" s="129" t="s">
        <v>186</v>
      </c>
    </row>
    <row r="36" spans="1:4" x14ac:dyDescent="0.25">
      <c r="A36" s="115"/>
      <c r="B36" s="116"/>
      <c r="C36" s="130" t="s">
        <v>179</v>
      </c>
      <c r="D36" s="117"/>
    </row>
    <row r="37" spans="1:4" x14ac:dyDescent="0.25">
      <c r="A37" s="115"/>
      <c r="B37" s="116"/>
      <c r="C37" s="130" t="s">
        <v>184</v>
      </c>
      <c r="D37" s="117"/>
    </row>
    <row r="38" spans="1:4" x14ac:dyDescent="0.25">
      <c r="A38" s="115"/>
      <c r="B38" s="116"/>
      <c r="C38" s="130" t="s">
        <v>43</v>
      </c>
      <c r="D38" s="117"/>
    </row>
    <row r="39" spans="1:4" x14ac:dyDescent="0.25">
      <c r="A39" s="115"/>
      <c r="B39" s="116"/>
      <c r="C39" s="130" t="s">
        <v>44</v>
      </c>
      <c r="D39" s="117"/>
    </row>
    <row r="40" spans="1:4" x14ac:dyDescent="0.25">
      <c r="A40" s="115"/>
      <c r="B40" s="116"/>
      <c r="C40" s="130" t="s">
        <v>45</v>
      </c>
      <c r="D40" s="117"/>
    </row>
    <row r="41" spans="1:4" x14ac:dyDescent="0.25">
      <c r="A41" s="115"/>
      <c r="B41" s="116"/>
      <c r="C41" s="130" t="s">
        <v>46</v>
      </c>
      <c r="D41" s="117"/>
    </row>
    <row r="42" spans="1:4" ht="45" customHeight="1" x14ac:dyDescent="0.25">
      <c r="A42" s="119" t="s">
        <v>187</v>
      </c>
      <c r="B42" s="119" t="s">
        <v>47</v>
      </c>
      <c r="C42" s="119" t="s">
        <v>147</v>
      </c>
      <c r="D42" s="117"/>
    </row>
    <row r="43" spans="1:4" ht="45" customHeight="1" x14ac:dyDescent="0.25">
      <c r="A43" s="116" t="s">
        <v>188</v>
      </c>
      <c r="B43" s="161" t="s">
        <v>339</v>
      </c>
      <c r="C43" s="153" t="s">
        <v>338</v>
      </c>
      <c r="D43" s="117"/>
    </row>
    <row r="44" spans="1:4" x14ac:dyDescent="0.25">
      <c r="A44" s="115"/>
      <c r="B44" s="116"/>
      <c r="C44" s="130" t="s">
        <v>179</v>
      </c>
      <c r="D44" s="117"/>
    </row>
    <row r="45" spans="1:4" x14ac:dyDescent="0.25">
      <c r="A45" s="115"/>
      <c r="B45" s="116"/>
      <c r="C45" s="130" t="s">
        <v>184</v>
      </c>
      <c r="D45" s="117"/>
    </row>
    <row r="46" spans="1:4" x14ac:dyDescent="0.25">
      <c r="A46" s="115"/>
      <c r="B46" s="116"/>
      <c r="C46" s="130" t="s">
        <v>43</v>
      </c>
      <c r="D46" s="117"/>
    </row>
    <row r="47" spans="1:4" x14ac:dyDescent="0.25">
      <c r="A47" s="115"/>
      <c r="B47" s="116"/>
      <c r="C47" s="130" t="s">
        <v>44</v>
      </c>
      <c r="D47" s="117"/>
    </row>
    <row r="48" spans="1:4" x14ac:dyDescent="0.25">
      <c r="A48" s="115"/>
      <c r="B48" s="116"/>
      <c r="C48" s="130" t="s">
        <v>45</v>
      </c>
      <c r="D48" s="117"/>
    </row>
    <row r="49" spans="1:4" x14ac:dyDescent="0.25">
      <c r="A49" s="115"/>
      <c r="B49" s="116"/>
      <c r="C49" s="130" t="s">
        <v>46</v>
      </c>
      <c r="D49" s="117"/>
    </row>
    <row r="50" spans="1:4" ht="45" customHeight="1" x14ac:dyDescent="0.25">
      <c r="A50" s="119" t="s">
        <v>188</v>
      </c>
      <c r="B50" s="156" t="s">
        <v>341</v>
      </c>
      <c r="C50" s="156" t="s">
        <v>340</v>
      </c>
      <c r="D50" s="117"/>
    </row>
    <row r="51" spans="1:4" ht="45" customHeight="1" x14ac:dyDescent="0.25">
      <c r="A51" s="116" t="s">
        <v>189</v>
      </c>
      <c r="B51" s="116" t="s">
        <v>52</v>
      </c>
      <c r="C51" s="129" t="s">
        <v>190</v>
      </c>
      <c r="D51"/>
    </row>
    <row r="52" spans="1:4" x14ac:dyDescent="0.25">
      <c r="A52" s="115"/>
      <c r="B52" s="116"/>
      <c r="C52" s="130" t="s">
        <v>179</v>
      </c>
      <c r="D52" s="214"/>
    </row>
    <row r="53" spans="1:4" x14ac:dyDescent="0.25">
      <c r="A53" s="115"/>
      <c r="B53" s="116"/>
      <c r="C53" s="130" t="s">
        <v>184</v>
      </c>
      <c r="D53" s="214"/>
    </row>
    <row r="54" spans="1:4" x14ac:dyDescent="0.25">
      <c r="A54" s="115"/>
      <c r="B54" s="116"/>
      <c r="C54" s="130" t="s">
        <v>43</v>
      </c>
      <c r="D54" s="214"/>
    </row>
    <row r="55" spans="1:4" x14ac:dyDescent="0.25">
      <c r="A55" s="115"/>
      <c r="B55" s="116"/>
      <c r="C55" s="130" t="s">
        <v>44</v>
      </c>
      <c r="D55" s="214"/>
    </row>
    <row r="56" spans="1:4" x14ac:dyDescent="0.25">
      <c r="A56" s="115"/>
      <c r="B56" s="116"/>
      <c r="C56" s="130" t="s">
        <v>45</v>
      </c>
      <c r="D56" s="214"/>
    </row>
    <row r="57" spans="1:4" x14ac:dyDescent="0.25">
      <c r="A57" s="115"/>
      <c r="B57" s="116"/>
      <c r="C57" s="130" t="s">
        <v>46</v>
      </c>
      <c r="D57" s="214"/>
    </row>
    <row r="58" spans="1:4" ht="30" customHeight="1" x14ac:dyDescent="0.25">
      <c r="A58" s="118" t="s">
        <v>191</v>
      </c>
      <c r="B58" s="120"/>
      <c r="C58" s="131" t="s">
        <v>192</v>
      </c>
    </row>
    <row r="59" spans="1:4" x14ac:dyDescent="0.25">
      <c r="A59" s="118"/>
      <c r="B59" s="120" t="s">
        <v>193</v>
      </c>
      <c r="C59" s="132" t="s">
        <v>179</v>
      </c>
    </row>
    <row r="60" spans="1:4" x14ac:dyDescent="0.25">
      <c r="A60" s="118"/>
      <c r="B60" s="120" t="s">
        <v>194</v>
      </c>
      <c r="C60" s="132" t="s">
        <v>184</v>
      </c>
    </row>
    <row r="61" spans="1:4" x14ac:dyDescent="0.25">
      <c r="A61" s="118"/>
      <c r="B61" s="120" t="s">
        <v>195</v>
      </c>
      <c r="C61" s="132" t="s">
        <v>43</v>
      </c>
    </row>
    <row r="62" spans="1:4" x14ac:dyDescent="0.25">
      <c r="A62" s="118"/>
      <c r="B62" s="120" t="s">
        <v>196</v>
      </c>
      <c r="C62" s="132" t="s">
        <v>44</v>
      </c>
    </row>
    <row r="63" spans="1:4" x14ac:dyDescent="0.25">
      <c r="A63" s="118"/>
      <c r="B63" s="120" t="s">
        <v>197</v>
      </c>
      <c r="C63" s="132" t="s">
        <v>45</v>
      </c>
    </row>
    <row r="64" spans="1:4" x14ac:dyDescent="0.25">
      <c r="A64" s="118"/>
      <c r="B64" s="120" t="s">
        <v>198</v>
      </c>
      <c r="C64" s="132" t="s">
        <v>46</v>
      </c>
    </row>
    <row r="65" spans="1:4" s="289" customFormat="1" ht="30" customHeight="1" x14ac:dyDescent="0.25">
      <c r="A65" s="118" t="s">
        <v>191</v>
      </c>
      <c r="B65" s="120"/>
      <c r="C65" s="158" t="s">
        <v>342</v>
      </c>
    </row>
    <row r="66" spans="1:4" s="289" customFormat="1" x14ac:dyDescent="0.25">
      <c r="A66" s="118"/>
      <c r="B66" s="120" t="s">
        <v>193</v>
      </c>
      <c r="C66" s="132" t="s">
        <v>179</v>
      </c>
    </row>
    <row r="67" spans="1:4" s="289" customFormat="1" x14ac:dyDescent="0.25">
      <c r="A67" s="118"/>
      <c r="B67" s="120" t="s">
        <v>194</v>
      </c>
      <c r="C67" s="132" t="s">
        <v>184</v>
      </c>
    </row>
    <row r="68" spans="1:4" s="289" customFormat="1" x14ac:dyDescent="0.25">
      <c r="A68" s="118"/>
      <c r="B68" s="120" t="s">
        <v>195</v>
      </c>
      <c r="C68" s="132" t="s">
        <v>43</v>
      </c>
    </row>
    <row r="69" spans="1:4" s="289" customFormat="1" x14ac:dyDescent="0.25">
      <c r="A69" s="118"/>
      <c r="B69" s="120" t="s">
        <v>196</v>
      </c>
      <c r="C69" s="132" t="s">
        <v>44</v>
      </c>
    </row>
    <row r="70" spans="1:4" s="289" customFormat="1" x14ac:dyDescent="0.25">
      <c r="A70" s="118"/>
      <c r="B70" s="120" t="s">
        <v>197</v>
      </c>
      <c r="C70" s="132" t="s">
        <v>45</v>
      </c>
    </row>
    <row r="71" spans="1:4" s="289" customFormat="1" x14ac:dyDescent="0.25">
      <c r="A71" s="118"/>
      <c r="B71" s="120" t="s">
        <v>198</v>
      </c>
      <c r="C71" s="132" t="s">
        <v>46</v>
      </c>
    </row>
    <row r="72" spans="1:4" ht="30" customHeight="1" x14ac:dyDescent="0.25">
      <c r="A72" s="116" t="s">
        <v>199</v>
      </c>
      <c r="B72" s="121"/>
      <c r="C72" s="116" t="s">
        <v>156</v>
      </c>
    </row>
    <row r="73" spans="1:4" x14ac:dyDescent="0.25">
      <c r="A73" s="115"/>
      <c r="B73" s="130" t="s">
        <v>200</v>
      </c>
      <c r="C73" s="130" t="s">
        <v>201</v>
      </c>
      <c r="D73" s="276"/>
    </row>
    <row r="74" spans="1:4" x14ac:dyDescent="0.25">
      <c r="A74" s="115"/>
      <c r="B74" s="130" t="s">
        <v>202</v>
      </c>
      <c r="C74" s="130" t="s">
        <v>203</v>
      </c>
      <c r="D74" s="276"/>
    </row>
    <row r="75" spans="1:4" x14ac:dyDescent="0.25">
      <c r="A75" s="115"/>
      <c r="B75" s="130" t="s">
        <v>200</v>
      </c>
      <c r="C75" s="130" t="s">
        <v>204</v>
      </c>
      <c r="D75" s="276"/>
    </row>
    <row r="76" spans="1:4" x14ac:dyDescent="0.25">
      <c r="A76" s="115"/>
      <c r="B76" s="130" t="s">
        <v>202</v>
      </c>
      <c r="C76" s="130" t="s">
        <v>205</v>
      </c>
      <c r="D76" s="276"/>
    </row>
    <row r="77" spans="1:4" x14ac:dyDescent="0.25">
      <c r="A77" s="115"/>
      <c r="B77" s="130" t="s">
        <v>206</v>
      </c>
      <c r="C77" s="130" t="s">
        <v>207</v>
      </c>
      <c r="D77" s="276"/>
    </row>
    <row r="78" spans="1:4" x14ac:dyDescent="0.25">
      <c r="A78" s="115"/>
      <c r="B78" s="130" t="s">
        <v>208</v>
      </c>
      <c r="C78" s="130" t="s">
        <v>209</v>
      </c>
      <c r="D78" s="276"/>
    </row>
    <row r="79" spans="1:4" x14ac:dyDescent="0.25">
      <c r="A79" s="115"/>
      <c r="B79" s="130" t="s">
        <v>206</v>
      </c>
      <c r="C79" s="130" t="s">
        <v>210</v>
      </c>
      <c r="D79" s="276"/>
    </row>
    <row r="80" spans="1:4" x14ac:dyDescent="0.25">
      <c r="A80" s="115"/>
      <c r="B80" s="130" t="s">
        <v>208</v>
      </c>
      <c r="C80" s="130" t="s">
        <v>211</v>
      </c>
      <c r="D80" s="276"/>
    </row>
    <row r="81" spans="1:4" x14ac:dyDescent="0.25">
      <c r="A81" s="115"/>
      <c r="B81" s="130" t="s">
        <v>212</v>
      </c>
      <c r="C81" s="130" t="s">
        <v>213</v>
      </c>
      <c r="D81" s="276"/>
    </row>
    <row r="82" spans="1:4" x14ac:dyDescent="0.25">
      <c r="A82" s="115"/>
      <c r="B82" s="130" t="s">
        <v>214</v>
      </c>
      <c r="C82" s="130" t="s">
        <v>215</v>
      </c>
      <c r="D82" s="276"/>
    </row>
    <row r="83" spans="1:4" x14ac:dyDescent="0.25">
      <c r="A83" s="115"/>
      <c r="B83" s="130" t="s">
        <v>212</v>
      </c>
      <c r="C83" s="130" t="s">
        <v>216</v>
      </c>
      <c r="D83" s="276"/>
    </row>
    <row r="84" spans="1:4" x14ac:dyDescent="0.25">
      <c r="A84" s="115"/>
      <c r="B84" s="130" t="s">
        <v>214</v>
      </c>
      <c r="C84" s="130" t="s">
        <v>217</v>
      </c>
      <c r="D84" s="276"/>
    </row>
    <row r="85" spans="1:4" ht="30" customHeight="1" x14ac:dyDescent="0.25">
      <c r="A85" s="119" t="s">
        <v>218</v>
      </c>
      <c r="B85" s="120"/>
      <c r="C85" s="133" t="s">
        <v>160</v>
      </c>
    </row>
    <row r="86" spans="1:4" x14ac:dyDescent="0.25">
      <c r="A86" s="118"/>
      <c r="B86" s="120" t="s">
        <v>219</v>
      </c>
      <c r="C86" s="132" t="s">
        <v>201</v>
      </c>
      <c r="D86" s="276"/>
    </row>
    <row r="87" spans="1:4" x14ac:dyDescent="0.25">
      <c r="A87" s="118"/>
      <c r="B87" s="120" t="s">
        <v>220</v>
      </c>
      <c r="C87" s="132" t="s">
        <v>203</v>
      </c>
      <c r="D87" s="276"/>
    </row>
    <row r="88" spans="1:4" x14ac:dyDescent="0.25">
      <c r="A88" s="118"/>
      <c r="B88" s="120" t="s">
        <v>219</v>
      </c>
      <c r="C88" s="132" t="s">
        <v>204</v>
      </c>
      <c r="D88" s="276"/>
    </row>
    <row r="89" spans="1:4" x14ac:dyDescent="0.25">
      <c r="A89" s="118"/>
      <c r="B89" s="120" t="s">
        <v>220</v>
      </c>
      <c r="C89" s="132" t="s">
        <v>205</v>
      </c>
      <c r="D89" s="276"/>
    </row>
    <row r="90" spans="1:4" x14ac:dyDescent="0.25">
      <c r="A90" s="118"/>
      <c r="B90" s="120" t="s">
        <v>221</v>
      </c>
      <c r="C90" s="132" t="s">
        <v>207</v>
      </c>
      <c r="D90" s="276"/>
    </row>
    <row r="91" spans="1:4" x14ac:dyDescent="0.25">
      <c r="A91" s="118"/>
      <c r="B91" s="120" t="s">
        <v>222</v>
      </c>
      <c r="C91" s="132" t="s">
        <v>209</v>
      </c>
      <c r="D91" s="276"/>
    </row>
    <row r="92" spans="1:4" x14ac:dyDescent="0.25">
      <c r="A92" s="118"/>
      <c r="B92" s="120" t="s">
        <v>221</v>
      </c>
      <c r="C92" s="132" t="s">
        <v>210</v>
      </c>
      <c r="D92" s="276"/>
    </row>
    <row r="93" spans="1:4" x14ac:dyDescent="0.25">
      <c r="A93" s="118"/>
      <c r="B93" s="120" t="s">
        <v>222</v>
      </c>
      <c r="C93" s="132" t="s">
        <v>211</v>
      </c>
      <c r="D93" s="276"/>
    </row>
    <row r="94" spans="1:4" x14ac:dyDescent="0.25">
      <c r="A94" s="118"/>
      <c r="B94" s="120" t="s">
        <v>223</v>
      </c>
      <c r="C94" s="132" t="s">
        <v>213</v>
      </c>
      <c r="D94" s="276"/>
    </row>
    <row r="95" spans="1:4" x14ac:dyDescent="0.25">
      <c r="A95" s="118"/>
      <c r="B95" s="120" t="s">
        <v>224</v>
      </c>
      <c r="C95" s="132" t="s">
        <v>215</v>
      </c>
      <c r="D95" s="276"/>
    </row>
    <row r="96" spans="1:4" x14ac:dyDescent="0.25">
      <c r="A96" s="118"/>
      <c r="B96" s="120" t="s">
        <v>223</v>
      </c>
      <c r="C96" s="132" t="s">
        <v>216</v>
      </c>
      <c r="D96" s="276"/>
    </row>
    <row r="97" spans="1:4" x14ac:dyDescent="0.25">
      <c r="A97" s="118"/>
      <c r="B97" s="120" t="s">
        <v>224</v>
      </c>
      <c r="C97" s="132" t="s">
        <v>217</v>
      </c>
      <c r="D97" s="276"/>
    </row>
    <row r="98" spans="1:4" ht="30" customHeight="1" x14ac:dyDescent="0.25">
      <c r="A98" s="116" t="s">
        <v>218</v>
      </c>
      <c r="B98" s="129"/>
      <c r="C98" s="129" t="s">
        <v>162</v>
      </c>
    </row>
    <row r="99" spans="1:4" x14ac:dyDescent="0.25">
      <c r="A99" s="115"/>
      <c r="B99" s="130" t="s">
        <v>225</v>
      </c>
      <c r="C99" s="130" t="s">
        <v>201</v>
      </c>
      <c r="D99" s="276"/>
    </row>
    <row r="100" spans="1:4" x14ac:dyDescent="0.25">
      <c r="A100" s="115"/>
      <c r="B100" s="130" t="s">
        <v>226</v>
      </c>
      <c r="C100" s="130" t="s">
        <v>203</v>
      </c>
      <c r="D100" s="276"/>
    </row>
    <row r="101" spans="1:4" x14ac:dyDescent="0.25">
      <c r="A101" s="115"/>
      <c r="B101" s="130" t="s">
        <v>225</v>
      </c>
      <c r="C101" s="130" t="s">
        <v>204</v>
      </c>
      <c r="D101" s="276"/>
    </row>
    <row r="102" spans="1:4" x14ac:dyDescent="0.25">
      <c r="A102" s="115"/>
      <c r="B102" s="130" t="s">
        <v>226</v>
      </c>
      <c r="C102" s="130" t="s">
        <v>205</v>
      </c>
      <c r="D102" s="276"/>
    </row>
    <row r="103" spans="1:4" x14ac:dyDescent="0.25">
      <c r="A103" s="115"/>
      <c r="B103" s="130" t="s">
        <v>227</v>
      </c>
      <c r="C103" s="130" t="s">
        <v>207</v>
      </c>
      <c r="D103" s="276"/>
    </row>
    <row r="104" spans="1:4" x14ac:dyDescent="0.25">
      <c r="A104" s="115"/>
      <c r="B104" s="130" t="s">
        <v>228</v>
      </c>
      <c r="C104" s="130" t="s">
        <v>209</v>
      </c>
      <c r="D104" s="276"/>
    </row>
    <row r="105" spans="1:4" x14ac:dyDescent="0.25">
      <c r="A105" s="115"/>
      <c r="B105" s="130" t="s">
        <v>227</v>
      </c>
      <c r="C105" s="130" t="s">
        <v>210</v>
      </c>
      <c r="D105" s="276"/>
    </row>
    <row r="106" spans="1:4" x14ac:dyDescent="0.25">
      <c r="A106" s="115"/>
      <c r="B106" s="130" t="s">
        <v>228</v>
      </c>
      <c r="C106" s="130" t="s">
        <v>211</v>
      </c>
      <c r="D106" s="276"/>
    </row>
    <row r="107" spans="1:4" x14ac:dyDescent="0.25">
      <c r="A107" s="115"/>
      <c r="B107" s="130" t="s">
        <v>229</v>
      </c>
      <c r="C107" s="130" t="s">
        <v>213</v>
      </c>
      <c r="D107" s="276"/>
    </row>
    <row r="108" spans="1:4" x14ac:dyDescent="0.25">
      <c r="A108" s="115"/>
      <c r="B108" s="130" t="s">
        <v>230</v>
      </c>
      <c r="C108" s="130" t="s">
        <v>215</v>
      </c>
      <c r="D108" s="276"/>
    </row>
    <row r="109" spans="1:4" x14ac:dyDescent="0.25">
      <c r="A109" s="115"/>
      <c r="B109" s="130" t="s">
        <v>229</v>
      </c>
      <c r="C109" s="130" t="s">
        <v>216</v>
      </c>
      <c r="D109" s="276"/>
    </row>
    <row r="110" spans="1:4" x14ac:dyDescent="0.25">
      <c r="A110" s="115"/>
      <c r="B110" s="130" t="s">
        <v>230</v>
      </c>
      <c r="C110" s="130" t="s">
        <v>217</v>
      </c>
      <c r="D110" s="276"/>
    </row>
    <row r="111" spans="1:4" ht="30" customHeight="1" x14ac:dyDescent="0.25">
      <c r="A111" s="119" t="s">
        <v>218</v>
      </c>
      <c r="B111" s="119"/>
      <c r="C111" s="119" t="s">
        <v>164</v>
      </c>
    </row>
    <row r="112" spans="1:4" x14ac:dyDescent="0.25">
      <c r="A112" s="118"/>
      <c r="B112" s="132" t="s">
        <v>231</v>
      </c>
      <c r="C112" s="132" t="s">
        <v>201</v>
      </c>
      <c r="D112" s="276"/>
    </row>
    <row r="113" spans="1:4" x14ac:dyDescent="0.25">
      <c r="A113" s="118"/>
      <c r="B113" s="132" t="s">
        <v>232</v>
      </c>
      <c r="C113" s="132" t="s">
        <v>203</v>
      </c>
      <c r="D113" s="276"/>
    </row>
    <row r="114" spans="1:4" x14ac:dyDescent="0.25">
      <c r="A114" s="118"/>
      <c r="B114" s="132" t="s">
        <v>231</v>
      </c>
      <c r="C114" s="132" t="s">
        <v>204</v>
      </c>
      <c r="D114" s="276"/>
    </row>
    <row r="115" spans="1:4" x14ac:dyDescent="0.25">
      <c r="A115" s="118"/>
      <c r="B115" s="132" t="s">
        <v>232</v>
      </c>
      <c r="C115" s="132" t="s">
        <v>205</v>
      </c>
      <c r="D115" s="276"/>
    </row>
    <row r="116" spans="1:4" x14ac:dyDescent="0.25">
      <c r="A116" s="118"/>
      <c r="B116" s="132" t="s">
        <v>233</v>
      </c>
      <c r="C116" s="132" t="s">
        <v>207</v>
      </c>
      <c r="D116" s="276"/>
    </row>
    <row r="117" spans="1:4" x14ac:dyDescent="0.25">
      <c r="A117" s="118"/>
      <c r="B117" s="132" t="s">
        <v>234</v>
      </c>
      <c r="C117" s="132" t="s">
        <v>209</v>
      </c>
      <c r="D117" s="276"/>
    </row>
    <row r="118" spans="1:4" x14ac:dyDescent="0.25">
      <c r="A118" s="118"/>
      <c r="B118" s="132" t="s">
        <v>233</v>
      </c>
      <c r="C118" s="132" t="s">
        <v>210</v>
      </c>
      <c r="D118" s="276"/>
    </row>
    <row r="119" spans="1:4" x14ac:dyDescent="0.25">
      <c r="A119" s="118"/>
      <c r="B119" s="132" t="s">
        <v>234</v>
      </c>
      <c r="C119" s="132" t="s">
        <v>211</v>
      </c>
      <c r="D119" s="276"/>
    </row>
    <row r="120" spans="1:4" x14ac:dyDescent="0.25">
      <c r="A120" s="118"/>
      <c r="B120" s="132" t="s">
        <v>235</v>
      </c>
      <c r="C120" s="132" t="s">
        <v>213</v>
      </c>
      <c r="D120" s="276"/>
    </row>
    <row r="121" spans="1:4" x14ac:dyDescent="0.25">
      <c r="A121" s="118"/>
      <c r="B121" s="132" t="s">
        <v>236</v>
      </c>
      <c r="C121" s="132" t="s">
        <v>215</v>
      </c>
      <c r="D121" s="276"/>
    </row>
    <row r="122" spans="1:4" x14ac:dyDescent="0.25">
      <c r="A122" s="118"/>
      <c r="B122" s="132" t="s">
        <v>235</v>
      </c>
      <c r="C122" s="132" t="s">
        <v>216</v>
      </c>
      <c r="D122" s="276"/>
    </row>
    <row r="123" spans="1:4" x14ac:dyDescent="0.25">
      <c r="A123" s="118"/>
      <c r="B123" s="132" t="s">
        <v>236</v>
      </c>
      <c r="C123" s="132" t="s">
        <v>217</v>
      </c>
      <c r="D123" s="276"/>
    </row>
    <row r="124" spans="1:4" ht="30" customHeight="1" x14ac:dyDescent="0.25">
      <c r="A124" s="116" t="s">
        <v>218</v>
      </c>
      <c r="B124" s="129"/>
      <c r="C124" s="129" t="s">
        <v>166</v>
      </c>
    </row>
    <row r="125" spans="1:4" x14ac:dyDescent="0.25">
      <c r="A125" s="115"/>
      <c r="B125" s="130" t="s">
        <v>237</v>
      </c>
      <c r="C125" s="130" t="s">
        <v>201</v>
      </c>
      <c r="D125" s="276"/>
    </row>
    <row r="126" spans="1:4" x14ac:dyDescent="0.25">
      <c r="A126" s="115"/>
      <c r="B126" s="130" t="s">
        <v>238</v>
      </c>
      <c r="C126" s="130" t="s">
        <v>203</v>
      </c>
      <c r="D126" s="276"/>
    </row>
    <row r="127" spans="1:4" x14ac:dyDescent="0.25">
      <c r="A127" s="115"/>
      <c r="B127" s="130" t="s">
        <v>237</v>
      </c>
      <c r="C127" s="130" t="s">
        <v>204</v>
      </c>
      <c r="D127" s="276"/>
    </row>
    <row r="128" spans="1:4" x14ac:dyDescent="0.25">
      <c r="A128" s="115"/>
      <c r="B128" s="130" t="s">
        <v>238</v>
      </c>
      <c r="C128" s="130" t="s">
        <v>205</v>
      </c>
      <c r="D128" s="276"/>
    </row>
    <row r="129" spans="1:4" x14ac:dyDescent="0.25">
      <c r="A129" s="115"/>
      <c r="B129" s="130" t="s">
        <v>239</v>
      </c>
      <c r="C129" s="130" t="s">
        <v>207</v>
      </c>
      <c r="D129" s="276"/>
    </row>
    <row r="130" spans="1:4" x14ac:dyDescent="0.25">
      <c r="A130" s="115"/>
      <c r="B130" s="130" t="s">
        <v>240</v>
      </c>
      <c r="C130" s="130" t="s">
        <v>209</v>
      </c>
      <c r="D130" s="276"/>
    </row>
    <row r="131" spans="1:4" x14ac:dyDescent="0.25">
      <c r="A131" s="115"/>
      <c r="B131" s="130" t="s">
        <v>239</v>
      </c>
      <c r="C131" s="130" t="s">
        <v>210</v>
      </c>
      <c r="D131" s="276"/>
    </row>
    <row r="132" spans="1:4" x14ac:dyDescent="0.25">
      <c r="A132" s="115"/>
      <c r="B132" s="130" t="s">
        <v>240</v>
      </c>
      <c r="C132" s="130" t="s">
        <v>211</v>
      </c>
      <c r="D132" s="276"/>
    </row>
    <row r="133" spans="1:4" x14ac:dyDescent="0.25">
      <c r="A133" s="115"/>
      <c r="B133" s="130" t="s">
        <v>241</v>
      </c>
      <c r="C133" s="130" t="s">
        <v>213</v>
      </c>
      <c r="D133" s="276"/>
    </row>
    <row r="134" spans="1:4" x14ac:dyDescent="0.25">
      <c r="A134" s="115"/>
      <c r="B134" s="130" t="s">
        <v>242</v>
      </c>
      <c r="C134" s="130" t="s">
        <v>215</v>
      </c>
      <c r="D134" s="276"/>
    </row>
    <row r="135" spans="1:4" x14ac:dyDescent="0.25">
      <c r="A135" s="115"/>
      <c r="B135" s="130" t="s">
        <v>241</v>
      </c>
      <c r="C135" s="130" t="s">
        <v>216</v>
      </c>
      <c r="D135" s="276"/>
    </row>
    <row r="136" spans="1:4" x14ac:dyDescent="0.25">
      <c r="A136" s="115"/>
      <c r="B136" s="130" t="s">
        <v>242</v>
      </c>
      <c r="C136" s="130" t="s">
        <v>217</v>
      </c>
      <c r="D136" s="276"/>
    </row>
  </sheetData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C39E-D7F2-4BBD-963B-89B3F6A5164F}">
  <dimension ref="A1:G106"/>
  <sheetViews>
    <sheetView tabSelected="1" zoomScaleNormal="100" workbookViewId="0">
      <pane xSplit="6" ySplit="2" topLeftCell="G3" activePane="bottomRight" state="frozen"/>
      <selection activeCell="E4" sqref="E4"/>
      <selection pane="topRight" activeCell="E4" sqref="E4"/>
      <selection pane="bottomLeft" activeCell="E4" sqref="E4"/>
      <selection pane="bottomRight" activeCell="F10" sqref="F10"/>
    </sheetView>
  </sheetViews>
  <sheetFormatPr defaultColWidth="9.140625" defaultRowHeight="15" x14ac:dyDescent="0.25"/>
  <cols>
    <col min="1" max="1" width="9.140625" style="289" customWidth="1"/>
    <col min="2" max="2" width="40.5703125" style="138" customWidth="1"/>
    <col min="3" max="3" width="47.7109375" style="168" customWidth="1"/>
    <col min="4" max="4" width="9.28515625" style="289" customWidth="1"/>
    <col min="5" max="7" width="15.28515625" style="289" customWidth="1"/>
    <col min="8" max="9" width="9.140625" style="289" customWidth="1"/>
    <col min="10" max="16384" width="9.140625" style="289"/>
  </cols>
  <sheetData>
    <row r="1" spans="1:7" s="290" customFormat="1" x14ac:dyDescent="0.25">
      <c r="A1" s="104" t="s">
        <v>0</v>
      </c>
      <c r="B1" s="134" t="s">
        <v>126</v>
      </c>
      <c r="C1" s="105" t="s">
        <v>127</v>
      </c>
      <c r="D1" s="135"/>
      <c r="E1" s="303" t="s">
        <v>247</v>
      </c>
      <c r="F1" s="304"/>
      <c r="G1" s="304"/>
    </row>
    <row r="2" spans="1:7" ht="30.75" customHeight="1" thickBot="1" x14ac:dyDescent="0.3">
      <c r="A2" s="109" t="s">
        <v>177</v>
      </c>
      <c r="B2" s="136" t="s">
        <v>102</v>
      </c>
      <c r="C2" s="137" t="s">
        <v>170</v>
      </c>
      <c r="D2" s="138"/>
      <c r="E2" s="139">
        <v>2025</v>
      </c>
      <c r="F2" s="139">
        <v>2035</v>
      </c>
      <c r="G2" s="139">
        <v>2050</v>
      </c>
    </row>
    <row r="3" spans="1:7" ht="15.75" customHeight="1" thickTop="1" x14ac:dyDescent="0.25">
      <c r="A3" s="106" t="s">
        <v>178</v>
      </c>
      <c r="B3" s="140"/>
      <c r="C3" s="141" t="s">
        <v>248</v>
      </c>
    </row>
    <row r="4" spans="1:7" x14ac:dyDescent="0.25">
      <c r="A4" s="106"/>
      <c r="B4" s="140"/>
      <c r="C4" s="142" t="s">
        <v>24</v>
      </c>
      <c r="D4" s="143"/>
    </row>
    <row r="5" spans="1:7" x14ac:dyDescent="0.25">
      <c r="A5" s="106"/>
      <c r="B5" s="140"/>
      <c r="C5" s="142" t="s">
        <v>130</v>
      </c>
      <c r="D5" s="143"/>
    </row>
    <row r="6" spans="1:7" x14ac:dyDescent="0.25">
      <c r="A6" s="106"/>
      <c r="B6" s="140"/>
      <c r="C6" s="142" t="s">
        <v>27</v>
      </c>
      <c r="D6" s="143"/>
    </row>
    <row r="7" spans="1:7" x14ac:dyDescent="0.25">
      <c r="A7" s="106"/>
      <c r="B7" s="140"/>
      <c r="C7" s="142" t="s">
        <v>28</v>
      </c>
      <c r="D7" s="143"/>
    </row>
    <row r="8" spans="1:7" x14ac:dyDescent="0.25">
      <c r="A8" s="106"/>
      <c r="B8" s="140"/>
      <c r="C8" s="142" t="s">
        <v>29</v>
      </c>
      <c r="D8" s="143"/>
    </row>
    <row r="9" spans="1:7" x14ac:dyDescent="0.25">
      <c r="A9" s="106" t="s">
        <v>178</v>
      </c>
      <c r="B9" s="140"/>
      <c r="C9" s="144" t="s">
        <v>249</v>
      </c>
      <c r="D9" s="145"/>
    </row>
    <row r="10" spans="1:7" x14ac:dyDescent="0.25">
      <c r="A10" s="106"/>
      <c r="B10" s="140"/>
      <c r="C10" s="142" t="s">
        <v>24</v>
      </c>
      <c r="D10" s="143"/>
    </row>
    <row r="11" spans="1:7" x14ac:dyDescent="0.25">
      <c r="A11" s="106"/>
      <c r="B11" s="140"/>
      <c r="C11" s="142" t="s">
        <v>130</v>
      </c>
      <c r="D11" s="143"/>
    </row>
    <row r="12" spans="1:7" x14ac:dyDescent="0.25">
      <c r="A12" s="106"/>
      <c r="B12" s="140"/>
      <c r="C12" s="142" t="s">
        <v>27</v>
      </c>
      <c r="D12" s="143"/>
    </row>
    <row r="13" spans="1:7" x14ac:dyDescent="0.25">
      <c r="A13" s="106"/>
      <c r="B13" s="140"/>
      <c r="C13" s="142" t="s">
        <v>28</v>
      </c>
      <c r="D13" s="143"/>
    </row>
    <row r="14" spans="1:7" x14ac:dyDescent="0.25">
      <c r="A14" s="106"/>
      <c r="B14" s="140"/>
      <c r="C14" s="142" t="s">
        <v>29</v>
      </c>
      <c r="D14" s="143"/>
    </row>
    <row r="15" spans="1:7" ht="30" customHeight="1" x14ac:dyDescent="0.25">
      <c r="A15" s="126" t="s">
        <v>181</v>
      </c>
      <c r="B15" s="146" t="s">
        <v>343</v>
      </c>
      <c r="C15" s="147" t="s">
        <v>182</v>
      </c>
      <c r="D15" s="138"/>
    </row>
    <row r="16" spans="1:7" ht="60" customHeight="1" x14ac:dyDescent="0.25">
      <c r="A16" s="114" t="s">
        <v>183</v>
      </c>
      <c r="B16" s="148" t="s">
        <v>120</v>
      </c>
      <c r="C16" s="149" t="s">
        <v>175</v>
      </c>
      <c r="D16" s="150"/>
    </row>
    <row r="17" spans="1:4" x14ac:dyDescent="0.25">
      <c r="A17" s="113"/>
      <c r="B17" s="148"/>
      <c r="C17" s="151" t="s">
        <v>248</v>
      </c>
      <c r="D17" s="143"/>
    </row>
    <row r="18" spans="1:4" x14ac:dyDescent="0.25">
      <c r="A18" s="113"/>
      <c r="B18" s="148"/>
      <c r="C18" s="151" t="s">
        <v>249</v>
      </c>
      <c r="D18" s="143"/>
    </row>
    <row r="19" spans="1:4" x14ac:dyDescent="0.25">
      <c r="A19" s="113"/>
      <c r="B19" s="148"/>
      <c r="C19" s="151" t="s">
        <v>250</v>
      </c>
      <c r="D19" s="143"/>
    </row>
    <row r="20" spans="1:4" ht="45" customHeight="1" x14ac:dyDescent="0.25">
      <c r="A20" s="116" t="s">
        <v>185</v>
      </c>
      <c r="B20" s="152" t="s">
        <v>344</v>
      </c>
      <c r="C20" s="153" t="s">
        <v>186</v>
      </c>
      <c r="D20" s="150"/>
    </row>
    <row r="21" spans="1:4" x14ac:dyDescent="0.25">
      <c r="A21" s="115"/>
      <c r="B21" s="152"/>
      <c r="C21" s="154" t="s">
        <v>248</v>
      </c>
      <c r="D21" s="143"/>
    </row>
    <row r="22" spans="1:4" x14ac:dyDescent="0.25">
      <c r="A22" s="115"/>
      <c r="B22" s="152"/>
      <c r="C22" s="154" t="s">
        <v>249</v>
      </c>
      <c r="D22" s="143"/>
    </row>
    <row r="23" spans="1:4" x14ac:dyDescent="0.25">
      <c r="A23" s="115"/>
      <c r="B23" s="152"/>
      <c r="C23" s="154" t="s">
        <v>250</v>
      </c>
      <c r="D23" s="143"/>
    </row>
    <row r="24" spans="1:4" ht="45" customHeight="1" x14ac:dyDescent="0.25">
      <c r="A24" s="119" t="s">
        <v>187</v>
      </c>
      <c r="B24" s="155" t="s">
        <v>345</v>
      </c>
      <c r="C24" s="156" t="s">
        <v>147</v>
      </c>
      <c r="D24" s="138"/>
    </row>
    <row r="25" spans="1:4" ht="45" customHeight="1" x14ac:dyDescent="0.25">
      <c r="A25" s="116" t="s">
        <v>188</v>
      </c>
      <c r="B25" s="298" t="s">
        <v>350</v>
      </c>
      <c r="C25" s="153" t="s">
        <v>351</v>
      </c>
      <c r="D25" s="150"/>
    </row>
    <row r="26" spans="1:4" x14ac:dyDescent="0.25">
      <c r="A26" s="115"/>
      <c r="B26" s="152"/>
      <c r="C26" s="154" t="s">
        <v>248</v>
      </c>
      <c r="D26" s="143"/>
    </row>
    <row r="27" spans="1:4" x14ac:dyDescent="0.25">
      <c r="A27" s="115"/>
      <c r="B27" s="152"/>
      <c r="C27" s="154" t="s">
        <v>249</v>
      </c>
      <c r="D27" s="143"/>
    </row>
    <row r="28" spans="1:4" x14ac:dyDescent="0.25">
      <c r="A28" s="115"/>
      <c r="B28" s="152"/>
      <c r="C28" s="154" t="s">
        <v>250</v>
      </c>
      <c r="D28" s="143"/>
    </row>
    <row r="29" spans="1:4" ht="45" customHeight="1" x14ac:dyDescent="0.25">
      <c r="A29" s="119" t="s">
        <v>188</v>
      </c>
      <c r="B29" s="299" t="s">
        <v>352</v>
      </c>
      <c r="C29" s="156" t="s">
        <v>340</v>
      </c>
      <c r="D29" s="138"/>
    </row>
    <row r="30" spans="1:4" ht="45" customHeight="1" x14ac:dyDescent="0.25">
      <c r="A30" s="116" t="s">
        <v>189</v>
      </c>
      <c r="B30" s="152" t="s">
        <v>52</v>
      </c>
      <c r="C30" s="153" t="s">
        <v>190</v>
      </c>
      <c r="D30" s="150"/>
    </row>
    <row r="31" spans="1:4" x14ac:dyDescent="0.25">
      <c r="A31" s="115"/>
      <c r="B31" s="152"/>
      <c r="C31" s="154" t="s">
        <v>248</v>
      </c>
      <c r="D31" s="143"/>
    </row>
    <row r="32" spans="1:4" x14ac:dyDescent="0.25">
      <c r="A32" s="115"/>
      <c r="B32" s="152"/>
      <c r="C32" s="154" t="s">
        <v>249</v>
      </c>
      <c r="D32" s="143"/>
    </row>
    <row r="33" spans="1:4" x14ac:dyDescent="0.25">
      <c r="A33" s="115"/>
      <c r="B33" s="152"/>
      <c r="C33" s="154" t="s">
        <v>250</v>
      </c>
      <c r="D33" s="143"/>
    </row>
    <row r="34" spans="1:4" ht="30" customHeight="1" x14ac:dyDescent="0.25">
      <c r="A34" s="118" t="s">
        <v>191</v>
      </c>
      <c r="B34" s="157"/>
      <c r="C34" s="158" t="s">
        <v>192</v>
      </c>
      <c r="D34" s="150"/>
    </row>
    <row r="35" spans="1:4" x14ac:dyDescent="0.25">
      <c r="A35" s="118"/>
      <c r="B35" s="157" t="s">
        <v>251</v>
      </c>
      <c r="C35" s="159" t="s">
        <v>248</v>
      </c>
      <c r="D35" s="143"/>
    </row>
    <row r="36" spans="1:4" x14ac:dyDescent="0.25">
      <c r="A36" s="118"/>
      <c r="B36" s="157" t="s">
        <v>251</v>
      </c>
      <c r="C36" s="159" t="s">
        <v>249</v>
      </c>
      <c r="D36" s="143"/>
    </row>
    <row r="37" spans="1:4" x14ac:dyDescent="0.25">
      <c r="A37" s="118"/>
      <c r="B37" s="157" t="s">
        <v>251</v>
      </c>
      <c r="C37" s="159" t="s">
        <v>250</v>
      </c>
      <c r="D37" s="143"/>
    </row>
    <row r="38" spans="1:4" ht="30" customHeight="1" x14ac:dyDescent="0.25">
      <c r="A38" s="297" t="s">
        <v>191</v>
      </c>
      <c r="B38" s="157"/>
      <c r="C38" s="158" t="s">
        <v>342</v>
      </c>
      <c r="D38" s="150"/>
    </row>
    <row r="39" spans="1:4" x14ac:dyDescent="0.25">
      <c r="A39" s="297"/>
      <c r="B39" s="157" t="s">
        <v>251</v>
      </c>
      <c r="C39" s="159" t="s">
        <v>248</v>
      </c>
      <c r="D39" s="143"/>
    </row>
    <row r="40" spans="1:4" x14ac:dyDescent="0.25">
      <c r="A40" s="297"/>
      <c r="B40" s="157" t="s">
        <v>251</v>
      </c>
      <c r="C40" s="159" t="s">
        <v>249</v>
      </c>
      <c r="D40" s="143"/>
    </row>
    <row r="41" spans="1:4" x14ac:dyDescent="0.25">
      <c r="A41" s="297"/>
      <c r="B41" s="157" t="s">
        <v>251</v>
      </c>
      <c r="C41" s="159" t="s">
        <v>250</v>
      </c>
      <c r="D41" s="143"/>
    </row>
    <row r="42" spans="1:4" ht="30" customHeight="1" x14ac:dyDescent="0.25">
      <c r="A42" s="116" t="s">
        <v>199</v>
      </c>
      <c r="B42" s="160"/>
      <c r="C42" s="161" t="s">
        <v>156</v>
      </c>
      <c r="D42" s="138"/>
    </row>
    <row r="43" spans="1:4" x14ac:dyDescent="0.25">
      <c r="A43" s="115"/>
      <c r="B43" s="162" t="s">
        <v>252</v>
      </c>
      <c r="C43" s="154" t="s">
        <v>253</v>
      </c>
      <c r="D43" s="143"/>
    </row>
    <row r="44" spans="1:4" x14ac:dyDescent="0.25">
      <c r="A44" s="115"/>
      <c r="B44" s="162" t="s">
        <v>252</v>
      </c>
      <c r="C44" s="154" t="s">
        <v>254</v>
      </c>
      <c r="D44" s="143"/>
    </row>
    <row r="45" spans="1:4" x14ac:dyDescent="0.25">
      <c r="A45" s="115"/>
      <c r="B45" s="162" t="s">
        <v>252</v>
      </c>
      <c r="C45" s="154" t="s">
        <v>255</v>
      </c>
      <c r="D45" s="143"/>
    </row>
    <row r="46" spans="1:4" x14ac:dyDescent="0.25">
      <c r="A46" s="115"/>
      <c r="B46" s="162" t="s">
        <v>252</v>
      </c>
      <c r="C46" s="154" t="s">
        <v>256</v>
      </c>
      <c r="D46" s="143"/>
    </row>
    <row r="47" spans="1:4" x14ac:dyDescent="0.25">
      <c r="A47" s="115"/>
      <c r="B47" s="162" t="s">
        <v>252</v>
      </c>
      <c r="C47" s="154" t="s">
        <v>257</v>
      </c>
      <c r="D47" s="143"/>
    </row>
    <row r="48" spans="1:4" x14ac:dyDescent="0.25">
      <c r="A48" s="115"/>
      <c r="B48" s="162" t="s">
        <v>252</v>
      </c>
      <c r="C48" s="154" t="s">
        <v>258</v>
      </c>
      <c r="D48" s="143"/>
    </row>
    <row r="49" spans="1:4" ht="30" customHeight="1" x14ac:dyDescent="0.25">
      <c r="A49" s="119" t="s">
        <v>218</v>
      </c>
      <c r="B49" s="157"/>
      <c r="C49" s="163" t="s">
        <v>160</v>
      </c>
      <c r="D49" s="164"/>
    </row>
    <row r="50" spans="1:4" x14ac:dyDescent="0.25">
      <c r="A50" s="118"/>
      <c r="B50" s="157" t="s">
        <v>259</v>
      </c>
      <c r="C50" s="159" t="s">
        <v>253</v>
      </c>
      <c r="D50" s="143"/>
    </row>
    <row r="51" spans="1:4" x14ac:dyDescent="0.25">
      <c r="A51" s="118"/>
      <c r="B51" s="157" t="s">
        <v>259</v>
      </c>
      <c r="C51" s="159" t="s">
        <v>254</v>
      </c>
      <c r="D51" s="143"/>
    </row>
    <row r="52" spans="1:4" x14ac:dyDescent="0.25">
      <c r="A52" s="118"/>
      <c r="B52" s="157" t="s">
        <v>259</v>
      </c>
      <c r="C52" s="159" t="s">
        <v>255</v>
      </c>
      <c r="D52" s="143"/>
    </row>
    <row r="53" spans="1:4" x14ac:dyDescent="0.25">
      <c r="A53" s="118"/>
      <c r="B53" s="157" t="s">
        <v>259</v>
      </c>
      <c r="C53" s="159" t="s">
        <v>260</v>
      </c>
      <c r="D53" s="143"/>
    </row>
    <row r="54" spans="1:4" x14ac:dyDescent="0.25">
      <c r="A54" s="118"/>
      <c r="B54" s="157" t="s">
        <v>259</v>
      </c>
      <c r="C54" s="159" t="s">
        <v>261</v>
      </c>
      <c r="D54" s="143"/>
    </row>
    <row r="55" spans="1:4" x14ac:dyDescent="0.25">
      <c r="A55" s="118"/>
      <c r="B55" s="157" t="s">
        <v>259</v>
      </c>
      <c r="C55" s="159" t="s">
        <v>262</v>
      </c>
      <c r="D55" s="143"/>
    </row>
    <row r="56" spans="1:4" ht="30" customHeight="1" x14ac:dyDescent="0.25">
      <c r="A56" s="116" t="s">
        <v>218</v>
      </c>
      <c r="B56" s="165"/>
      <c r="C56" s="153" t="s">
        <v>162</v>
      </c>
      <c r="D56" s="150"/>
    </row>
    <row r="57" spans="1:4" x14ac:dyDescent="0.25">
      <c r="A57" s="115"/>
      <c r="B57" s="162" t="s">
        <v>263</v>
      </c>
      <c r="C57" s="154" t="s">
        <v>253</v>
      </c>
      <c r="D57" s="143"/>
    </row>
    <row r="58" spans="1:4" x14ac:dyDescent="0.25">
      <c r="A58" s="115"/>
      <c r="B58" s="162" t="s">
        <v>263</v>
      </c>
      <c r="C58" s="154" t="s">
        <v>254</v>
      </c>
      <c r="D58" s="143"/>
    </row>
    <row r="59" spans="1:4" x14ac:dyDescent="0.25">
      <c r="A59" s="115"/>
      <c r="B59" s="162" t="s">
        <v>263</v>
      </c>
      <c r="C59" s="154" t="s">
        <v>255</v>
      </c>
      <c r="D59" s="143"/>
    </row>
    <row r="60" spans="1:4" x14ac:dyDescent="0.25">
      <c r="A60" s="115"/>
      <c r="B60" s="162" t="s">
        <v>263</v>
      </c>
      <c r="C60" s="154" t="s">
        <v>260</v>
      </c>
      <c r="D60" s="143"/>
    </row>
    <row r="61" spans="1:4" x14ac:dyDescent="0.25">
      <c r="A61" s="115"/>
      <c r="B61" s="162" t="s">
        <v>263</v>
      </c>
      <c r="C61" s="154" t="s">
        <v>261</v>
      </c>
      <c r="D61" s="143"/>
    </row>
    <row r="62" spans="1:4" x14ac:dyDescent="0.25">
      <c r="A62" s="115"/>
      <c r="B62" s="162" t="s">
        <v>263</v>
      </c>
      <c r="C62" s="154" t="s">
        <v>262</v>
      </c>
      <c r="D62" s="143"/>
    </row>
    <row r="63" spans="1:4" ht="30" customHeight="1" x14ac:dyDescent="0.25">
      <c r="A63" s="119" t="s">
        <v>218</v>
      </c>
      <c r="B63" s="155"/>
      <c r="C63" s="156" t="s">
        <v>164</v>
      </c>
      <c r="D63" s="138"/>
    </row>
    <row r="64" spans="1:4" x14ac:dyDescent="0.25">
      <c r="A64" s="118"/>
      <c r="B64" s="166" t="s">
        <v>163</v>
      </c>
      <c r="C64" s="159" t="s">
        <v>253</v>
      </c>
      <c r="D64" s="143"/>
    </row>
    <row r="65" spans="1:4" x14ac:dyDescent="0.25">
      <c r="A65" s="118"/>
      <c r="B65" s="166" t="s">
        <v>163</v>
      </c>
      <c r="C65" s="159" t="s">
        <v>254</v>
      </c>
      <c r="D65" s="143"/>
    </row>
    <row r="66" spans="1:4" x14ac:dyDescent="0.25">
      <c r="A66" s="118"/>
      <c r="B66" s="166" t="s">
        <v>163</v>
      </c>
      <c r="C66" s="159" t="s">
        <v>255</v>
      </c>
      <c r="D66" s="143"/>
    </row>
    <row r="67" spans="1:4" x14ac:dyDescent="0.25">
      <c r="A67" s="118"/>
      <c r="B67" s="166" t="s">
        <v>163</v>
      </c>
      <c r="C67" s="159" t="s">
        <v>260</v>
      </c>
      <c r="D67" s="143"/>
    </row>
    <row r="68" spans="1:4" x14ac:dyDescent="0.25">
      <c r="A68" s="118"/>
      <c r="B68" s="166" t="s">
        <v>163</v>
      </c>
      <c r="C68" s="159" t="s">
        <v>261</v>
      </c>
      <c r="D68" s="143"/>
    </row>
    <row r="69" spans="1:4" x14ac:dyDescent="0.25">
      <c r="A69" s="118"/>
      <c r="B69" s="166" t="s">
        <v>163</v>
      </c>
      <c r="C69" s="159" t="s">
        <v>262</v>
      </c>
      <c r="D69" s="143"/>
    </row>
    <row r="70" spans="1:4" ht="30" customHeight="1" x14ac:dyDescent="0.25">
      <c r="A70" s="116" t="s">
        <v>218</v>
      </c>
      <c r="B70" s="165"/>
      <c r="C70" s="153" t="s">
        <v>166</v>
      </c>
      <c r="D70" s="150"/>
    </row>
    <row r="71" spans="1:4" x14ac:dyDescent="0.25">
      <c r="A71" s="115"/>
      <c r="B71" s="162" t="s">
        <v>165</v>
      </c>
      <c r="C71" s="154" t="s">
        <v>253</v>
      </c>
      <c r="D71" s="143"/>
    </row>
    <row r="72" spans="1:4" x14ac:dyDescent="0.25">
      <c r="A72" s="115"/>
      <c r="B72" s="162" t="s">
        <v>165</v>
      </c>
      <c r="C72" s="154" t="s">
        <v>254</v>
      </c>
      <c r="D72" s="143"/>
    </row>
    <row r="73" spans="1:4" x14ac:dyDescent="0.25">
      <c r="A73" s="115"/>
      <c r="B73" s="162" t="s">
        <v>165</v>
      </c>
      <c r="C73" s="154" t="s">
        <v>255</v>
      </c>
      <c r="D73" s="143"/>
    </row>
    <row r="74" spans="1:4" x14ac:dyDescent="0.25">
      <c r="A74" s="115"/>
      <c r="B74" s="162" t="s">
        <v>165</v>
      </c>
      <c r="C74" s="154" t="s">
        <v>260</v>
      </c>
      <c r="D74" s="143"/>
    </row>
    <row r="75" spans="1:4" x14ac:dyDescent="0.25">
      <c r="A75" s="115"/>
      <c r="B75" s="162" t="s">
        <v>165</v>
      </c>
      <c r="C75" s="154" t="s">
        <v>261</v>
      </c>
      <c r="D75" s="143"/>
    </row>
    <row r="76" spans="1:4" x14ac:dyDescent="0.25">
      <c r="A76" s="115"/>
      <c r="B76" s="162" t="s">
        <v>165</v>
      </c>
      <c r="C76" s="154" t="s">
        <v>262</v>
      </c>
      <c r="D76" s="143"/>
    </row>
    <row r="77" spans="1:4" x14ac:dyDescent="0.25">
      <c r="C77" s="167"/>
    </row>
    <row r="78" spans="1:4" x14ac:dyDescent="0.25">
      <c r="C78" s="167"/>
    </row>
    <row r="79" spans="1:4" x14ac:dyDescent="0.25">
      <c r="C79" s="167"/>
    </row>
    <row r="80" spans="1:4" x14ac:dyDescent="0.25">
      <c r="C80" s="167"/>
    </row>
    <row r="81" spans="3:3" x14ac:dyDescent="0.25">
      <c r="C81" s="167"/>
    </row>
    <row r="82" spans="3:3" x14ac:dyDescent="0.25">
      <c r="C82" s="167"/>
    </row>
    <row r="83" spans="3:3" x14ac:dyDescent="0.25">
      <c r="C83" s="167"/>
    </row>
    <row r="84" spans="3:3" x14ac:dyDescent="0.25">
      <c r="C84" s="167"/>
    </row>
    <row r="85" spans="3:3" x14ac:dyDescent="0.25">
      <c r="C85" s="167"/>
    </row>
    <row r="86" spans="3:3" x14ac:dyDescent="0.25">
      <c r="C86" s="167"/>
    </row>
    <row r="87" spans="3:3" x14ac:dyDescent="0.25">
      <c r="C87" s="167"/>
    </row>
    <row r="88" spans="3:3" x14ac:dyDescent="0.25">
      <c r="C88" s="167"/>
    </row>
    <row r="89" spans="3:3" x14ac:dyDescent="0.25">
      <c r="C89" s="167"/>
    </row>
    <row r="90" spans="3:3" x14ac:dyDescent="0.25">
      <c r="C90" s="167"/>
    </row>
    <row r="91" spans="3:3" x14ac:dyDescent="0.25">
      <c r="C91" s="167"/>
    </row>
    <row r="92" spans="3:3" x14ac:dyDescent="0.25">
      <c r="C92" s="167"/>
    </row>
    <row r="93" spans="3:3" x14ac:dyDescent="0.25">
      <c r="C93" s="167"/>
    </row>
    <row r="94" spans="3:3" x14ac:dyDescent="0.25">
      <c r="C94" s="167"/>
    </row>
    <row r="95" spans="3:3" x14ac:dyDescent="0.25">
      <c r="C95" s="167"/>
    </row>
    <row r="96" spans="3:3" x14ac:dyDescent="0.25">
      <c r="C96" s="167"/>
    </row>
    <row r="97" spans="3:3" x14ac:dyDescent="0.25">
      <c r="C97" s="167"/>
    </row>
    <row r="98" spans="3:3" x14ac:dyDescent="0.25">
      <c r="C98" s="167"/>
    </row>
    <row r="99" spans="3:3" x14ac:dyDescent="0.25">
      <c r="C99" s="167"/>
    </row>
    <row r="100" spans="3:3" x14ac:dyDescent="0.25">
      <c r="C100" s="167"/>
    </row>
    <row r="101" spans="3:3" x14ac:dyDescent="0.25">
      <c r="C101" s="167"/>
    </row>
    <row r="102" spans="3:3" x14ac:dyDescent="0.25">
      <c r="C102" s="167"/>
    </row>
    <row r="103" spans="3:3" x14ac:dyDescent="0.25">
      <c r="C103" s="167"/>
    </row>
    <row r="104" spans="3:3" x14ac:dyDescent="0.25">
      <c r="C104" s="167"/>
    </row>
    <row r="105" spans="3:3" x14ac:dyDescent="0.25">
      <c r="C105" s="167"/>
    </row>
    <row r="106" spans="3:3" x14ac:dyDescent="0.25">
      <c r="C106" s="167"/>
    </row>
  </sheetData>
  <mergeCells count="1">
    <mergeCell ref="E1:G1"/>
  </mergeCells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56EA-B9B2-4558-9A82-2A1CA1A57B44}">
  <dimension ref="A1:G136"/>
  <sheetViews>
    <sheetView zoomScaleNormal="100" workbookViewId="0">
      <selection activeCell="D45" sqref="D45"/>
    </sheetView>
  </sheetViews>
  <sheetFormatPr defaultColWidth="9.140625" defaultRowHeight="15" x14ac:dyDescent="0.25"/>
  <cols>
    <col min="1" max="1" width="9.140625" style="289" customWidth="1"/>
    <col min="2" max="2" width="40.5703125" style="138" customWidth="1"/>
    <col min="3" max="3" width="40.5703125" style="289" customWidth="1"/>
    <col min="4" max="4" width="24.7109375" style="289" customWidth="1"/>
    <col min="5" max="5" width="20.28515625" style="289" customWidth="1"/>
    <col min="6" max="6" width="20.7109375" style="289" customWidth="1"/>
    <col min="7" max="7" width="21.7109375" style="289" customWidth="1"/>
    <col min="8" max="9" width="9.140625" style="289" customWidth="1"/>
    <col min="10" max="16384" width="9.140625" style="289"/>
  </cols>
  <sheetData>
    <row r="1" spans="1:7" s="290" customFormat="1" x14ac:dyDescent="0.25">
      <c r="A1" s="104" t="s">
        <v>0</v>
      </c>
      <c r="B1" s="105" t="s">
        <v>126</v>
      </c>
      <c r="C1" s="105" t="s">
        <v>127</v>
      </c>
      <c r="D1" s="290">
        <v>2016</v>
      </c>
      <c r="E1" s="290" t="s">
        <v>243</v>
      </c>
      <c r="F1" s="290" t="s">
        <v>244</v>
      </c>
      <c r="G1" s="290" t="s">
        <v>245</v>
      </c>
    </row>
    <row r="2" spans="1:7" ht="30" customHeight="1" x14ac:dyDescent="0.25">
      <c r="A2" s="109" t="s">
        <v>177</v>
      </c>
      <c r="B2" s="109" t="s">
        <v>102</v>
      </c>
      <c r="C2" s="109" t="s">
        <v>170</v>
      </c>
      <c r="D2" s="305" t="s">
        <v>246</v>
      </c>
      <c r="E2" s="306"/>
      <c r="F2" s="306"/>
      <c r="G2" s="306"/>
    </row>
    <row r="3" spans="1:7" x14ac:dyDescent="0.25">
      <c r="A3" s="106" t="s">
        <v>178</v>
      </c>
      <c r="B3" s="107"/>
      <c r="C3" s="106" t="s">
        <v>179</v>
      </c>
    </row>
    <row r="4" spans="1:7" x14ac:dyDescent="0.25">
      <c r="A4" s="106"/>
      <c r="B4" s="107"/>
      <c r="C4" s="123" t="s">
        <v>24</v>
      </c>
    </row>
    <row r="5" spans="1:7" x14ac:dyDescent="0.25">
      <c r="A5" s="106"/>
      <c r="B5" s="107"/>
      <c r="C5" s="123" t="s">
        <v>130</v>
      </c>
    </row>
    <row r="6" spans="1:7" x14ac:dyDescent="0.25">
      <c r="A6" s="106"/>
      <c r="B6" s="107"/>
      <c r="C6" s="123" t="s">
        <v>27</v>
      </c>
    </row>
    <row r="7" spans="1:7" x14ac:dyDescent="0.25">
      <c r="A7" s="106"/>
      <c r="B7" s="107"/>
      <c r="C7" s="123" t="s">
        <v>28</v>
      </c>
    </row>
    <row r="8" spans="1:7" x14ac:dyDescent="0.25">
      <c r="A8" s="106"/>
      <c r="B8" s="107"/>
      <c r="C8" s="123" t="s">
        <v>29</v>
      </c>
    </row>
    <row r="9" spans="1:7" x14ac:dyDescent="0.25">
      <c r="A9" s="108" t="s">
        <v>178</v>
      </c>
      <c r="B9" s="109"/>
      <c r="C9" s="124" t="s">
        <v>180</v>
      </c>
    </row>
    <row r="10" spans="1:7" x14ac:dyDescent="0.25">
      <c r="A10" s="108"/>
      <c r="B10" s="109"/>
      <c r="C10" s="122" t="s">
        <v>24</v>
      </c>
    </row>
    <row r="11" spans="1:7" x14ac:dyDescent="0.25">
      <c r="A11" s="108"/>
      <c r="B11" s="109"/>
      <c r="C11" s="122" t="s">
        <v>130</v>
      </c>
    </row>
    <row r="12" spans="1:7" x14ac:dyDescent="0.25">
      <c r="A12" s="108"/>
      <c r="B12" s="109"/>
      <c r="C12" s="122" t="s">
        <v>27</v>
      </c>
    </row>
    <row r="13" spans="1:7" x14ac:dyDescent="0.25">
      <c r="A13" s="108"/>
      <c r="B13" s="109"/>
      <c r="C13" s="122" t="s">
        <v>28</v>
      </c>
    </row>
    <row r="14" spans="1:7" x14ac:dyDescent="0.25">
      <c r="A14" s="108"/>
      <c r="B14" s="109"/>
      <c r="C14" s="122" t="s">
        <v>29</v>
      </c>
    </row>
    <row r="15" spans="1:7" x14ac:dyDescent="0.25">
      <c r="A15" s="106" t="s">
        <v>178</v>
      </c>
      <c r="B15" s="107"/>
      <c r="C15" s="125" t="s">
        <v>43</v>
      </c>
    </row>
    <row r="16" spans="1:7" x14ac:dyDescent="0.25">
      <c r="A16" s="106"/>
      <c r="B16" s="107"/>
      <c r="C16" s="123" t="s">
        <v>24</v>
      </c>
    </row>
    <row r="17" spans="1:3" x14ac:dyDescent="0.25">
      <c r="A17" s="106"/>
      <c r="B17" s="107"/>
      <c r="C17" s="123" t="s">
        <v>130</v>
      </c>
    </row>
    <row r="18" spans="1:3" x14ac:dyDescent="0.25">
      <c r="A18" s="106"/>
      <c r="B18" s="107"/>
      <c r="C18" s="123" t="s">
        <v>27</v>
      </c>
    </row>
    <row r="19" spans="1:3" x14ac:dyDescent="0.25">
      <c r="A19" s="106"/>
      <c r="B19" s="107"/>
      <c r="C19" s="123" t="s">
        <v>28</v>
      </c>
    </row>
    <row r="20" spans="1:3" x14ac:dyDescent="0.25">
      <c r="A20" s="106"/>
      <c r="B20" s="107"/>
      <c r="C20" s="123" t="s">
        <v>29</v>
      </c>
    </row>
    <row r="21" spans="1:3" x14ac:dyDescent="0.25">
      <c r="A21" s="108" t="s">
        <v>178</v>
      </c>
      <c r="B21" s="109"/>
      <c r="C21" s="124" t="s">
        <v>44</v>
      </c>
    </row>
    <row r="22" spans="1:3" x14ac:dyDescent="0.25">
      <c r="A22" s="108"/>
      <c r="B22" s="109"/>
      <c r="C22" s="122" t="s">
        <v>24</v>
      </c>
    </row>
    <row r="23" spans="1:3" x14ac:dyDescent="0.25">
      <c r="A23" s="108"/>
      <c r="B23" s="109"/>
      <c r="C23" s="122" t="s">
        <v>130</v>
      </c>
    </row>
    <row r="24" spans="1:3" x14ac:dyDescent="0.25">
      <c r="A24" s="108"/>
      <c r="B24" s="109"/>
      <c r="C24" s="122" t="s">
        <v>27</v>
      </c>
    </row>
    <row r="25" spans="1:3" x14ac:dyDescent="0.25">
      <c r="A25" s="108"/>
      <c r="B25" s="109"/>
      <c r="C25" s="122" t="s">
        <v>28</v>
      </c>
    </row>
    <row r="26" spans="1:3" x14ac:dyDescent="0.25">
      <c r="A26" s="108"/>
      <c r="B26" s="109"/>
      <c r="C26" s="122" t="s">
        <v>29</v>
      </c>
    </row>
    <row r="27" spans="1:3" ht="30" customHeight="1" x14ac:dyDescent="0.25">
      <c r="A27" s="126" t="s">
        <v>181</v>
      </c>
      <c r="B27" s="126" t="s">
        <v>343</v>
      </c>
      <c r="C27" s="126" t="s">
        <v>182</v>
      </c>
    </row>
    <row r="28" spans="1:3" ht="60" customHeight="1" x14ac:dyDescent="0.25">
      <c r="A28" s="114" t="s">
        <v>183</v>
      </c>
      <c r="B28" s="114" t="s">
        <v>120</v>
      </c>
      <c r="C28" s="127" t="s">
        <v>175</v>
      </c>
    </row>
    <row r="29" spans="1:3" x14ac:dyDescent="0.25">
      <c r="A29" s="113"/>
      <c r="B29" s="114"/>
      <c r="C29" s="128" t="s">
        <v>179</v>
      </c>
    </row>
    <row r="30" spans="1:3" x14ac:dyDescent="0.25">
      <c r="A30" s="113"/>
      <c r="B30" s="114"/>
      <c r="C30" s="128" t="s">
        <v>184</v>
      </c>
    </row>
    <row r="31" spans="1:3" x14ac:dyDescent="0.25">
      <c r="A31" s="113"/>
      <c r="B31" s="114"/>
      <c r="C31" s="128" t="s">
        <v>43</v>
      </c>
    </row>
    <row r="32" spans="1:3" x14ac:dyDescent="0.25">
      <c r="A32" s="113"/>
      <c r="B32" s="114"/>
      <c r="C32" s="128" t="s">
        <v>44</v>
      </c>
    </row>
    <row r="33" spans="1:3" x14ac:dyDescent="0.25">
      <c r="A33" s="113"/>
      <c r="B33" s="114"/>
      <c r="C33" s="128" t="s">
        <v>45</v>
      </c>
    </row>
    <row r="34" spans="1:3" x14ac:dyDescent="0.25">
      <c r="A34" s="113"/>
      <c r="B34" s="114"/>
      <c r="C34" s="128" t="s">
        <v>46</v>
      </c>
    </row>
    <row r="35" spans="1:3" ht="45" customHeight="1" x14ac:dyDescent="0.25">
      <c r="A35" s="116" t="s">
        <v>185</v>
      </c>
      <c r="B35" s="116" t="s">
        <v>344</v>
      </c>
      <c r="C35" s="129" t="s">
        <v>186</v>
      </c>
    </row>
    <row r="36" spans="1:3" x14ac:dyDescent="0.25">
      <c r="A36" s="115"/>
      <c r="B36" s="116"/>
      <c r="C36" s="130" t="s">
        <v>179</v>
      </c>
    </row>
    <row r="37" spans="1:3" x14ac:dyDescent="0.25">
      <c r="A37" s="115"/>
      <c r="B37" s="116"/>
      <c r="C37" s="130" t="s">
        <v>184</v>
      </c>
    </row>
    <row r="38" spans="1:3" x14ac:dyDescent="0.25">
      <c r="A38" s="115"/>
      <c r="B38" s="116"/>
      <c r="C38" s="130" t="s">
        <v>43</v>
      </c>
    </row>
    <row r="39" spans="1:3" x14ac:dyDescent="0.25">
      <c r="A39" s="115"/>
      <c r="B39" s="116"/>
      <c r="C39" s="130" t="s">
        <v>44</v>
      </c>
    </row>
    <row r="40" spans="1:3" x14ac:dyDescent="0.25">
      <c r="A40" s="115"/>
      <c r="B40" s="116"/>
      <c r="C40" s="130" t="s">
        <v>45</v>
      </c>
    </row>
    <row r="41" spans="1:3" x14ac:dyDescent="0.25">
      <c r="A41" s="115"/>
      <c r="B41" s="116"/>
      <c r="C41" s="130" t="s">
        <v>46</v>
      </c>
    </row>
    <row r="42" spans="1:3" ht="45" customHeight="1" x14ac:dyDescent="0.25">
      <c r="A42" s="119" t="s">
        <v>187</v>
      </c>
      <c r="B42" s="119" t="s">
        <v>345</v>
      </c>
      <c r="C42" s="119" t="s">
        <v>147</v>
      </c>
    </row>
    <row r="43" spans="1:3" ht="45" customHeight="1" x14ac:dyDescent="0.25">
      <c r="A43" s="116" t="s">
        <v>188</v>
      </c>
      <c r="B43" s="161" t="s">
        <v>346</v>
      </c>
      <c r="C43" s="153" t="s">
        <v>347</v>
      </c>
    </row>
    <row r="44" spans="1:3" x14ac:dyDescent="0.25">
      <c r="A44" s="115"/>
      <c r="B44" s="116"/>
      <c r="C44" s="130" t="s">
        <v>179</v>
      </c>
    </row>
    <row r="45" spans="1:3" x14ac:dyDescent="0.25">
      <c r="A45" s="115"/>
      <c r="B45" s="116"/>
      <c r="C45" s="130" t="s">
        <v>184</v>
      </c>
    </row>
    <row r="46" spans="1:3" x14ac:dyDescent="0.25">
      <c r="A46" s="115"/>
      <c r="B46" s="116"/>
      <c r="C46" s="130" t="s">
        <v>43</v>
      </c>
    </row>
    <row r="47" spans="1:3" x14ac:dyDescent="0.25">
      <c r="A47" s="115"/>
      <c r="B47" s="116"/>
      <c r="C47" s="130" t="s">
        <v>44</v>
      </c>
    </row>
    <row r="48" spans="1:3" x14ac:dyDescent="0.25">
      <c r="A48" s="115"/>
      <c r="B48" s="116"/>
      <c r="C48" s="130" t="s">
        <v>45</v>
      </c>
    </row>
    <row r="49" spans="1:3" x14ac:dyDescent="0.25">
      <c r="A49" s="115"/>
      <c r="B49" s="116"/>
      <c r="C49" s="130" t="s">
        <v>46</v>
      </c>
    </row>
    <row r="50" spans="1:3" ht="45" customHeight="1" x14ac:dyDescent="0.25">
      <c r="A50" s="119" t="s">
        <v>188</v>
      </c>
      <c r="B50" s="156" t="s">
        <v>348</v>
      </c>
      <c r="C50" s="156" t="s">
        <v>349</v>
      </c>
    </row>
    <row r="51" spans="1:3" ht="45" customHeight="1" x14ac:dyDescent="0.25">
      <c r="A51" s="116" t="s">
        <v>189</v>
      </c>
      <c r="B51" s="116" t="s">
        <v>52</v>
      </c>
      <c r="C51" s="129" t="s">
        <v>190</v>
      </c>
    </row>
    <row r="52" spans="1:3" x14ac:dyDescent="0.25">
      <c r="A52" s="115"/>
      <c r="B52" s="116"/>
      <c r="C52" s="130" t="s">
        <v>179</v>
      </c>
    </row>
    <row r="53" spans="1:3" x14ac:dyDescent="0.25">
      <c r="A53" s="115"/>
      <c r="B53" s="116"/>
      <c r="C53" s="130" t="s">
        <v>184</v>
      </c>
    </row>
    <row r="54" spans="1:3" x14ac:dyDescent="0.25">
      <c r="A54" s="115"/>
      <c r="B54" s="116"/>
      <c r="C54" s="130" t="s">
        <v>43</v>
      </c>
    </row>
    <row r="55" spans="1:3" x14ac:dyDescent="0.25">
      <c r="A55" s="115"/>
      <c r="B55" s="116"/>
      <c r="C55" s="130" t="s">
        <v>44</v>
      </c>
    </row>
    <row r="56" spans="1:3" x14ac:dyDescent="0.25">
      <c r="A56" s="115"/>
      <c r="B56" s="116"/>
      <c r="C56" s="130" t="s">
        <v>45</v>
      </c>
    </row>
    <row r="57" spans="1:3" x14ac:dyDescent="0.25">
      <c r="A57" s="115"/>
      <c r="B57" s="116"/>
      <c r="C57" s="130" t="s">
        <v>46</v>
      </c>
    </row>
    <row r="58" spans="1:3" ht="30" customHeight="1" x14ac:dyDescent="0.25">
      <c r="A58" s="118" t="s">
        <v>191</v>
      </c>
      <c r="B58" s="120"/>
      <c r="C58" s="131" t="s">
        <v>192</v>
      </c>
    </row>
    <row r="59" spans="1:3" x14ac:dyDescent="0.25">
      <c r="A59" s="118"/>
      <c r="B59" s="120" t="s">
        <v>193</v>
      </c>
      <c r="C59" s="132" t="s">
        <v>179</v>
      </c>
    </row>
    <row r="60" spans="1:3" x14ac:dyDescent="0.25">
      <c r="A60" s="118"/>
      <c r="B60" s="120" t="s">
        <v>194</v>
      </c>
      <c r="C60" s="132" t="s">
        <v>184</v>
      </c>
    </row>
    <row r="61" spans="1:3" x14ac:dyDescent="0.25">
      <c r="A61" s="118"/>
      <c r="B61" s="120" t="s">
        <v>195</v>
      </c>
      <c r="C61" s="132" t="s">
        <v>43</v>
      </c>
    </row>
    <row r="62" spans="1:3" x14ac:dyDescent="0.25">
      <c r="A62" s="118"/>
      <c r="B62" s="120" t="s">
        <v>196</v>
      </c>
      <c r="C62" s="132" t="s">
        <v>44</v>
      </c>
    </row>
    <row r="63" spans="1:3" x14ac:dyDescent="0.25">
      <c r="A63" s="118"/>
      <c r="B63" s="120" t="s">
        <v>197</v>
      </c>
      <c r="C63" s="132" t="s">
        <v>45</v>
      </c>
    </row>
    <row r="64" spans="1:3" x14ac:dyDescent="0.25">
      <c r="A64" s="118"/>
      <c r="B64" s="120" t="s">
        <v>198</v>
      </c>
      <c r="C64" s="132" t="s">
        <v>46</v>
      </c>
    </row>
    <row r="65" spans="1:3" ht="30" customHeight="1" x14ac:dyDescent="0.25">
      <c r="A65" s="297" t="s">
        <v>191</v>
      </c>
      <c r="B65" s="120"/>
      <c r="C65" s="131" t="s">
        <v>192</v>
      </c>
    </row>
    <row r="66" spans="1:3" x14ac:dyDescent="0.25">
      <c r="A66" s="297"/>
      <c r="B66" s="120" t="s">
        <v>193</v>
      </c>
      <c r="C66" s="132" t="s">
        <v>179</v>
      </c>
    </row>
    <row r="67" spans="1:3" x14ac:dyDescent="0.25">
      <c r="A67" s="297"/>
      <c r="B67" s="120" t="s">
        <v>194</v>
      </c>
      <c r="C67" s="132" t="s">
        <v>184</v>
      </c>
    </row>
    <row r="68" spans="1:3" x14ac:dyDescent="0.25">
      <c r="A68" s="297"/>
      <c r="B68" s="120" t="s">
        <v>195</v>
      </c>
      <c r="C68" s="132" t="s">
        <v>43</v>
      </c>
    </row>
    <row r="69" spans="1:3" x14ac:dyDescent="0.25">
      <c r="A69" s="297"/>
      <c r="B69" s="120" t="s">
        <v>196</v>
      </c>
      <c r="C69" s="132" t="s">
        <v>44</v>
      </c>
    </row>
    <row r="70" spans="1:3" x14ac:dyDescent="0.25">
      <c r="A70" s="297"/>
      <c r="B70" s="120" t="s">
        <v>197</v>
      </c>
      <c r="C70" s="132" t="s">
        <v>45</v>
      </c>
    </row>
    <row r="71" spans="1:3" x14ac:dyDescent="0.25">
      <c r="A71" s="297"/>
      <c r="B71" s="120" t="s">
        <v>198</v>
      </c>
      <c r="C71" s="132" t="s">
        <v>46</v>
      </c>
    </row>
    <row r="72" spans="1:3" ht="30" customHeight="1" x14ac:dyDescent="0.25">
      <c r="A72" s="116" t="s">
        <v>199</v>
      </c>
      <c r="B72" s="121"/>
      <c r="C72" s="116" t="s">
        <v>156</v>
      </c>
    </row>
    <row r="73" spans="1:3" x14ac:dyDescent="0.25">
      <c r="A73" s="115"/>
      <c r="B73" s="130" t="s">
        <v>200</v>
      </c>
      <c r="C73" s="130" t="s">
        <v>201</v>
      </c>
    </row>
    <row r="74" spans="1:3" x14ac:dyDescent="0.25">
      <c r="A74" s="115"/>
      <c r="B74" s="130" t="s">
        <v>202</v>
      </c>
      <c r="C74" s="130" t="s">
        <v>203</v>
      </c>
    </row>
    <row r="75" spans="1:3" x14ac:dyDescent="0.25">
      <c r="A75" s="115"/>
      <c r="B75" s="130" t="s">
        <v>200</v>
      </c>
      <c r="C75" s="130" t="s">
        <v>204</v>
      </c>
    </row>
    <row r="76" spans="1:3" x14ac:dyDescent="0.25">
      <c r="A76" s="115"/>
      <c r="B76" s="130" t="s">
        <v>202</v>
      </c>
      <c r="C76" s="130" t="s">
        <v>205</v>
      </c>
    </row>
    <row r="77" spans="1:3" x14ac:dyDescent="0.25">
      <c r="A77" s="115"/>
      <c r="B77" s="130" t="s">
        <v>206</v>
      </c>
      <c r="C77" s="130" t="s">
        <v>207</v>
      </c>
    </row>
    <row r="78" spans="1:3" x14ac:dyDescent="0.25">
      <c r="A78" s="115"/>
      <c r="B78" s="130" t="s">
        <v>208</v>
      </c>
      <c r="C78" s="130" t="s">
        <v>209</v>
      </c>
    </row>
    <row r="79" spans="1:3" x14ac:dyDescent="0.25">
      <c r="A79" s="115"/>
      <c r="B79" s="130" t="s">
        <v>206</v>
      </c>
      <c r="C79" s="130" t="s">
        <v>210</v>
      </c>
    </row>
    <row r="80" spans="1:3" x14ac:dyDescent="0.25">
      <c r="A80" s="115"/>
      <c r="B80" s="130" t="s">
        <v>208</v>
      </c>
      <c r="C80" s="130" t="s">
        <v>211</v>
      </c>
    </row>
    <row r="81" spans="1:3" x14ac:dyDescent="0.25">
      <c r="A81" s="115"/>
      <c r="B81" s="130" t="s">
        <v>212</v>
      </c>
      <c r="C81" s="130" t="s">
        <v>213</v>
      </c>
    </row>
    <row r="82" spans="1:3" x14ac:dyDescent="0.25">
      <c r="A82" s="115"/>
      <c r="B82" s="130" t="s">
        <v>214</v>
      </c>
      <c r="C82" s="130" t="s">
        <v>215</v>
      </c>
    </row>
    <row r="83" spans="1:3" x14ac:dyDescent="0.25">
      <c r="A83" s="115"/>
      <c r="B83" s="130" t="s">
        <v>212</v>
      </c>
      <c r="C83" s="130" t="s">
        <v>216</v>
      </c>
    </row>
    <row r="84" spans="1:3" x14ac:dyDescent="0.25">
      <c r="A84" s="115"/>
      <c r="B84" s="130" t="s">
        <v>214</v>
      </c>
      <c r="C84" s="130" t="s">
        <v>217</v>
      </c>
    </row>
    <row r="85" spans="1:3" ht="30" customHeight="1" x14ac:dyDescent="0.25">
      <c r="A85" s="119" t="s">
        <v>218</v>
      </c>
      <c r="B85" s="120"/>
      <c r="C85" s="133" t="s">
        <v>160</v>
      </c>
    </row>
    <row r="86" spans="1:3" x14ac:dyDescent="0.25">
      <c r="A86" s="118"/>
      <c r="B86" s="120" t="s">
        <v>219</v>
      </c>
      <c r="C86" s="132" t="s">
        <v>201</v>
      </c>
    </row>
    <row r="87" spans="1:3" x14ac:dyDescent="0.25">
      <c r="A87" s="118"/>
      <c r="B87" s="120" t="s">
        <v>220</v>
      </c>
      <c r="C87" s="132" t="s">
        <v>203</v>
      </c>
    </row>
    <row r="88" spans="1:3" x14ac:dyDescent="0.25">
      <c r="A88" s="118"/>
      <c r="B88" s="120" t="s">
        <v>219</v>
      </c>
      <c r="C88" s="132" t="s">
        <v>204</v>
      </c>
    </row>
    <row r="89" spans="1:3" x14ac:dyDescent="0.25">
      <c r="A89" s="118"/>
      <c r="B89" s="120" t="s">
        <v>220</v>
      </c>
      <c r="C89" s="132" t="s">
        <v>205</v>
      </c>
    </row>
    <row r="90" spans="1:3" x14ac:dyDescent="0.25">
      <c r="A90" s="118"/>
      <c r="B90" s="120" t="s">
        <v>221</v>
      </c>
      <c r="C90" s="132" t="s">
        <v>207</v>
      </c>
    </row>
    <row r="91" spans="1:3" x14ac:dyDescent="0.25">
      <c r="A91" s="118"/>
      <c r="B91" s="120" t="s">
        <v>222</v>
      </c>
      <c r="C91" s="132" t="s">
        <v>209</v>
      </c>
    </row>
    <row r="92" spans="1:3" x14ac:dyDescent="0.25">
      <c r="A92" s="118"/>
      <c r="B92" s="120" t="s">
        <v>221</v>
      </c>
      <c r="C92" s="132" t="s">
        <v>210</v>
      </c>
    </row>
    <row r="93" spans="1:3" x14ac:dyDescent="0.25">
      <c r="A93" s="118"/>
      <c r="B93" s="120" t="s">
        <v>222</v>
      </c>
      <c r="C93" s="132" t="s">
        <v>211</v>
      </c>
    </row>
    <row r="94" spans="1:3" x14ac:dyDescent="0.25">
      <c r="A94" s="118"/>
      <c r="B94" s="120" t="s">
        <v>223</v>
      </c>
      <c r="C94" s="132" t="s">
        <v>213</v>
      </c>
    </row>
    <row r="95" spans="1:3" x14ac:dyDescent="0.25">
      <c r="A95" s="118"/>
      <c r="B95" s="120" t="s">
        <v>224</v>
      </c>
      <c r="C95" s="132" t="s">
        <v>215</v>
      </c>
    </row>
    <row r="96" spans="1:3" x14ac:dyDescent="0.25">
      <c r="A96" s="118"/>
      <c r="B96" s="120" t="s">
        <v>223</v>
      </c>
      <c r="C96" s="132" t="s">
        <v>216</v>
      </c>
    </row>
    <row r="97" spans="1:3" x14ac:dyDescent="0.25">
      <c r="A97" s="118"/>
      <c r="B97" s="120" t="s">
        <v>224</v>
      </c>
      <c r="C97" s="132" t="s">
        <v>217</v>
      </c>
    </row>
    <row r="98" spans="1:3" ht="30" customHeight="1" x14ac:dyDescent="0.25">
      <c r="A98" s="116" t="s">
        <v>218</v>
      </c>
      <c r="B98" s="129"/>
      <c r="C98" s="129" t="s">
        <v>162</v>
      </c>
    </row>
    <row r="99" spans="1:3" x14ac:dyDescent="0.25">
      <c r="A99" s="115"/>
      <c r="B99" s="130" t="s">
        <v>225</v>
      </c>
      <c r="C99" s="130" t="s">
        <v>201</v>
      </c>
    </row>
    <row r="100" spans="1:3" x14ac:dyDescent="0.25">
      <c r="A100" s="115"/>
      <c r="B100" s="130" t="s">
        <v>226</v>
      </c>
      <c r="C100" s="130" t="s">
        <v>203</v>
      </c>
    </row>
    <row r="101" spans="1:3" x14ac:dyDescent="0.25">
      <c r="A101" s="115"/>
      <c r="B101" s="130" t="s">
        <v>225</v>
      </c>
      <c r="C101" s="130" t="s">
        <v>204</v>
      </c>
    </row>
    <row r="102" spans="1:3" x14ac:dyDescent="0.25">
      <c r="A102" s="115"/>
      <c r="B102" s="130" t="s">
        <v>226</v>
      </c>
      <c r="C102" s="130" t="s">
        <v>205</v>
      </c>
    </row>
    <row r="103" spans="1:3" x14ac:dyDescent="0.25">
      <c r="A103" s="115"/>
      <c r="B103" s="130" t="s">
        <v>227</v>
      </c>
      <c r="C103" s="130" t="s">
        <v>207</v>
      </c>
    </row>
    <row r="104" spans="1:3" x14ac:dyDescent="0.25">
      <c r="A104" s="115"/>
      <c r="B104" s="130" t="s">
        <v>228</v>
      </c>
      <c r="C104" s="130" t="s">
        <v>209</v>
      </c>
    </row>
    <row r="105" spans="1:3" x14ac:dyDescent="0.25">
      <c r="A105" s="115"/>
      <c r="B105" s="130" t="s">
        <v>227</v>
      </c>
      <c r="C105" s="130" t="s">
        <v>210</v>
      </c>
    </row>
    <row r="106" spans="1:3" x14ac:dyDescent="0.25">
      <c r="A106" s="115"/>
      <c r="B106" s="130" t="s">
        <v>228</v>
      </c>
      <c r="C106" s="130" t="s">
        <v>211</v>
      </c>
    </row>
    <row r="107" spans="1:3" x14ac:dyDescent="0.25">
      <c r="A107" s="115"/>
      <c r="B107" s="130" t="s">
        <v>229</v>
      </c>
      <c r="C107" s="130" t="s">
        <v>213</v>
      </c>
    </row>
    <row r="108" spans="1:3" x14ac:dyDescent="0.25">
      <c r="A108" s="115"/>
      <c r="B108" s="130" t="s">
        <v>230</v>
      </c>
      <c r="C108" s="130" t="s">
        <v>215</v>
      </c>
    </row>
    <row r="109" spans="1:3" x14ac:dyDescent="0.25">
      <c r="A109" s="115"/>
      <c r="B109" s="130" t="s">
        <v>229</v>
      </c>
      <c r="C109" s="130" t="s">
        <v>216</v>
      </c>
    </row>
    <row r="110" spans="1:3" x14ac:dyDescent="0.25">
      <c r="A110" s="115"/>
      <c r="B110" s="130" t="s">
        <v>230</v>
      </c>
      <c r="C110" s="130" t="s">
        <v>217</v>
      </c>
    </row>
    <row r="111" spans="1:3" ht="30" customHeight="1" x14ac:dyDescent="0.25">
      <c r="A111" s="119" t="s">
        <v>218</v>
      </c>
      <c r="B111" s="119"/>
      <c r="C111" s="119" t="s">
        <v>164</v>
      </c>
    </row>
    <row r="112" spans="1:3" x14ac:dyDescent="0.25">
      <c r="A112" s="118"/>
      <c r="B112" s="132" t="s">
        <v>231</v>
      </c>
      <c r="C112" s="132" t="s">
        <v>201</v>
      </c>
    </row>
    <row r="113" spans="1:3" x14ac:dyDescent="0.25">
      <c r="A113" s="118"/>
      <c r="B113" s="132" t="s">
        <v>232</v>
      </c>
      <c r="C113" s="132" t="s">
        <v>203</v>
      </c>
    </row>
    <row r="114" spans="1:3" x14ac:dyDescent="0.25">
      <c r="A114" s="118"/>
      <c r="B114" s="132" t="s">
        <v>231</v>
      </c>
      <c r="C114" s="132" t="s">
        <v>204</v>
      </c>
    </row>
    <row r="115" spans="1:3" x14ac:dyDescent="0.25">
      <c r="A115" s="118"/>
      <c r="B115" s="132" t="s">
        <v>232</v>
      </c>
      <c r="C115" s="132" t="s">
        <v>205</v>
      </c>
    </row>
    <row r="116" spans="1:3" x14ac:dyDescent="0.25">
      <c r="A116" s="118"/>
      <c r="B116" s="132" t="s">
        <v>233</v>
      </c>
      <c r="C116" s="132" t="s">
        <v>207</v>
      </c>
    </row>
    <row r="117" spans="1:3" x14ac:dyDescent="0.25">
      <c r="A117" s="118"/>
      <c r="B117" s="132" t="s">
        <v>234</v>
      </c>
      <c r="C117" s="132" t="s">
        <v>209</v>
      </c>
    </row>
    <row r="118" spans="1:3" x14ac:dyDescent="0.25">
      <c r="A118" s="118"/>
      <c r="B118" s="132" t="s">
        <v>233</v>
      </c>
      <c r="C118" s="132" t="s">
        <v>210</v>
      </c>
    </row>
    <row r="119" spans="1:3" x14ac:dyDescent="0.25">
      <c r="A119" s="118"/>
      <c r="B119" s="132" t="s">
        <v>234</v>
      </c>
      <c r="C119" s="132" t="s">
        <v>211</v>
      </c>
    </row>
    <row r="120" spans="1:3" x14ac:dyDescent="0.25">
      <c r="A120" s="118"/>
      <c r="B120" s="132" t="s">
        <v>235</v>
      </c>
      <c r="C120" s="132" t="s">
        <v>213</v>
      </c>
    </row>
    <row r="121" spans="1:3" x14ac:dyDescent="0.25">
      <c r="A121" s="118"/>
      <c r="B121" s="132" t="s">
        <v>236</v>
      </c>
      <c r="C121" s="132" t="s">
        <v>215</v>
      </c>
    </row>
    <row r="122" spans="1:3" x14ac:dyDescent="0.25">
      <c r="A122" s="118"/>
      <c r="B122" s="132" t="s">
        <v>235</v>
      </c>
      <c r="C122" s="132" t="s">
        <v>216</v>
      </c>
    </row>
    <row r="123" spans="1:3" x14ac:dyDescent="0.25">
      <c r="A123" s="118"/>
      <c r="B123" s="132" t="s">
        <v>236</v>
      </c>
      <c r="C123" s="132" t="s">
        <v>217</v>
      </c>
    </row>
    <row r="124" spans="1:3" ht="30" customHeight="1" x14ac:dyDescent="0.25">
      <c r="A124" s="116" t="s">
        <v>218</v>
      </c>
      <c r="B124" s="129"/>
      <c r="C124" s="129" t="s">
        <v>166</v>
      </c>
    </row>
    <row r="125" spans="1:3" x14ac:dyDescent="0.25">
      <c r="A125" s="115"/>
      <c r="B125" s="130" t="s">
        <v>237</v>
      </c>
      <c r="C125" s="130" t="s">
        <v>201</v>
      </c>
    </row>
    <row r="126" spans="1:3" x14ac:dyDescent="0.25">
      <c r="A126" s="115"/>
      <c r="B126" s="130" t="s">
        <v>238</v>
      </c>
      <c r="C126" s="130" t="s">
        <v>203</v>
      </c>
    </row>
    <row r="127" spans="1:3" x14ac:dyDescent="0.25">
      <c r="A127" s="115"/>
      <c r="B127" s="130" t="s">
        <v>237</v>
      </c>
      <c r="C127" s="130" t="s">
        <v>204</v>
      </c>
    </row>
    <row r="128" spans="1:3" x14ac:dyDescent="0.25">
      <c r="A128" s="115"/>
      <c r="B128" s="130" t="s">
        <v>238</v>
      </c>
      <c r="C128" s="130" t="s">
        <v>205</v>
      </c>
    </row>
    <row r="129" spans="1:3" x14ac:dyDescent="0.25">
      <c r="A129" s="115"/>
      <c r="B129" s="130" t="s">
        <v>239</v>
      </c>
      <c r="C129" s="130" t="s">
        <v>207</v>
      </c>
    </row>
    <row r="130" spans="1:3" x14ac:dyDescent="0.25">
      <c r="A130" s="115"/>
      <c r="B130" s="130" t="s">
        <v>240</v>
      </c>
      <c r="C130" s="130" t="s">
        <v>209</v>
      </c>
    </row>
    <row r="131" spans="1:3" x14ac:dyDescent="0.25">
      <c r="A131" s="115"/>
      <c r="B131" s="130" t="s">
        <v>239</v>
      </c>
      <c r="C131" s="130" t="s">
        <v>210</v>
      </c>
    </row>
    <row r="132" spans="1:3" x14ac:dyDescent="0.25">
      <c r="A132" s="115"/>
      <c r="B132" s="130" t="s">
        <v>240</v>
      </c>
      <c r="C132" s="130" t="s">
        <v>211</v>
      </c>
    </row>
    <row r="133" spans="1:3" x14ac:dyDescent="0.25">
      <c r="A133" s="115"/>
      <c r="B133" s="130" t="s">
        <v>241</v>
      </c>
      <c r="C133" s="130" t="s">
        <v>213</v>
      </c>
    </row>
    <row r="134" spans="1:3" x14ac:dyDescent="0.25">
      <c r="A134" s="115"/>
      <c r="B134" s="130" t="s">
        <v>242</v>
      </c>
      <c r="C134" s="130" t="s">
        <v>215</v>
      </c>
    </row>
    <row r="135" spans="1:3" x14ac:dyDescent="0.25">
      <c r="A135" s="115"/>
      <c r="B135" s="130" t="s">
        <v>241</v>
      </c>
      <c r="C135" s="130" t="s">
        <v>216</v>
      </c>
    </row>
    <row r="136" spans="1:3" x14ac:dyDescent="0.25">
      <c r="A136" s="115"/>
      <c r="B136" s="130" t="s">
        <v>242</v>
      </c>
      <c r="C136" s="130" t="s">
        <v>217</v>
      </c>
    </row>
  </sheetData>
  <mergeCells count="1">
    <mergeCell ref="D2:G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workbookViewId="0">
      <selection activeCell="E17" sqref="E17"/>
    </sheetView>
  </sheetViews>
  <sheetFormatPr defaultRowHeight="15" x14ac:dyDescent="0.25"/>
  <cols>
    <col min="1" max="1" width="14.28515625" style="242" customWidth="1"/>
    <col min="2" max="2" width="10.7109375" style="242" customWidth="1"/>
    <col min="3" max="3" width="11.5703125" style="242" customWidth="1"/>
    <col min="4" max="9" width="14.42578125" style="242" customWidth="1"/>
  </cols>
  <sheetData>
    <row r="1" spans="1:9" x14ac:dyDescent="0.25">
      <c r="A1" s="56" t="s">
        <v>264</v>
      </c>
      <c r="B1" s="13" t="s">
        <v>265</v>
      </c>
      <c r="C1" s="13" t="s">
        <v>266</v>
      </c>
      <c r="D1" s="61" t="s">
        <v>267</v>
      </c>
      <c r="E1" s="61" t="s">
        <v>268</v>
      </c>
      <c r="F1" s="61" t="s">
        <v>269</v>
      </c>
      <c r="G1" s="61" t="s">
        <v>270</v>
      </c>
      <c r="H1" s="61" t="s">
        <v>271</v>
      </c>
      <c r="I1" s="88" t="s">
        <v>272</v>
      </c>
    </row>
    <row r="2" spans="1:9" x14ac:dyDescent="0.25">
      <c r="A2" s="39"/>
      <c r="B2" s="3"/>
      <c r="C2" s="63"/>
      <c r="D2" s="99"/>
      <c r="E2" s="99"/>
      <c r="F2" s="99"/>
      <c r="G2" s="99"/>
      <c r="H2" s="99"/>
      <c r="I2" s="54"/>
    </row>
    <row r="3" spans="1:9" x14ac:dyDescent="0.25">
      <c r="A3" s="39"/>
      <c r="B3" s="3"/>
      <c r="C3" s="63"/>
      <c r="D3" s="99"/>
      <c r="E3" s="99"/>
      <c r="F3" s="99"/>
      <c r="G3" s="99"/>
      <c r="H3" s="99"/>
      <c r="I3" s="54"/>
    </row>
    <row r="4" spans="1:9" x14ac:dyDescent="0.25">
      <c r="A4" s="39"/>
      <c r="B4" s="3"/>
      <c r="C4" s="63"/>
      <c r="D4" s="99"/>
      <c r="E4" s="99"/>
      <c r="F4" s="99"/>
      <c r="G4" s="99"/>
      <c r="H4" s="99"/>
      <c r="I4" s="54"/>
    </row>
    <row r="5" spans="1:9" x14ac:dyDescent="0.25">
      <c r="A5" s="39"/>
      <c r="B5" s="3"/>
      <c r="C5" s="63"/>
      <c r="D5" s="99"/>
      <c r="E5" s="99"/>
      <c r="F5" s="99"/>
      <c r="G5" s="99"/>
      <c r="H5" s="99"/>
      <c r="I5" s="54"/>
    </row>
    <row r="6" spans="1:9" x14ac:dyDescent="0.25">
      <c r="A6" s="39"/>
      <c r="B6" s="3"/>
      <c r="C6" s="63"/>
      <c r="D6" s="99"/>
      <c r="E6" s="99"/>
      <c r="F6" s="99"/>
      <c r="G6" s="99"/>
      <c r="H6" s="99"/>
      <c r="I6" s="54"/>
    </row>
    <row r="7" spans="1:9" x14ac:dyDescent="0.25">
      <c r="A7" s="1"/>
      <c r="B7" s="4"/>
      <c r="C7" s="60"/>
      <c r="D7" s="72"/>
      <c r="E7" s="72"/>
      <c r="F7" s="72"/>
      <c r="G7" s="72"/>
      <c r="H7" s="99"/>
      <c r="I7" s="54"/>
    </row>
    <row r="8" spans="1:9" x14ac:dyDescent="0.25">
      <c r="A8" s="1"/>
      <c r="B8" s="4"/>
      <c r="C8" s="60"/>
      <c r="D8" s="72"/>
      <c r="E8" s="72"/>
      <c r="F8" s="72"/>
      <c r="G8" s="72"/>
      <c r="H8" s="99"/>
      <c r="I8" s="54"/>
    </row>
  </sheetData>
  <sheetProtection password="D92F" sheet="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A2" sqref="A2:I9"/>
    </sheetView>
  </sheetViews>
  <sheetFormatPr defaultRowHeight="15" x14ac:dyDescent="0.25"/>
  <cols>
    <col min="1" max="1" width="11.140625" style="242" customWidth="1"/>
    <col min="2" max="2" width="19.42578125" style="242" customWidth="1"/>
    <col min="3" max="3" width="15.28515625" style="242" customWidth="1"/>
    <col min="4" max="4" width="14.28515625" style="242" customWidth="1"/>
    <col min="5" max="5" width="13.28515625" style="242" customWidth="1"/>
    <col min="6" max="6" width="13.140625" style="242" customWidth="1"/>
    <col min="7" max="7" width="12.140625" style="242" customWidth="1"/>
    <col min="8" max="8" width="16" style="242" customWidth="1"/>
    <col min="9" max="9" width="21.140625" style="242" customWidth="1"/>
  </cols>
  <sheetData>
    <row r="1" spans="1:10" x14ac:dyDescent="0.25">
      <c r="A1" s="12" t="s">
        <v>273</v>
      </c>
      <c r="B1" s="12" t="s">
        <v>265</v>
      </c>
      <c r="C1" s="47" t="s">
        <v>274</v>
      </c>
      <c r="D1" s="47" t="s">
        <v>275</v>
      </c>
      <c r="E1" s="47" t="s">
        <v>276</v>
      </c>
      <c r="F1" s="47" t="s">
        <v>277</v>
      </c>
      <c r="G1" s="47" t="s">
        <v>278</v>
      </c>
      <c r="H1" s="47" t="s">
        <v>279</v>
      </c>
      <c r="I1" s="47" t="s">
        <v>280</v>
      </c>
    </row>
    <row r="2" spans="1:10" x14ac:dyDescent="0.25">
      <c r="A2" s="42"/>
      <c r="B2" s="24"/>
      <c r="C2" s="215"/>
      <c r="D2" s="215"/>
      <c r="E2" s="215"/>
      <c r="F2" s="215"/>
      <c r="G2" s="215"/>
      <c r="H2" s="215"/>
      <c r="I2" s="215"/>
    </row>
    <row r="3" spans="1:10" x14ac:dyDescent="0.25">
      <c r="A3" s="42"/>
      <c r="B3" s="24"/>
      <c r="C3" s="215"/>
      <c r="D3" s="215"/>
      <c r="E3" s="215"/>
      <c r="F3" s="215"/>
      <c r="G3" s="215"/>
      <c r="H3" s="215"/>
      <c r="I3" s="215"/>
    </row>
    <row r="4" spans="1:10" x14ac:dyDescent="0.25">
      <c r="A4" s="42"/>
      <c r="B4" s="24"/>
      <c r="C4" s="215"/>
      <c r="D4" s="215"/>
      <c r="E4" s="215"/>
      <c r="F4" s="215"/>
      <c r="G4" s="215"/>
      <c r="H4" s="215"/>
      <c r="I4" s="215"/>
    </row>
    <row r="5" spans="1:10" x14ac:dyDescent="0.25">
      <c r="A5" s="42"/>
      <c r="B5" s="24"/>
      <c r="C5" s="215"/>
      <c r="D5" s="215"/>
      <c r="E5" s="215"/>
      <c r="F5" s="215"/>
      <c r="G5" s="215"/>
      <c r="H5" s="215"/>
      <c r="I5" s="215"/>
      <c r="J5" s="216"/>
    </row>
    <row r="6" spans="1:10" x14ac:dyDescent="0.25">
      <c r="A6" s="42"/>
      <c r="B6" s="24"/>
      <c r="C6" s="215"/>
      <c r="D6" s="215"/>
      <c r="E6" s="215"/>
      <c r="F6" s="215"/>
      <c r="G6" s="215"/>
      <c r="H6" s="215"/>
      <c r="I6" s="215"/>
    </row>
    <row r="7" spans="1:10" x14ac:dyDescent="0.25">
      <c r="A7" s="42"/>
      <c r="B7" s="24"/>
      <c r="C7" s="215"/>
      <c r="D7" s="215"/>
      <c r="E7" s="215"/>
      <c r="F7" s="215"/>
      <c r="G7" s="215"/>
      <c r="H7" s="215"/>
      <c r="I7" s="215"/>
    </row>
    <row r="8" spans="1:10" x14ac:dyDescent="0.25">
      <c r="A8" s="42"/>
      <c r="B8" s="24"/>
      <c r="C8" s="215"/>
      <c r="D8" s="215"/>
      <c r="E8" s="215"/>
      <c r="F8" s="215"/>
      <c r="G8" s="215"/>
      <c r="H8" s="215"/>
      <c r="I8" s="215"/>
    </row>
    <row r="9" spans="1:10" x14ac:dyDescent="0.25">
      <c r="A9" s="76"/>
      <c r="C9" s="208"/>
      <c r="D9" s="208"/>
      <c r="E9" s="208"/>
      <c r="F9" s="208"/>
      <c r="G9" s="208"/>
      <c r="H9" s="208"/>
      <c r="I9" s="216"/>
    </row>
    <row r="10" spans="1:10" x14ac:dyDescent="0.25">
      <c r="C10" s="208"/>
      <c r="D10" s="208"/>
      <c r="E10" s="208"/>
      <c r="F10" s="208"/>
      <c r="G10" s="208"/>
      <c r="H10" s="208"/>
      <c r="I10" s="216"/>
    </row>
    <row r="11" spans="1:10" x14ac:dyDescent="0.25">
      <c r="C11" s="208"/>
      <c r="D11" s="208"/>
      <c r="E11" s="208"/>
      <c r="F11" s="208"/>
      <c r="G11" s="208"/>
    </row>
    <row r="12" spans="1:10" x14ac:dyDescent="0.25">
      <c r="C12" s="208"/>
      <c r="D12" s="208"/>
      <c r="E12" s="208"/>
      <c r="F12" s="208"/>
      <c r="G12" s="208"/>
      <c r="H12" s="216"/>
    </row>
  </sheetData>
  <sheetProtection password="D92F" sheet="1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/>
  </sheetViews>
  <sheetFormatPr defaultRowHeight="15" x14ac:dyDescent="0.25"/>
  <cols>
    <col min="1" max="1" width="15" style="242" customWidth="1"/>
    <col min="2" max="2" width="11.5703125" style="242" customWidth="1"/>
    <col min="3" max="5" width="14.28515625" style="242" customWidth="1"/>
    <col min="6" max="6" width="14.5703125" style="242" customWidth="1"/>
    <col min="7" max="8" width="14.28515625" style="242" customWidth="1"/>
  </cols>
  <sheetData>
    <row r="1" spans="1:8" x14ac:dyDescent="0.25">
      <c r="A1" s="95" t="s">
        <v>281</v>
      </c>
      <c r="B1" s="7"/>
      <c r="C1" s="53"/>
      <c r="D1" s="53"/>
      <c r="E1" s="53"/>
      <c r="F1" s="92"/>
      <c r="G1" s="92"/>
      <c r="H1" s="92"/>
    </row>
    <row r="2" spans="1:8" x14ac:dyDescent="0.25">
      <c r="A2" s="73"/>
      <c r="B2" s="21"/>
      <c r="C2" s="21"/>
      <c r="D2" s="21"/>
      <c r="E2" s="21"/>
      <c r="F2" s="21"/>
      <c r="G2" s="21"/>
      <c r="H2" s="21"/>
    </row>
    <row r="3" spans="1:8" x14ac:dyDescent="0.25">
      <c r="A3" s="84" t="s">
        <v>267</v>
      </c>
      <c r="B3" s="217"/>
      <c r="C3" s="217"/>
      <c r="D3" s="217"/>
      <c r="E3" s="217"/>
      <c r="F3" s="217"/>
      <c r="G3" s="217"/>
      <c r="H3" s="217"/>
    </row>
    <row r="4" spans="1:8" x14ac:dyDescent="0.25">
      <c r="A4" s="84" t="s">
        <v>268</v>
      </c>
      <c r="B4" s="217"/>
      <c r="C4" s="217"/>
      <c r="D4" s="217"/>
      <c r="E4" s="217"/>
      <c r="F4" s="217"/>
      <c r="G4" s="217"/>
      <c r="H4" s="217"/>
    </row>
    <row r="5" spans="1:8" x14ac:dyDescent="0.25">
      <c r="A5" s="84" t="s">
        <v>282</v>
      </c>
      <c r="B5" s="217"/>
      <c r="C5" s="217"/>
      <c r="D5" s="217"/>
      <c r="E5" s="217"/>
      <c r="F5" s="217"/>
      <c r="G5" s="217"/>
      <c r="H5" s="217"/>
    </row>
    <row r="6" spans="1:8" x14ac:dyDescent="0.25">
      <c r="A6" s="84" t="s">
        <v>283</v>
      </c>
      <c r="B6" s="217"/>
      <c r="C6" s="217"/>
      <c r="D6" s="217"/>
      <c r="E6" s="217"/>
      <c r="F6" s="217"/>
      <c r="G6" s="217"/>
      <c r="H6" s="217"/>
    </row>
    <row r="7" spans="1:8" x14ac:dyDescent="0.25">
      <c r="A7" s="84" t="s">
        <v>284</v>
      </c>
      <c r="B7" s="217"/>
      <c r="C7" s="217"/>
      <c r="D7" s="217"/>
      <c r="E7" s="217"/>
      <c r="F7" s="217"/>
      <c r="G7" s="217"/>
      <c r="H7" s="29"/>
    </row>
    <row r="8" spans="1:8" x14ac:dyDescent="0.25">
      <c r="A8" s="84" t="s">
        <v>285</v>
      </c>
      <c r="B8" s="217"/>
      <c r="C8" s="217"/>
      <c r="D8" s="217"/>
      <c r="E8" s="217"/>
      <c r="F8" s="217"/>
      <c r="G8" s="217"/>
      <c r="H8" s="217"/>
    </row>
    <row r="9" spans="1:8" x14ac:dyDescent="0.25">
      <c r="A9" s="84" t="s">
        <v>286</v>
      </c>
      <c r="B9" s="217"/>
      <c r="C9" s="217"/>
      <c r="D9" s="217"/>
      <c r="E9" s="217"/>
      <c r="F9" s="217"/>
      <c r="G9" s="217"/>
      <c r="H9" s="217"/>
    </row>
    <row r="10" spans="1:8" x14ac:dyDescent="0.25">
      <c r="A10" s="84" t="s">
        <v>287</v>
      </c>
      <c r="B10" s="211"/>
      <c r="C10" s="211"/>
      <c r="D10" s="211"/>
      <c r="E10" s="211"/>
      <c r="F10" s="211"/>
      <c r="G10" s="211"/>
      <c r="H10" s="211"/>
    </row>
  </sheetData>
  <sheetProtection password="D92F" sheet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Master</vt:lpstr>
      <vt:lpstr>Main 8 Table</vt:lpstr>
      <vt:lpstr>Additional PM Table</vt:lpstr>
      <vt:lpstr>Social Equity PM Table</vt:lpstr>
      <vt:lpstr>SE Disparity Table</vt:lpstr>
      <vt:lpstr>SE Disparity Table working</vt:lpstr>
      <vt:lpstr>Transit Boardings</vt:lpstr>
      <vt:lpstr>VMT_BMT</vt:lpstr>
      <vt:lpstr>Transit VMT</vt:lpstr>
      <vt:lpstr>summary_emfac_2014</vt:lpstr>
      <vt:lpstr>AVG Exposure to PM2.5</vt:lpstr>
      <vt:lpstr>AVG Exposure to PM 10</vt:lpstr>
      <vt:lpstr>SB375 analysis (emfac2014)</vt:lpstr>
      <vt:lpstr>SB375 analysis (emfac2017)</vt:lpstr>
      <vt:lpstr>'SB375 analysis (emfac2017)'!adjustment</vt:lpstr>
      <vt:lpstr>'SB375 analysis (emfac2014)'!adjustment_emfac2014</vt:lpstr>
      <vt:lpstr>'SB375 analysis (emfac2017)'!Baseline</vt:lpstr>
      <vt:lpstr>'SB375 analysis (emfac2014)'!Baseline_emfac2014</vt:lpstr>
      <vt:lpstr>'SB375 analysis (emfac2014)'!lbs___MT</vt:lpstr>
      <vt:lpstr>'SB375 analysis (emfac2014)'!MT_Conversion_emfac2014</vt:lpstr>
      <vt:lpstr>'SB375 analysis (emfac2017)'!ton_conversion</vt:lpstr>
      <vt:lpstr>'SB375 analysis (emfac2014)'!TonConversion_emfac2014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Ouyang, Ziying</dc:creator>
  <cp:lastModifiedBy>Schroeder, Gregor</cp:lastModifiedBy>
  <dcterms:created xsi:type="dcterms:W3CDTF">2014-06-12T17:16:55Z</dcterms:created>
  <dcterms:modified xsi:type="dcterms:W3CDTF">2019-05-22T18:45:14Z</dcterms:modified>
</cp:coreProperties>
</file>