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sc\PycharmProjects\ABM-Reporting\resources\fed_rtp_20\templates\"/>
    </mc:Choice>
  </mc:AlternateContent>
  <xr:revisionPtr revIDLastSave="0" documentId="13_ncr:1_{F8DE9967-0F38-406D-9495-26763E9525D5}" xr6:coauthVersionLast="41" xr6:coauthVersionMax="41" xr10:uidLastSave="{00000000-0000-0000-0000-000000000000}"/>
  <bookViews>
    <workbookView xWindow="-120" yWindow="-120" windowWidth="29040" windowHeight="15840" tabRatio="971" xr2:uid="{00000000-000D-0000-FFFF-FFFF00000000}"/>
  </bookViews>
  <sheets>
    <sheet name="Master" sheetId="1" r:id="rId1"/>
    <sheet name="Main 8 Table" sheetId="2" r:id="rId2"/>
    <sheet name="Additional PM Table" sheetId="3" r:id="rId3"/>
    <sheet name="Social Equity PM Table" sheetId="16" r:id="rId4"/>
    <sheet name="SE Disparity Table" sheetId="5" r:id="rId5"/>
    <sheet name="summary_emfac2014" sheetId="15" r:id="rId6"/>
    <sheet name="Transit Boardings" sheetId="7" r:id="rId7"/>
    <sheet name="VMT_BMT" sheetId="8" r:id="rId8"/>
    <sheet name="Transit VMT" sheetId="9" r:id="rId9"/>
    <sheet name="Avg Exposure Particulate Matter" sheetId="17" r:id="rId10"/>
  </sheets>
  <definedNames>
    <definedName name="MT_Conversion_emfac2014" localSheetId="3">#REF!</definedName>
    <definedName name="MT_Conversion_emfac201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3" l="1"/>
  <c r="G17" i="3"/>
  <c r="H17" i="3"/>
  <c r="I17" i="3"/>
  <c r="J17" i="3"/>
  <c r="E17" i="3"/>
  <c r="J3" i="2" l="1"/>
  <c r="I3" i="2"/>
  <c r="H3" i="2"/>
  <c r="G3" i="2"/>
  <c r="F3" i="2"/>
  <c r="E3" i="2"/>
  <c r="D3" i="2"/>
  <c r="J15" i="2"/>
  <c r="I15" i="2"/>
  <c r="H15" i="2"/>
  <c r="G15" i="2"/>
  <c r="F15" i="2"/>
  <c r="E15" i="2"/>
  <c r="D15" i="2"/>
  <c r="J11" i="2"/>
  <c r="I11" i="2"/>
  <c r="H11" i="2"/>
  <c r="G11" i="2"/>
  <c r="F11" i="2"/>
  <c r="E11" i="2"/>
  <c r="D11" i="2"/>
  <c r="E7" i="2"/>
  <c r="F7" i="2"/>
  <c r="G7" i="2"/>
  <c r="H7" i="2"/>
  <c r="I7" i="2"/>
  <c r="J7" i="2"/>
  <c r="D7" i="2"/>
  <c r="D65" i="16" l="1"/>
  <c r="E65" i="16"/>
  <c r="F65" i="16"/>
  <c r="G65" i="16"/>
  <c r="H65" i="16"/>
  <c r="I65" i="16"/>
  <c r="J65" i="16"/>
  <c r="D66" i="16"/>
  <c r="E66" i="16"/>
  <c r="F66" i="16"/>
  <c r="G66" i="16"/>
  <c r="H66" i="16"/>
  <c r="I66" i="16"/>
  <c r="J66" i="16"/>
  <c r="D67" i="16"/>
  <c r="E67" i="16"/>
  <c r="F67" i="16"/>
  <c r="G67" i="16"/>
  <c r="H67" i="16"/>
  <c r="I67" i="16"/>
  <c r="J67" i="16"/>
  <c r="D68" i="16"/>
  <c r="E68" i="16"/>
  <c r="F68" i="16"/>
  <c r="G68" i="16"/>
  <c r="H68" i="16"/>
  <c r="I68" i="16"/>
  <c r="J68" i="16"/>
  <c r="D69" i="16"/>
  <c r="E69" i="16"/>
  <c r="F69" i="16"/>
  <c r="G69" i="16"/>
  <c r="H69" i="16"/>
  <c r="I69" i="16"/>
  <c r="J69" i="16"/>
  <c r="D70" i="16"/>
  <c r="E70" i="16"/>
  <c r="F70" i="16"/>
  <c r="G70" i="16"/>
  <c r="H70" i="16"/>
  <c r="I70" i="16"/>
  <c r="J70" i="16"/>
  <c r="D72" i="16"/>
  <c r="E72" i="16"/>
  <c r="F72" i="16"/>
  <c r="G72" i="16"/>
  <c r="H72" i="16"/>
  <c r="I72" i="16"/>
  <c r="J72" i="16"/>
  <c r="D73" i="16"/>
  <c r="E73" i="16"/>
  <c r="F73" i="16"/>
  <c r="G73" i="16"/>
  <c r="H73" i="16"/>
  <c r="I73" i="16"/>
  <c r="J73" i="16"/>
  <c r="D74" i="16"/>
  <c r="E74" i="16"/>
  <c r="F74" i="16"/>
  <c r="G74" i="16"/>
  <c r="H74" i="16"/>
  <c r="I74" i="16"/>
  <c r="J74" i="16"/>
  <c r="D75" i="16"/>
  <c r="E75" i="16"/>
  <c r="F75" i="16"/>
  <c r="G75" i="16"/>
  <c r="H75" i="16"/>
  <c r="I75" i="16"/>
  <c r="J75" i="16"/>
  <c r="D76" i="16"/>
  <c r="E76" i="16"/>
  <c r="F76" i="16"/>
  <c r="G76" i="16"/>
  <c r="H76" i="16"/>
  <c r="I76" i="16"/>
  <c r="J76" i="16"/>
  <c r="D77" i="16"/>
  <c r="E77" i="16"/>
  <c r="F77" i="16"/>
  <c r="G77" i="16"/>
  <c r="H77" i="16"/>
  <c r="I77" i="16"/>
  <c r="J77" i="16"/>
  <c r="E190" i="1"/>
  <c r="F190" i="1"/>
  <c r="G190" i="1"/>
  <c r="H190" i="1"/>
  <c r="I190" i="1"/>
  <c r="J190" i="1"/>
  <c r="E191" i="1"/>
  <c r="F191" i="1"/>
  <c r="G191" i="1"/>
  <c r="H191" i="1"/>
  <c r="I191" i="1"/>
  <c r="J191" i="1"/>
  <c r="D190" i="1"/>
  <c r="D19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D84" i="1"/>
  <c r="D83" i="1"/>
  <c r="D82" i="1"/>
  <c r="E134" i="16"/>
  <c r="F134" i="16"/>
  <c r="G134" i="16"/>
  <c r="H134" i="16"/>
  <c r="I134" i="16"/>
  <c r="J134" i="16"/>
  <c r="D134" i="16"/>
  <c r="E131" i="16"/>
  <c r="F131" i="16"/>
  <c r="G131" i="16"/>
  <c r="H131" i="16"/>
  <c r="I131" i="16"/>
  <c r="J131" i="16"/>
  <c r="E132" i="16"/>
  <c r="F132" i="16"/>
  <c r="G132" i="16"/>
  <c r="H132" i="16"/>
  <c r="I132" i="16"/>
  <c r="J132" i="16"/>
  <c r="E133" i="16"/>
  <c r="F133" i="16"/>
  <c r="G133" i="16"/>
  <c r="H133" i="16"/>
  <c r="I133" i="16"/>
  <c r="J133" i="16"/>
  <c r="E135" i="16"/>
  <c r="F135" i="16"/>
  <c r="G135" i="16"/>
  <c r="H135" i="16"/>
  <c r="I135" i="16"/>
  <c r="J135" i="16"/>
  <c r="E136" i="16"/>
  <c r="F136" i="16"/>
  <c r="G136" i="16"/>
  <c r="H136" i="16"/>
  <c r="I136" i="16"/>
  <c r="J136" i="16"/>
  <c r="E137" i="16"/>
  <c r="F137" i="16"/>
  <c r="G137" i="16"/>
  <c r="H137" i="16"/>
  <c r="I137" i="16"/>
  <c r="J137" i="16"/>
  <c r="E138" i="16"/>
  <c r="F138" i="16"/>
  <c r="G138" i="16"/>
  <c r="H138" i="16"/>
  <c r="I138" i="16"/>
  <c r="J138" i="16"/>
  <c r="E139" i="16"/>
  <c r="F139" i="16"/>
  <c r="G139" i="16"/>
  <c r="H139" i="16"/>
  <c r="I139" i="16"/>
  <c r="J139" i="16"/>
  <c r="E140" i="16"/>
  <c r="F140" i="16"/>
  <c r="G140" i="16"/>
  <c r="H140" i="16"/>
  <c r="I140" i="16"/>
  <c r="J140" i="16"/>
  <c r="E141" i="16"/>
  <c r="F141" i="16"/>
  <c r="G141" i="16"/>
  <c r="H141" i="16"/>
  <c r="I141" i="16"/>
  <c r="J141" i="16"/>
  <c r="E142" i="16"/>
  <c r="F142" i="16"/>
  <c r="G142" i="16"/>
  <c r="H142" i="16"/>
  <c r="I142" i="16"/>
  <c r="J142" i="16"/>
  <c r="D142" i="16"/>
  <c r="D141" i="16"/>
  <c r="D140" i="16"/>
  <c r="D139" i="16"/>
  <c r="D138" i="16"/>
  <c r="D137" i="16"/>
  <c r="D136" i="16"/>
  <c r="D135" i="16"/>
  <c r="D133" i="16"/>
  <c r="D132" i="16"/>
  <c r="D131" i="16"/>
  <c r="E118" i="16"/>
  <c r="F118" i="16"/>
  <c r="G118" i="16"/>
  <c r="H118" i="16"/>
  <c r="I118" i="16"/>
  <c r="J118" i="16"/>
  <c r="E119" i="16"/>
  <c r="F119" i="16"/>
  <c r="G119" i="16"/>
  <c r="H119" i="16"/>
  <c r="I119" i="16"/>
  <c r="J119" i="16"/>
  <c r="E120" i="16"/>
  <c r="F120" i="16"/>
  <c r="G120" i="16"/>
  <c r="H120" i="16"/>
  <c r="I120" i="16"/>
  <c r="J120" i="16"/>
  <c r="E121" i="16"/>
  <c r="F121" i="16"/>
  <c r="G121" i="16"/>
  <c r="H121" i="16"/>
  <c r="I121" i="16"/>
  <c r="J121" i="16"/>
  <c r="E122" i="16"/>
  <c r="F122" i="16"/>
  <c r="G122" i="16"/>
  <c r="H122" i="16"/>
  <c r="I122" i="16"/>
  <c r="J122" i="16"/>
  <c r="E123" i="16"/>
  <c r="F123" i="16"/>
  <c r="G123" i="16"/>
  <c r="H123" i="16"/>
  <c r="I123" i="16"/>
  <c r="J123" i="16"/>
  <c r="E124" i="16"/>
  <c r="F124" i="16"/>
  <c r="G124" i="16"/>
  <c r="H124" i="16"/>
  <c r="I124" i="16"/>
  <c r="J124" i="16"/>
  <c r="E125" i="16"/>
  <c r="F125" i="16"/>
  <c r="G125" i="16"/>
  <c r="H125" i="16"/>
  <c r="I125" i="16"/>
  <c r="J125" i="16"/>
  <c r="E126" i="16"/>
  <c r="F126" i="16"/>
  <c r="G126" i="16"/>
  <c r="H126" i="16"/>
  <c r="I126" i="16"/>
  <c r="J126" i="16"/>
  <c r="E127" i="16"/>
  <c r="F127" i="16"/>
  <c r="G127" i="16"/>
  <c r="H127" i="16"/>
  <c r="I127" i="16"/>
  <c r="J127" i="16"/>
  <c r="E128" i="16"/>
  <c r="F128" i="16"/>
  <c r="G128" i="16"/>
  <c r="H128" i="16"/>
  <c r="I128" i="16"/>
  <c r="J128" i="16"/>
  <c r="E129" i="16"/>
  <c r="F129" i="16"/>
  <c r="G129" i="16"/>
  <c r="H129" i="16"/>
  <c r="I129" i="16"/>
  <c r="J129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E105" i="16"/>
  <c r="F105" i="16"/>
  <c r="G105" i="16"/>
  <c r="H105" i="16"/>
  <c r="I105" i="16"/>
  <c r="J105" i="16"/>
  <c r="E106" i="16"/>
  <c r="F106" i="16"/>
  <c r="G106" i="16"/>
  <c r="H106" i="16"/>
  <c r="I106" i="16"/>
  <c r="J106" i="16"/>
  <c r="E107" i="16"/>
  <c r="F107" i="16"/>
  <c r="G107" i="16"/>
  <c r="H107" i="16"/>
  <c r="I107" i="16"/>
  <c r="J107" i="16"/>
  <c r="E108" i="16"/>
  <c r="F108" i="16"/>
  <c r="G108" i="16"/>
  <c r="H108" i="16"/>
  <c r="I108" i="16"/>
  <c r="J108" i="16"/>
  <c r="E109" i="16"/>
  <c r="F109" i="16"/>
  <c r="G109" i="16"/>
  <c r="H109" i="16"/>
  <c r="I109" i="16"/>
  <c r="J109" i="16"/>
  <c r="E110" i="16"/>
  <c r="F110" i="16"/>
  <c r="G110" i="16"/>
  <c r="H110" i="16"/>
  <c r="I110" i="16"/>
  <c r="J110" i="16"/>
  <c r="E111" i="16"/>
  <c r="F111" i="16"/>
  <c r="G111" i="16"/>
  <c r="H111" i="16"/>
  <c r="I111" i="16"/>
  <c r="J111" i="16"/>
  <c r="E112" i="16"/>
  <c r="F112" i="16"/>
  <c r="G112" i="16"/>
  <c r="H112" i="16"/>
  <c r="I112" i="16"/>
  <c r="J112" i="16"/>
  <c r="E113" i="16"/>
  <c r="F113" i="16"/>
  <c r="G113" i="16"/>
  <c r="H113" i="16"/>
  <c r="I113" i="16"/>
  <c r="J113" i="16"/>
  <c r="E114" i="16"/>
  <c r="F114" i="16"/>
  <c r="G114" i="16"/>
  <c r="H114" i="16"/>
  <c r="I114" i="16"/>
  <c r="J114" i="16"/>
  <c r="E115" i="16"/>
  <c r="F115" i="16"/>
  <c r="G115" i="16"/>
  <c r="H115" i="16"/>
  <c r="I115" i="16"/>
  <c r="J115" i="16"/>
  <c r="E116" i="16"/>
  <c r="F116" i="16"/>
  <c r="G116" i="16"/>
  <c r="H116" i="16"/>
  <c r="I116" i="16"/>
  <c r="J116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E96" i="16"/>
  <c r="F96" i="16"/>
  <c r="G96" i="16"/>
  <c r="H96" i="16"/>
  <c r="I96" i="16"/>
  <c r="J96" i="16"/>
  <c r="E97" i="16"/>
  <c r="F97" i="16"/>
  <c r="G97" i="16"/>
  <c r="H97" i="16"/>
  <c r="I97" i="16"/>
  <c r="J97" i="16"/>
  <c r="E98" i="16"/>
  <c r="F98" i="16"/>
  <c r="G98" i="16"/>
  <c r="H98" i="16"/>
  <c r="I98" i="16"/>
  <c r="J98" i="16"/>
  <c r="E99" i="16"/>
  <c r="F99" i="16"/>
  <c r="G99" i="16"/>
  <c r="H99" i="16"/>
  <c r="I99" i="16"/>
  <c r="J99" i="16"/>
  <c r="E100" i="16"/>
  <c r="F100" i="16"/>
  <c r="G100" i="16"/>
  <c r="H100" i="16"/>
  <c r="I100" i="16"/>
  <c r="J100" i="16"/>
  <c r="E101" i="16"/>
  <c r="F101" i="16"/>
  <c r="G101" i="16"/>
  <c r="H101" i="16"/>
  <c r="I101" i="16"/>
  <c r="J101" i="16"/>
  <c r="E102" i="16"/>
  <c r="F102" i="16"/>
  <c r="G102" i="16"/>
  <c r="H102" i="16"/>
  <c r="I102" i="16"/>
  <c r="J102" i="16"/>
  <c r="E103" i="16"/>
  <c r="F103" i="16"/>
  <c r="G103" i="16"/>
  <c r="H103" i="16"/>
  <c r="I103" i="16"/>
  <c r="J103" i="16"/>
  <c r="D103" i="16"/>
  <c r="D102" i="16"/>
  <c r="D101" i="16"/>
  <c r="D100" i="16"/>
  <c r="D99" i="16"/>
  <c r="D98" i="16"/>
  <c r="D97" i="16"/>
  <c r="D96" i="16"/>
  <c r="E92" i="16"/>
  <c r="F92" i="16"/>
  <c r="G92" i="16"/>
  <c r="H92" i="16"/>
  <c r="I92" i="16"/>
  <c r="J92" i="16"/>
  <c r="E93" i="16"/>
  <c r="F93" i="16"/>
  <c r="G93" i="16"/>
  <c r="H93" i="16"/>
  <c r="I93" i="16"/>
  <c r="J93" i="16"/>
  <c r="E94" i="16"/>
  <c r="F94" i="16"/>
  <c r="G94" i="16"/>
  <c r="H94" i="16"/>
  <c r="I94" i="16"/>
  <c r="J94" i="16"/>
  <c r="E95" i="16"/>
  <c r="F95" i="16"/>
  <c r="G95" i="16"/>
  <c r="H95" i="16"/>
  <c r="I95" i="16"/>
  <c r="J95" i="16"/>
  <c r="D95" i="16"/>
  <c r="D94" i="16"/>
  <c r="D93" i="16"/>
  <c r="D92" i="16"/>
  <c r="E83" i="16"/>
  <c r="F83" i="16"/>
  <c r="G83" i="16"/>
  <c r="H83" i="16"/>
  <c r="I83" i="16"/>
  <c r="J83" i="16"/>
  <c r="E84" i="16"/>
  <c r="F84" i="16"/>
  <c r="G84" i="16"/>
  <c r="H84" i="16"/>
  <c r="I84" i="16"/>
  <c r="J84" i="16"/>
  <c r="E85" i="16"/>
  <c r="F85" i="16"/>
  <c r="G85" i="16"/>
  <c r="H85" i="16"/>
  <c r="I85" i="16"/>
  <c r="J85" i="16"/>
  <c r="E86" i="16"/>
  <c r="F86" i="16"/>
  <c r="G86" i="16"/>
  <c r="H86" i="16"/>
  <c r="I86" i="16"/>
  <c r="J86" i="16"/>
  <c r="E87" i="16"/>
  <c r="F87" i="16"/>
  <c r="G87" i="16"/>
  <c r="H87" i="16"/>
  <c r="I87" i="16"/>
  <c r="J87" i="16"/>
  <c r="E88" i="16"/>
  <c r="F88" i="16"/>
  <c r="G88" i="16"/>
  <c r="H88" i="16"/>
  <c r="I88" i="16"/>
  <c r="J88" i="16"/>
  <c r="E89" i="16"/>
  <c r="F89" i="16"/>
  <c r="G89" i="16"/>
  <c r="H89" i="16"/>
  <c r="I89" i="16"/>
  <c r="J89" i="16"/>
  <c r="E90" i="16"/>
  <c r="F90" i="16"/>
  <c r="G90" i="16"/>
  <c r="H90" i="16"/>
  <c r="I90" i="16"/>
  <c r="J90" i="16"/>
  <c r="D90" i="16"/>
  <c r="D89" i="16"/>
  <c r="D88" i="16"/>
  <c r="D87" i="16"/>
  <c r="D86" i="16"/>
  <c r="D84" i="16"/>
  <c r="D83" i="16"/>
  <c r="D85" i="16"/>
  <c r="E81" i="16"/>
  <c r="F81" i="16"/>
  <c r="G81" i="16"/>
  <c r="H81" i="16"/>
  <c r="I81" i="16"/>
  <c r="J81" i="16"/>
  <c r="E82" i="16"/>
  <c r="F82" i="16"/>
  <c r="G82" i="16"/>
  <c r="H82" i="16"/>
  <c r="I82" i="16"/>
  <c r="J82" i="16"/>
  <c r="D82" i="16"/>
  <c r="D81" i="16"/>
  <c r="E80" i="16"/>
  <c r="F80" i="16"/>
  <c r="G80" i="16"/>
  <c r="H80" i="16"/>
  <c r="I80" i="16"/>
  <c r="J80" i="16"/>
  <c r="D80" i="16"/>
  <c r="E79" i="16"/>
  <c r="F79" i="16"/>
  <c r="G79" i="16"/>
  <c r="H79" i="16"/>
  <c r="I79" i="16"/>
  <c r="J79" i="16"/>
  <c r="D79" i="16"/>
  <c r="E27" i="2" l="1"/>
  <c r="F27" i="2"/>
  <c r="G27" i="2"/>
  <c r="H27" i="2"/>
  <c r="I27" i="2"/>
  <c r="J27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D30" i="2"/>
  <c r="D29" i="2"/>
  <c r="D28" i="2"/>
  <c r="D27" i="2"/>
  <c r="J32" i="2"/>
  <c r="J33" i="2"/>
  <c r="J34" i="2"/>
  <c r="J35" i="2"/>
  <c r="E32" i="2"/>
  <c r="F32" i="2"/>
  <c r="G32" i="2"/>
  <c r="H32" i="2"/>
  <c r="I32" i="2"/>
  <c r="E33" i="2"/>
  <c r="F33" i="2"/>
  <c r="G33" i="2"/>
  <c r="H33" i="2"/>
  <c r="I33" i="2"/>
  <c r="E34" i="2"/>
  <c r="F34" i="2"/>
  <c r="G34" i="2"/>
  <c r="H34" i="2"/>
  <c r="I34" i="2"/>
  <c r="E35" i="2"/>
  <c r="F35" i="2"/>
  <c r="G35" i="2"/>
  <c r="H35" i="2"/>
  <c r="I35" i="2"/>
  <c r="D33" i="2"/>
  <c r="D34" i="2"/>
  <c r="D35" i="2"/>
  <c r="D32" i="2"/>
  <c r="E37" i="2"/>
  <c r="F37" i="2"/>
  <c r="G37" i="2"/>
  <c r="H37" i="2"/>
  <c r="I37" i="2"/>
  <c r="J37" i="2"/>
  <c r="E38" i="2"/>
  <c r="F38" i="2"/>
  <c r="G38" i="2"/>
  <c r="H38" i="2"/>
  <c r="I38" i="2"/>
  <c r="J38" i="2"/>
  <c r="D38" i="2"/>
  <c r="D37" i="2"/>
  <c r="E40" i="2"/>
  <c r="F40" i="2"/>
  <c r="G40" i="2"/>
  <c r="H40" i="2"/>
  <c r="I40" i="2"/>
  <c r="J40" i="2"/>
  <c r="E41" i="2"/>
  <c r="F41" i="2"/>
  <c r="G41" i="2"/>
  <c r="H41" i="2"/>
  <c r="I41" i="2"/>
  <c r="J41" i="2"/>
  <c r="D41" i="2"/>
  <c r="D40" i="2"/>
  <c r="E43" i="2"/>
  <c r="F43" i="2"/>
  <c r="G43" i="2"/>
  <c r="H43" i="2"/>
  <c r="I43" i="2"/>
  <c r="J43" i="2"/>
  <c r="E44" i="2"/>
  <c r="F44" i="2"/>
  <c r="G44" i="2"/>
  <c r="H44" i="2"/>
  <c r="I44" i="2"/>
  <c r="J44" i="2"/>
  <c r="D44" i="2"/>
  <c r="D43" i="2"/>
  <c r="E46" i="2"/>
  <c r="F46" i="2"/>
  <c r="G46" i="2"/>
  <c r="H46" i="2"/>
  <c r="I46" i="2"/>
  <c r="J46" i="2"/>
  <c r="E47" i="2"/>
  <c r="F47" i="2"/>
  <c r="G47" i="2"/>
  <c r="H47" i="2"/>
  <c r="I47" i="2"/>
  <c r="J47" i="2"/>
  <c r="D47" i="2"/>
  <c r="D46" i="2"/>
  <c r="E49" i="2"/>
  <c r="F49" i="2"/>
  <c r="G49" i="2"/>
  <c r="H49" i="2"/>
  <c r="I49" i="2"/>
  <c r="J49" i="2"/>
  <c r="E50" i="2"/>
  <c r="F50" i="2"/>
  <c r="G50" i="2"/>
  <c r="H50" i="2"/>
  <c r="I50" i="2"/>
  <c r="J50" i="2"/>
  <c r="D50" i="2"/>
  <c r="D49" i="2"/>
  <c r="E51" i="2"/>
  <c r="F51" i="2"/>
  <c r="G51" i="2"/>
  <c r="H51" i="2"/>
  <c r="I51" i="2"/>
  <c r="J51" i="2"/>
  <c r="E52" i="2"/>
  <c r="F52" i="2"/>
  <c r="G52" i="2"/>
  <c r="H52" i="2"/>
  <c r="I52" i="2"/>
  <c r="J52" i="2"/>
  <c r="D52" i="2"/>
  <c r="D51" i="2"/>
  <c r="L4" i="16" l="1"/>
  <c r="N142" i="16"/>
  <c r="M142" i="16"/>
  <c r="L142" i="16"/>
  <c r="N141" i="16"/>
  <c r="S137" i="16" s="1"/>
  <c r="G78" i="5" s="1"/>
  <c r="M141" i="16"/>
  <c r="R137" i="16" s="1"/>
  <c r="F78" i="5" s="1"/>
  <c r="L141" i="16"/>
  <c r="Q137" i="16" s="1"/>
  <c r="E78" i="5" s="1"/>
  <c r="N140" i="16"/>
  <c r="M140" i="16"/>
  <c r="L140" i="16"/>
  <c r="N139" i="16"/>
  <c r="M139" i="16"/>
  <c r="R133" i="16" s="1"/>
  <c r="F77" i="5" s="1"/>
  <c r="L139" i="16"/>
  <c r="Q133" i="16" s="1"/>
  <c r="E77" i="5" s="1"/>
  <c r="N138" i="16"/>
  <c r="M138" i="16"/>
  <c r="L138" i="16"/>
  <c r="N137" i="16"/>
  <c r="M137" i="16"/>
  <c r="L137" i="16"/>
  <c r="N136" i="16"/>
  <c r="M136" i="16"/>
  <c r="L136" i="16"/>
  <c r="N135" i="16"/>
  <c r="S132" i="16" s="1"/>
  <c r="G75" i="5" s="1"/>
  <c r="M135" i="16"/>
  <c r="L135" i="16"/>
  <c r="N134" i="16"/>
  <c r="M134" i="16"/>
  <c r="L134" i="16"/>
  <c r="N133" i="16"/>
  <c r="S135" i="16" s="1"/>
  <c r="G74" i="5" s="1"/>
  <c r="M133" i="16"/>
  <c r="L133" i="16"/>
  <c r="N132" i="16"/>
  <c r="M132" i="16"/>
  <c r="L132" i="16"/>
  <c r="N131" i="16"/>
  <c r="M131" i="16"/>
  <c r="R131" i="16" s="1"/>
  <c r="F73" i="5" s="1"/>
  <c r="L131" i="16"/>
  <c r="Q131" i="16" s="1"/>
  <c r="E73" i="5" s="1"/>
  <c r="N129" i="16"/>
  <c r="M129" i="16"/>
  <c r="L129" i="16"/>
  <c r="N128" i="16"/>
  <c r="M128" i="16"/>
  <c r="L128" i="16"/>
  <c r="N127" i="16"/>
  <c r="M127" i="16"/>
  <c r="L127" i="16"/>
  <c r="N126" i="16"/>
  <c r="S120" i="16" s="1"/>
  <c r="G70" i="5" s="1"/>
  <c r="M126" i="16"/>
  <c r="L126" i="16"/>
  <c r="N125" i="16"/>
  <c r="M125" i="16"/>
  <c r="L125" i="16"/>
  <c r="N124" i="16"/>
  <c r="S123" i="16" s="1"/>
  <c r="G69" i="5" s="1"/>
  <c r="M124" i="16"/>
  <c r="R123" i="16" s="1"/>
  <c r="F69" i="5" s="1"/>
  <c r="L124" i="16"/>
  <c r="Q123" i="16" s="1"/>
  <c r="E69" i="5" s="1"/>
  <c r="N123" i="16"/>
  <c r="M123" i="16"/>
  <c r="L123" i="16"/>
  <c r="N122" i="16"/>
  <c r="M122" i="16"/>
  <c r="R119" i="16" s="1"/>
  <c r="F68" i="5" s="1"/>
  <c r="L122" i="16"/>
  <c r="Q119" i="16" s="1"/>
  <c r="E68" i="5" s="1"/>
  <c r="N121" i="16"/>
  <c r="M121" i="16"/>
  <c r="R122" i="16" s="1"/>
  <c r="F67" i="5" s="1"/>
  <c r="L121" i="16"/>
  <c r="N120" i="16"/>
  <c r="M120" i="16"/>
  <c r="L120" i="16"/>
  <c r="N119" i="16"/>
  <c r="M119" i="16"/>
  <c r="L119" i="16"/>
  <c r="N118" i="16"/>
  <c r="S118" i="16" s="1"/>
  <c r="G66" i="5" s="1"/>
  <c r="M118" i="16"/>
  <c r="L118" i="16"/>
  <c r="N116" i="16"/>
  <c r="M116" i="16"/>
  <c r="L116" i="16"/>
  <c r="N115" i="16"/>
  <c r="M115" i="16"/>
  <c r="L115" i="16"/>
  <c r="Q111" i="16" s="1"/>
  <c r="E64" i="5" s="1"/>
  <c r="N114" i="16"/>
  <c r="M114" i="16"/>
  <c r="L114" i="16"/>
  <c r="N113" i="16"/>
  <c r="M113" i="16"/>
  <c r="R107" i="16" s="1"/>
  <c r="F63" i="5" s="1"/>
  <c r="L113" i="16"/>
  <c r="Q107" i="16" s="1"/>
  <c r="E63" i="5" s="1"/>
  <c r="N112" i="16"/>
  <c r="M112" i="16"/>
  <c r="L112" i="16"/>
  <c r="N111" i="16"/>
  <c r="M111" i="16"/>
  <c r="L111" i="16"/>
  <c r="N110" i="16"/>
  <c r="M110" i="16"/>
  <c r="L110" i="16"/>
  <c r="Q106" i="16" s="1"/>
  <c r="E61" i="5" s="1"/>
  <c r="N109" i="16"/>
  <c r="S106" i="16" s="1"/>
  <c r="G61" i="5" s="1"/>
  <c r="M109" i="16"/>
  <c r="L109" i="16"/>
  <c r="N108" i="16"/>
  <c r="M108" i="16"/>
  <c r="L108" i="16"/>
  <c r="N107" i="16"/>
  <c r="M107" i="16"/>
  <c r="R109" i="16" s="1"/>
  <c r="F60" i="5" s="1"/>
  <c r="L107" i="16"/>
  <c r="Q109" i="16" s="1"/>
  <c r="E60" i="5" s="1"/>
  <c r="N106" i="16"/>
  <c r="M106" i="16"/>
  <c r="L106" i="16"/>
  <c r="N105" i="16"/>
  <c r="M105" i="16"/>
  <c r="L105" i="16"/>
  <c r="N103" i="16"/>
  <c r="M103" i="16"/>
  <c r="R98" i="16" s="1"/>
  <c r="F57" i="5" s="1"/>
  <c r="L103" i="16"/>
  <c r="N102" i="16"/>
  <c r="M102" i="16"/>
  <c r="L102" i="16"/>
  <c r="N101" i="16"/>
  <c r="M101" i="16"/>
  <c r="L101" i="16"/>
  <c r="N100" i="16"/>
  <c r="S94" i="16" s="1"/>
  <c r="G56" i="5" s="1"/>
  <c r="M100" i="16"/>
  <c r="L100" i="16"/>
  <c r="N99" i="16"/>
  <c r="M99" i="16"/>
  <c r="L99" i="16"/>
  <c r="N98" i="16"/>
  <c r="S97" i="16" s="1"/>
  <c r="G55" i="5" s="1"/>
  <c r="M98" i="16"/>
  <c r="R97" i="16" s="1"/>
  <c r="F55" i="5" s="1"/>
  <c r="L98" i="16"/>
  <c r="Q97" i="16" s="1"/>
  <c r="E55" i="5" s="1"/>
  <c r="N97" i="16"/>
  <c r="M97" i="16"/>
  <c r="L97" i="16"/>
  <c r="N96" i="16"/>
  <c r="M96" i="16"/>
  <c r="R93" i="16" s="1"/>
  <c r="F54" i="5" s="1"/>
  <c r="L96" i="16"/>
  <c r="Q93" i="16" s="1"/>
  <c r="E54" i="5" s="1"/>
  <c r="N95" i="16"/>
  <c r="M95" i="16"/>
  <c r="L95" i="16"/>
  <c r="N94" i="16"/>
  <c r="M94" i="16"/>
  <c r="L94" i="16"/>
  <c r="N93" i="16"/>
  <c r="M93" i="16"/>
  <c r="L93" i="16"/>
  <c r="N92" i="16"/>
  <c r="S92" i="16" s="1"/>
  <c r="G52" i="5" s="1"/>
  <c r="M92" i="16"/>
  <c r="L92" i="16"/>
  <c r="L81" i="16"/>
  <c r="N90" i="16"/>
  <c r="M90" i="16"/>
  <c r="L90" i="16"/>
  <c r="N89" i="16"/>
  <c r="M89" i="16"/>
  <c r="R85" i="16" s="1"/>
  <c r="F50" i="5" s="1"/>
  <c r="L89" i="16"/>
  <c r="N88" i="16"/>
  <c r="M88" i="16"/>
  <c r="L88" i="16"/>
  <c r="N87" i="16"/>
  <c r="M87" i="16"/>
  <c r="R81" i="16" s="1"/>
  <c r="F49" i="5" s="1"/>
  <c r="L87" i="16"/>
  <c r="Q81" i="16" s="1"/>
  <c r="E49" i="5" s="1"/>
  <c r="N86" i="16"/>
  <c r="M86" i="16"/>
  <c r="L86" i="16"/>
  <c r="N85" i="16"/>
  <c r="M85" i="16"/>
  <c r="L85" i="16"/>
  <c r="N84" i="16"/>
  <c r="M84" i="16"/>
  <c r="L84" i="16"/>
  <c r="N83" i="16"/>
  <c r="M83" i="16"/>
  <c r="L83" i="16"/>
  <c r="N82" i="16"/>
  <c r="M82" i="16"/>
  <c r="L82" i="16"/>
  <c r="N81" i="16"/>
  <c r="S83" i="16" s="1"/>
  <c r="G46" i="5" s="1"/>
  <c r="M81" i="16"/>
  <c r="R83" i="16" s="1"/>
  <c r="F46" i="5" s="1"/>
  <c r="N80" i="16"/>
  <c r="M80" i="16"/>
  <c r="L80" i="16"/>
  <c r="N79" i="16"/>
  <c r="M79" i="16"/>
  <c r="L79" i="16"/>
  <c r="R94" i="16" l="1"/>
  <c r="F56" i="5" s="1"/>
  <c r="R84" i="16"/>
  <c r="F48" i="5" s="1"/>
  <c r="S93" i="16"/>
  <c r="G54" i="5" s="1"/>
  <c r="S105" i="16"/>
  <c r="G59" i="5" s="1"/>
  <c r="Q110" i="16"/>
  <c r="E62" i="5" s="1"/>
  <c r="S107" i="16"/>
  <c r="G63" i="5" s="1"/>
  <c r="S131" i="16"/>
  <c r="G73" i="5" s="1"/>
  <c r="Q136" i="16"/>
  <c r="E76" i="5" s="1"/>
  <c r="S133" i="16"/>
  <c r="G77" i="5" s="1"/>
  <c r="Q96" i="16"/>
  <c r="E53" i="5" s="1"/>
  <c r="Q98" i="16"/>
  <c r="E57" i="5" s="1"/>
  <c r="S119" i="16"/>
  <c r="G68" i="5" s="1"/>
  <c r="S84" i="16"/>
  <c r="G48" i="5" s="1"/>
  <c r="R96" i="16"/>
  <c r="F53" i="5" s="1"/>
  <c r="Q92" i="16"/>
  <c r="E52" i="5" s="1"/>
  <c r="S96" i="16"/>
  <c r="G53" i="5" s="1"/>
  <c r="R106" i="16"/>
  <c r="F61" i="5" s="1"/>
  <c r="Q135" i="16"/>
  <c r="E74" i="5" s="1"/>
  <c r="S85" i="16"/>
  <c r="G50" i="5" s="1"/>
  <c r="R111" i="16"/>
  <c r="F64" i="5" s="1"/>
  <c r="R135" i="16"/>
  <c r="F74" i="5" s="1"/>
  <c r="Q80" i="16"/>
  <c r="E47" i="5" s="1"/>
  <c r="Q105" i="16"/>
  <c r="E59" i="5" s="1"/>
  <c r="R110" i="16"/>
  <c r="F62" i="5" s="1"/>
  <c r="R124" i="16"/>
  <c r="F71" i="5" s="1"/>
  <c r="R80" i="16"/>
  <c r="F47" i="5" s="1"/>
  <c r="S81" i="16"/>
  <c r="G49" i="5" s="1"/>
  <c r="Q94" i="16"/>
  <c r="E56" i="5" s="1"/>
  <c r="S98" i="16"/>
  <c r="G57" i="5" s="1"/>
  <c r="R105" i="16"/>
  <c r="F59" i="5" s="1"/>
  <c r="S110" i="16"/>
  <c r="G62" i="5" s="1"/>
  <c r="Q118" i="16"/>
  <c r="E66" i="5" s="1"/>
  <c r="S122" i="16"/>
  <c r="G67" i="5" s="1"/>
  <c r="Q120" i="16"/>
  <c r="E70" i="5" s="1"/>
  <c r="S124" i="16"/>
  <c r="G71" i="5" s="1"/>
  <c r="Q132" i="16"/>
  <c r="E75" i="5" s="1"/>
  <c r="S136" i="16"/>
  <c r="G76" i="5" s="1"/>
  <c r="Q83" i="16"/>
  <c r="E46" i="5" s="1"/>
  <c r="S109" i="16"/>
  <c r="G60" i="5" s="1"/>
  <c r="S111" i="16"/>
  <c r="G64" i="5" s="1"/>
  <c r="R136" i="16"/>
  <c r="F76" i="5" s="1"/>
  <c r="Q84" i="16"/>
  <c r="E48" i="5" s="1"/>
  <c r="S79" i="16"/>
  <c r="G45" i="5" s="1"/>
  <c r="S80" i="16"/>
  <c r="G47" i="5" s="1"/>
  <c r="Q85" i="16"/>
  <c r="E50" i="5" s="1"/>
  <c r="R92" i="16"/>
  <c r="F52" i="5" s="1"/>
  <c r="R118" i="16"/>
  <c r="F66" i="5" s="1"/>
  <c r="Q122" i="16"/>
  <c r="E67" i="5" s="1"/>
  <c r="R120" i="16"/>
  <c r="F70" i="5" s="1"/>
  <c r="Q124" i="16"/>
  <c r="E71" i="5" s="1"/>
  <c r="R132" i="16"/>
  <c r="F75" i="5" s="1"/>
  <c r="Q79" i="16"/>
  <c r="E45" i="5" s="1"/>
  <c r="R79" i="16"/>
  <c r="F45" i="5" s="1"/>
  <c r="R13" i="16"/>
  <c r="F12" i="5" s="1"/>
  <c r="S13" i="16"/>
  <c r="G12" i="5" s="1"/>
  <c r="Q9" i="16"/>
  <c r="E8" i="5" s="1"/>
  <c r="L66" i="16"/>
  <c r="M66" i="16"/>
  <c r="N66" i="16"/>
  <c r="L67" i="16"/>
  <c r="M67" i="16"/>
  <c r="N67" i="16"/>
  <c r="L68" i="16"/>
  <c r="M68" i="16"/>
  <c r="N68" i="16"/>
  <c r="L69" i="16"/>
  <c r="M69" i="16"/>
  <c r="N69" i="16"/>
  <c r="L70" i="16"/>
  <c r="M70" i="16"/>
  <c r="N70" i="16"/>
  <c r="L72" i="16"/>
  <c r="M72" i="16"/>
  <c r="N72" i="16"/>
  <c r="L73" i="16"/>
  <c r="M73" i="16"/>
  <c r="N73" i="16"/>
  <c r="L74" i="16"/>
  <c r="M74" i="16"/>
  <c r="N74" i="16"/>
  <c r="L75" i="16"/>
  <c r="M75" i="16"/>
  <c r="N75" i="16"/>
  <c r="L76" i="16"/>
  <c r="M76" i="16"/>
  <c r="N76" i="16"/>
  <c r="L77" i="16"/>
  <c r="M77" i="16"/>
  <c r="N77" i="16"/>
  <c r="N65" i="16"/>
  <c r="M65" i="16"/>
  <c r="L65" i="16"/>
  <c r="L52" i="16"/>
  <c r="M52" i="16"/>
  <c r="N52" i="16"/>
  <c r="L53" i="16"/>
  <c r="Q53" i="16" s="1"/>
  <c r="E34" i="5" s="1"/>
  <c r="M53" i="16"/>
  <c r="N53" i="16"/>
  <c r="L54" i="16"/>
  <c r="M54" i="16"/>
  <c r="N54" i="16"/>
  <c r="L55" i="16"/>
  <c r="Q55" i="16" s="1"/>
  <c r="E35" i="5" s="1"/>
  <c r="M55" i="16"/>
  <c r="R55" i="16" s="1"/>
  <c r="F35" i="5" s="1"/>
  <c r="N55" i="16"/>
  <c r="S55" i="16" s="1"/>
  <c r="G35" i="5" s="1"/>
  <c r="L56" i="16"/>
  <c r="M56" i="16"/>
  <c r="N56" i="16"/>
  <c r="N51" i="16"/>
  <c r="M51" i="16"/>
  <c r="L51" i="16"/>
  <c r="Q51" i="16" s="1"/>
  <c r="E33" i="5" s="1"/>
  <c r="N5" i="16"/>
  <c r="N6" i="16"/>
  <c r="S6" i="16" s="1"/>
  <c r="G5" i="5" s="1"/>
  <c r="N7" i="16"/>
  <c r="N8" i="16"/>
  <c r="N9" i="16"/>
  <c r="N10" i="16"/>
  <c r="N11" i="16"/>
  <c r="N12" i="16"/>
  <c r="N13" i="16"/>
  <c r="N14" i="16"/>
  <c r="N15" i="16"/>
  <c r="S9" i="16" s="1"/>
  <c r="G8" i="5" s="1"/>
  <c r="N16" i="16"/>
  <c r="N17" i="16"/>
  <c r="N18" i="16"/>
  <c r="N19" i="16"/>
  <c r="N20" i="16"/>
  <c r="S14" i="16" s="1"/>
  <c r="G13" i="5" s="1"/>
  <c r="N21" i="16"/>
  <c r="S15" i="16" s="1"/>
  <c r="G14" i="5" s="1"/>
  <c r="N22" i="16"/>
  <c r="N23" i="16"/>
  <c r="S11" i="16" s="1"/>
  <c r="G10" i="5" s="1"/>
  <c r="N24" i="16"/>
  <c r="N25" i="16"/>
  <c r="N26" i="16"/>
  <c r="N27" i="16"/>
  <c r="N4" i="16"/>
  <c r="M5" i="16"/>
  <c r="R5" i="16" s="1"/>
  <c r="F4" i="5" s="1"/>
  <c r="M6" i="16"/>
  <c r="R6" i="16" s="1"/>
  <c r="F5" i="5" s="1"/>
  <c r="M7" i="16"/>
  <c r="M8" i="16"/>
  <c r="M9" i="16"/>
  <c r="M10" i="16"/>
  <c r="M11" i="16"/>
  <c r="M12" i="16"/>
  <c r="M13" i="16"/>
  <c r="M14" i="16"/>
  <c r="M15" i="16"/>
  <c r="R9" i="16" s="1"/>
  <c r="F8" i="5" s="1"/>
  <c r="M16" i="16"/>
  <c r="M17" i="16"/>
  <c r="M18" i="16"/>
  <c r="M19" i="16"/>
  <c r="M20" i="16"/>
  <c r="R14" i="16" s="1"/>
  <c r="F13" i="5" s="1"/>
  <c r="M21" i="16"/>
  <c r="R15" i="16" s="1"/>
  <c r="F14" i="5" s="1"/>
  <c r="M22" i="16"/>
  <c r="M23" i="16"/>
  <c r="R11" i="16" s="1"/>
  <c r="F10" i="5" s="1"/>
  <c r="M24" i="16"/>
  <c r="M25" i="16"/>
  <c r="M26" i="16"/>
  <c r="M27" i="16"/>
  <c r="M4" i="16"/>
  <c r="L5" i="16"/>
  <c r="Q5" i="16" s="1"/>
  <c r="E4" i="5" s="1"/>
  <c r="L6" i="16"/>
  <c r="Q6" i="16" s="1"/>
  <c r="E5" i="5" s="1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Q13" i="16" s="1"/>
  <c r="E12" i="5" s="1"/>
  <c r="L20" i="16"/>
  <c r="Q14" i="16" s="1"/>
  <c r="E13" i="5" s="1"/>
  <c r="L21" i="16"/>
  <c r="Q15" i="16" s="1"/>
  <c r="E14" i="5" s="1"/>
  <c r="L22" i="16"/>
  <c r="L23" i="16"/>
  <c r="Q11" i="16" s="1"/>
  <c r="E10" i="5" s="1"/>
  <c r="L24" i="16"/>
  <c r="Q12" i="16" s="1"/>
  <c r="E11" i="5" s="1"/>
  <c r="L25" i="16"/>
  <c r="L26" i="16"/>
  <c r="L27" i="16"/>
  <c r="J63" i="16"/>
  <c r="I63" i="16"/>
  <c r="H63" i="16"/>
  <c r="G63" i="16"/>
  <c r="F63" i="16"/>
  <c r="E63" i="16"/>
  <c r="D63" i="16"/>
  <c r="J62" i="16"/>
  <c r="I62" i="16"/>
  <c r="H62" i="16"/>
  <c r="G62" i="16"/>
  <c r="F62" i="16"/>
  <c r="E62" i="16"/>
  <c r="D62" i="16"/>
  <c r="J61" i="16"/>
  <c r="I61" i="16"/>
  <c r="H61" i="16"/>
  <c r="G61" i="16"/>
  <c r="F61" i="16"/>
  <c r="E61" i="16"/>
  <c r="D61" i="16"/>
  <c r="J60" i="16"/>
  <c r="I60" i="16"/>
  <c r="H60" i="16"/>
  <c r="G60" i="16"/>
  <c r="F60" i="16"/>
  <c r="E60" i="16"/>
  <c r="D60" i="16"/>
  <c r="J59" i="16"/>
  <c r="I59" i="16"/>
  <c r="H59" i="16"/>
  <c r="G59" i="16"/>
  <c r="F59" i="16"/>
  <c r="E59" i="16"/>
  <c r="D59" i="16"/>
  <c r="J58" i="16"/>
  <c r="I58" i="16"/>
  <c r="H58" i="16"/>
  <c r="G58" i="16"/>
  <c r="F58" i="16"/>
  <c r="E58" i="16"/>
  <c r="D58" i="16"/>
  <c r="J49" i="16"/>
  <c r="I49" i="16"/>
  <c r="H49" i="16"/>
  <c r="G49" i="16"/>
  <c r="F49" i="16"/>
  <c r="E49" i="16"/>
  <c r="D49" i="16"/>
  <c r="J48" i="16"/>
  <c r="I48" i="16"/>
  <c r="H48" i="16"/>
  <c r="G48" i="16"/>
  <c r="F48" i="16"/>
  <c r="E48" i="16"/>
  <c r="D48" i="16"/>
  <c r="J47" i="16"/>
  <c r="I47" i="16"/>
  <c r="H47" i="16"/>
  <c r="G47" i="16"/>
  <c r="F47" i="16"/>
  <c r="E47" i="16"/>
  <c r="D47" i="16"/>
  <c r="J46" i="16"/>
  <c r="I46" i="16"/>
  <c r="H46" i="16"/>
  <c r="G46" i="16"/>
  <c r="F46" i="16"/>
  <c r="E46" i="16"/>
  <c r="D46" i="16"/>
  <c r="J45" i="16"/>
  <c r="I45" i="16"/>
  <c r="H45" i="16"/>
  <c r="G45" i="16"/>
  <c r="F45" i="16"/>
  <c r="E45" i="16"/>
  <c r="D45" i="16"/>
  <c r="J44" i="16"/>
  <c r="I44" i="16"/>
  <c r="H44" i="16"/>
  <c r="G44" i="16"/>
  <c r="F44" i="16"/>
  <c r="E44" i="16"/>
  <c r="D44" i="16"/>
  <c r="J42" i="16"/>
  <c r="I42" i="16"/>
  <c r="H42" i="16"/>
  <c r="G42" i="16"/>
  <c r="F42" i="16"/>
  <c r="E42" i="16"/>
  <c r="D42" i="16"/>
  <c r="J41" i="16"/>
  <c r="I41" i="16"/>
  <c r="H41" i="16"/>
  <c r="G41" i="16"/>
  <c r="F41" i="16"/>
  <c r="E41" i="16"/>
  <c r="D41" i="16"/>
  <c r="J40" i="16"/>
  <c r="I40" i="16"/>
  <c r="H40" i="16"/>
  <c r="G40" i="16"/>
  <c r="F40" i="16"/>
  <c r="E40" i="16"/>
  <c r="D40" i="16"/>
  <c r="J39" i="16"/>
  <c r="I39" i="16"/>
  <c r="H39" i="16"/>
  <c r="G39" i="16"/>
  <c r="F39" i="16"/>
  <c r="E39" i="16"/>
  <c r="D39" i="16"/>
  <c r="J38" i="16"/>
  <c r="I38" i="16"/>
  <c r="H38" i="16"/>
  <c r="G38" i="16"/>
  <c r="F38" i="16"/>
  <c r="E38" i="16"/>
  <c r="D38" i="16"/>
  <c r="J37" i="16"/>
  <c r="I37" i="16"/>
  <c r="H37" i="16"/>
  <c r="G37" i="16"/>
  <c r="F37" i="16"/>
  <c r="E37" i="16"/>
  <c r="D37" i="16"/>
  <c r="J35" i="16"/>
  <c r="I35" i="16"/>
  <c r="H35" i="16"/>
  <c r="G35" i="16"/>
  <c r="F35" i="16"/>
  <c r="E35" i="16"/>
  <c r="J34" i="16"/>
  <c r="I34" i="16"/>
  <c r="H34" i="16"/>
  <c r="G34" i="16"/>
  <c r="F34" i="16"/>
  <c r="E34" i="16"/>
  <c r="J33" i="16"/>
  <c r="I33" i="16"/>
  <c r="H33" i="16"/>
  <c r="G33" i="16"/>
  <c r="F33" i="16"/>
  <c r="E33" i="16"/>
  <c r="J32" i="16"/>
  <c r="I32" i="16"/>
  <c r="H32" i="16"/>
  <c r="R32" i="16" s="1"/>
  <c r="F18" i="5" s="1"/>
  <c r="G32" i="16"/>
  <c r="F32" i="16"/>
  <c r="E32" i="16"/>
  <c r="J31" i="16"/>
  <c r="I31" i="16"/>
  <c r="H31" i="16"/>
  <c r="G31" i="16"/>
  <c r="F31" i="16"/>
  <c r="E31" i="16"/>
  <c r="J30" i="16"/>
  <c r="I30" i="16"/>
  <c r="H30" i="16"/>
  <c r="G30" i="16"/>
  <c r="F30" i="16"/>
  <c r="E30" i="16"/>
  <c r="R34" i="16" l="1"/>
  <c r="F19" i="5" s="1"/>
  <c r="S34" i="16"/>
  <c r="G19" i="5" s="1"/>
  <c r="Q32" i="16"/>
  <c r="E18" i="5" s="1"/>
  <c r="Q8" i="16"/>
  <c r="E7" i="5" s="1"/>
  <c r="R8" i="16"/>
  <c r="F7" i="5" s="1"/>
  <c r="S8" i="16"/>
  <c r="G7" i="5" s="1"/>
  <c r="Q7" i="16"/>
  <c r="E6" i="5" s="1"/>
  <c r="R7" i="16"/>
  <c r="F6" i="5" s="1"/>
  <c r="S7" i="16"/>
  <c r="G6" i="5" s="1"/>
  <c r="M58" i="16"/>
  <c r="R51" i="16"/>
  <c r="F33" i="5" s="1"/>
  <c r="S53" i="16"/>
  <c r="G34" i="5" s="1"/>
  <c r="R12" i="16"/>
  <c r="F11" i="5" s="1"/>
  <c r="S12" i="16"/>
  <c r="G11" i="5" s="1"/>
  <c r="S51" i="16"/>
  <c r="G33" i="5" s="1"/>
  <c r="R53" i="16"/>
  <c r="F34" i="5" s="1"/>
  <c r="S32" i="16"/>
  <c r="G18" i="5" s="1"/>
  <c r="S69" i="16"/>
  <c r="G39" i="5" s="1"/>
  <c r="Q67" i="16"/>
  <c r="E38" i="5" s="1"/>
  <c r="R72" i="16"/>
  <c r="F41" i="5" s="1"/>
  <c r="R67" i="16"/>
  <c r="F38" i="5" s="1"/>
  <c r="R74" i="16"/>
  <c r="F42" i="5" s="1"/>
  <c r="S76" i="16"/>
  <c r="G43" i="5" s="1"/>
  <c r="Q65" i="16"/>
  <c r="E37" i="5" s="1"/>
  <c r="S74" i="16"/>
  <c r="G42" i="5" s="1"/>
  <c r="R69" i="16"/>
  <c r="F39" i="5" s="1"/>
  <c r="S65" i="16"/>
  <c r="G37" i="5" s="1"/>
  <c r="R76" i="16"/>
  <c r="F43" i="5" s="1"/>
  <c r="Q69" i="16"/>
  <c r="E39" i="5" s="1"/>
  <c r="Q74" i="16"/>
  <c r="E42" i="5" s="1"/>
  <c r="Q72" i="16"/>
  <c r="E41" i="5" s="1"/>
  <c r="S72" i="16"/>
  <c r="G41" i="5" s="1"/>
  <c r="Q76" i="16"/>
  <c r="E43" i="5" s="1"/>
  <c r="R65" i="16"/>
  <c r="F37" i="5" s="1"/>
  <c r="S67" i="16"/>
  <c r="G38" i="5" s="1"/>
  <c r="S5" i="16"/>
  <c r="G4" i="5" s="1"/>
  <c r="Q30" i="16"/>
  <c r="E17" i="5" s="1"/>
  <c r="M61" i="16"/>
  <c r="R30" i="16"/>
  <c r="F17" i="5" s="1"/>
  <c r="M60" i="16"/>
  <c r="R60" i="16" s="1"/>
  <c r="F30" i="5" s="1"/>
  <c r="S30" i="16"/>
  <c r="G17" i="5" s="1"/>
  <c r="L47" i="16"/>
  <c r="Q34" i="16"/>
  <c r="E19" i="5" s="1"/>
  <c r="L60" i="16"/>
  <c r="L59" i="16"/>
  <c r="N61" i="16"/>
  <c r="M63" i="16"/>
  <c r="L41" i="16"/>
  <c r="M59" i="16"/>
  <c r="R58" i="16" s="1"/>
  <c r="F29" i="5" s="1"/>
  <c r="N63" i="16"/>
  <c r="N44" i="16"/>
  <c r="L58" i="16"/>
  <c r="N60" i="16"/>
  <c r="L37" i="16"/>
  <c r="N39" i="16"/>
  <c r="N48" i="16"/>
  <c r="L62" i="16"/>
  <c r="N58" i="16"/>
  <c r="M62" i="16"/>
  <c r="N62" i="16"/>
  <c r="L40" i="16"/>
  <c r="L46" i="16"/>
  <c r="N59" i="16"/>
  <c r="L39" i="16"/>
  <c r="N41" i="16"/>
  <c r="L48" i="16"/>
  <c r="L61" i="16"/>
  <c r="N40" i="16"/>
  <c r="N49" i="16"/>
  <c r="L63" i="16"/>
  <c r="M39" i="16"/>
  <c r="M37" i="16"/>
  <c r="R37" i="16" s="1"/>
  <c r="F21" i="5" s="1"/>
  <c r="N38" i="16"/>
  <c r="M42" i="16"/>
  <c r="L45" i="16"/>
  <c r="M46" i="16"/>
  <c r="N47" i="16"/>
  <c r="M48" i="16"/>
  <c r="M38" i="16"/>
  <c r="N37" i="16"/>
  <c r="M41" i="16"/>
  <c r="N42" i="16"/>
  <c r="L44" i="16"/>
  <c r="Q44" i="16" s="1"/>
  <c r="E25" i="5" s="1"/>
  <c r="M45" i="16"/>
  <c r="N46" i="16"/>
  <c r="S46" i="16" s="1"/>
  <c r="G26" i="5" s="1"/>
  <c r="L49" i="16"/>
  <c r="L38" i="16"/>
  <c r="M47" i="16"/>
  <c r="M40" i="16"/>
  <c r="L42" i="16"/>
  <c r="M44" i="16"/>
  <c r="N45" i="16"/>
  <c r="M49" i="16"/>
  <c r="J19" i="3"/>
  <c r="E19" i="3"/>
  <c r="F19" i="3"/>
  <c r="G19" i="3"/>
  <c r="H19" i="3"/>
  <c r="I19" i="3"/>
  <c r="D19" i="3"/>
  <c r="E18" i="3"/>
  <c r="F18" i="3"/>
  <c r="G18" i="3"/>
  <c r="H18" i="3"/>
  <c r="I18" i="3"/>
  <c r="J18" i="3"/>
  <c r="D18" i="3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L239" i="1"/>
  <c r="L240" i="1"/>
  <c r="L241" i="1"/>
  <c r="L242" i="1"/>
  <c r="L243" i="1"/>
  <c r="L244" i="1"/>
  <c r="L238" i="1"/>
  <c r="S62" i="16" l="1"/>
  <c r="G31" i="5" s="1"/>
  <c r="Q58" i="16"/>
  <c r="E29" i="5" s="1"/>
  <c r="R62" i="16"/>
  <c r="F31" i="5" s="1"/>
  <c r="Q48" i="16"/>
  <c r="E27" i="5" s="1"/>
  <c r="Q41" i="16"/>
  <c r="E23" i="5" s="1"/>
  <c r="R39" i="16"/>
  <c r="F22" i="5" s="1"/>
  <c r="Q60" i="16"/>
  <c r="E30" i="5" s="1"/>
  <c r="S37" i="16"/>
  <c r="G21" i="5" s="1"/>
  <c r="Q46" i="16"/>
  <c r="E26" i="5" s="1"/>
  <c r="S60" i="16"/>
  <c r="G30" i="5" s="1"/>
  <c r="S58" i="16"/>
  <c r="G29" i="5" s="1"/>
  <c r="R46" i="16"/>
  <c r="F26" i="5" s="1"/>
  <c r="R44" i="16"/>
  <c r="F25" i="5" s="1"/>
  <c r="S44" i="16"/>
  <c r="G25" i="5" s="1"/>
  <c r="R41" i="16"/>
  <c r="F23" i="5" s="1"/>
  <c r="S41" i="16"/>
  <c r="G23" i="5" s="1"/>
  <c r="Q62" i="16"/>
  <c r="E31" i="5" s="1"/>
  <c r="Q39" i="16"/>
  <c r="E22" i="5" s="1"/>
  <c r="S48" i="16"/>
  <c r="G27" i="5" s="1"/>
  <c r="S39" i="16"/>
  <c r="G22" i="5" s="1"/>
  <c r="R48" i="16"/>
  <c r="F27" i="5" s="1"/>
  <c r="Q37" i="16"/>
  <c r="E21" i="5" s="1"/>
  <c r="E25" i="2"/>
  <c r="F25" i="2"/>
  <c r="G25" i="2"/>
  <c r="H25" i="2"/>
  <c r="I25" i="2"/>
  <c r="J25" i="2"/>
  <c r="D25" i="2"/>
  <c r="E24" i="2"/>
  <c r="F24" i="2"/>
  <c r="G24" i="2"/>
  <c r="H24" i="2"/>
  <c r="I24" i="2"/>
  <c r="J24" i="2"/>
  <c r="D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 
2) Other is not reported</t>
        </r>
      </text>
    </comment>
    <comment ref="C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</t>
        </r>
      </text>
    </comment>
    <comment ref="C10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in this row. 
2) Other is not reported</t>
        </r>
      </text>
    </comment>
    <comment ref="C1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5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</t>
        </r>
      </text>
    </comment>
    <comment ref="C18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9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Sanford, Samual:
Total VMT - EVMT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29" authorId="0" shapeId="0" xr:uid="{905B5FDD-07D1-419E-B0AD-6D8181B6395B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16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sharedStrings.xml><?xml version="1.0" encoding="utf-8"?>
<sst xmlns="http://schemas.openxmlformats.org/spreadsheetml/2006/main" count="1055" uniqueCount="336">
  <si>
    <t>PM ID</t>
  </si>
  <si>
    <t>Performance Measure</t>
  </si>
  <si>
    <t>Database Scenario ID</t>
  </si>
  <si>
    <t>Total HH (excluding GQs)</t>
  </si>
  <si>
    <t>Total Population (including GQs)</t>
  </si>
  <si>
    <t>Total Low Income Pop</t>
  </si>
  <si>
    <t>Total Minority Pop</t>
  </si>
  <si>
    <t>Total Senior Pop</t>
  </si>
  <si>
    <t>Total Employment</t>
  </si>
  <si>
    <t>Total Higher Ed Enrollment</t>
  </si>
  <si>
    <t>2b</t>
  </si>
  <si>
    <t>Total Daily VMT</t>
  </si>
  <si>
    <t>Daily VMT (All Vehicle Type) per Capita</t>
  </si>
  <si>
    <t>Daily VMT from zero emission vehicles **EMFAC2014**</t>
  </si>
  <si>
    <t>Daily VMT per capita from zero emission vehicles **EMFAC2014**</t>
  </si>
  <si>
    <t>Total Simulated Person Trip</t>
  </si>
  <si>
    <t>Total Lane Miles</t>
  </si>
  <si>
    <t>Total Capacity Miles</t>
  </si>
  <si>
    <t>Auto Operating Cost ($/mile)</t>
  </si>
  <si>
    <t>Telecommute / Work from Home</t>
  </si>
  <si>
    <t>1a</t>
  </si>
  <si>
    <t>Daily vehicle delay per capita (minutes)</t>
  </si>
  <si>
    <t>2a</t>
  </si>
  <si>
    <t>Walk, bike, transit and carpool mode share (All Trips) (total trip does not include truck/commercial/EE/EI)</t>
  </si>
  <si>
    <t>drive alone</t>
  </si>
  <si>
    <t>carpool 2</t>
  </si>
  <si>
    <t>carpool 3+</t>
  </si>
  <si>
    <t>transit</t>
  </si>
  <si>
    <t>bike</t>
  </si>
  <si>
    <t>walk</t>
  </si>
  <si>
    <t>other</t>
  </si>
  <si>
    <t>Walk, bike, transit and carpool mode share (Work Trips) (total trip does not include truck/commercial/EE/EI)</t>
  </si>
  <si>
    <t>2a UATS</t>
  </si>
  <si>
    <t>3a</t>
  </si>
  <si>
    <t>Annual projected number of vehicle (driver/passenger) injury/fatal collisions per thousand vehicle miles traveled (VMT)</t>
  </si>
  <si>
    <t>3b</t>
  </si>
  <si>
    <t>Annual projected number of bicycle/pedestrian injury/fatal collisions per thousand bicyclist/pedestrian miles traveled (BPMT)</t>
  </si>
  <si>
    <t>3a 
(2015 method)</t>
  </si>
  <si>
    <t xml:space="preserve"> Annual projected number of vehicle (driver/passenger) injury/fatal collisions per vehicle miles traveled </t>
  </si>
  <si>
    <t>3b
(2015 method)</t>
  </si>
  <si>
    <t xml:space="preserve">Annual projected number of bicycle/pedestrian injury/fatal collisions per bike/pedestrian miles traveled </t>
  </si>
  <si>
    <t>4a</t>
  </si>
  <si>
    <t>Benefit/cost ratio of transportation investments</t>
  </si>
  <si>
    <t>5a</t>
  </si>
  <si>
    <t>Percentage of populationwithin 0.5 miles of a high frequency (&lt;=15 min peak) transit stop</t>
  </si>
  <si>
    <t>Low-income</t>
  </si>
  <si>
    <t>Non low-income</t>
  </si>
  <si>
    <t>Minority</t>
  </si>
  <si>
    <t>Non-Minority</t>
  </si>
  <si>
    <t>Senior</t>
  </si>
  <si>
    <t>Non-Senior</t>
  </si>
  <si>
    <t>Percentage of employment within 0.5 miles of a high frequency (&lt;=15 min peak) transit stop</t>
  </si>
  <si>
    <t>5b</t>
  </si>
  <si>
    <t>Percentage of population within 0.25 miles of a bike facility (class 1 and II, cycletrack, and bicycle boulevard)</t>
  </si>
  <si>
    <t>Percentage of employment within 0.25 miles of a bike facility (class 1 and II, cycletrack, and bicycle boulevard)</t>
  </si>
  <si>
    <t>6a</t>
  </si>
  <si>
    <t>Total time engaged in transportation-related physical activity per capita (minutes)</t>
  </si>
  <si>
    <t>6b</t>
  </si>
  <si>
    <t>On-road smog-forming pollutants (pounds/day) per capita *</t>
  </si>
  <si>
    <t>ROG (summer)</t>
  </si>
  <si>
    <t>Nox (summer)</t>
  </si>
  <si>
    <t>PM2.5 (winter)</t>
  </si>
  <si>
    <t>7a</t>
  </si>
  <si>
    <t>Percent of jobs and higher ed enrollment within 30 min</t>
  </si>
  <si>
    <t>Auto</t>
  </si>
  <si>
    <t>Transit</t>
  </si>
  <si>
    <t>Percent of jobs and higher ed enrollment within 30 min (low income)</t>
  </si>
  <si>
    <t>Percent of jobs and higher ed enrollment within 30 min (non-low income)</t>
  </si>
  <si>
    <t>Percent of jobs and higher ed enrollment within 30 min (Minority)</t>
  </si>
  <si>
    <t>Percent of jobs and higher ed enrollment within 30 min (non-Minority)</t>
  </si>
  <si>
    <t>Percent of jobs and higher ed enrollment within 30 min (Senior)</t>
  </si>
  <si>
    <t>Percent of jobs and higher ed enrollment within 30 min (non-Senior)</t>
  </si>
  <si>
    <t>7b</t>
  </si>
  <si>
    <t>Percent of retail employment within 15 minutes</t>
  </si>
  <si>
    <t>Percent of retail employment within 15 minutes (Low Income)</t>
  </si>
  <si>
    <t>Percent of retail employment within 15 minutes (non Low Income)</t>
  </si>
  <si>
    <t>Percent of retail employment within 15 minutes (Minority)</t>
  </si>
  <si>
    <t>Percent of retail employment within 15 minutes (non Minority)</t>
  </si>
  <si>
    <t>Drive alone</t>
  </si>
  <si>
    <t>Percent of retail employment within 15 minutes (Senior)</t>
  </si>
  <si>
    <t>Percent of retail employment within 15 minutes (non Senior)</t>
  </si>
  <si>
    <t>Percent of health care employment within 15 minutes</t>
  </si>
  <si>
    <t>Percent of health care employment within 15 minutes (Low Income)</t>
  </si>
  <si>
    <t>Percent of health care employment within 15 minutes (non Low Income)</t>
  </si>
  <si>
    <t>Percent of health care employment within 15 minutes (Minority)</t>
  </si>
  <si>
    <t>Percent of health care employment within 15 minutes (non Minority)</t>
  </si>
  <si>
    <t>Percent of health care employment within 15 minutes (Senior)</t>
  </si>
  <si>
    <t>Percent of health care employment within 15 minutes (non Senior)</t>
  </si>
  <si>
    <t>Percent of pop within 15 minutes of active park</t>
  </si>
  <si>
    <t>Percent of pop within 15 minutes of active park (Low Income)</t>
  </si>
  <si>
    <t>Percent of pop within 15 minutes of active park (non Low Income)</t>
  </si>
  <si>
    <t>Percent of pop within 15 minutes of active park (Minority)</t>
  </si>
  <si>
    <t>Percent of pop within 15 minutes of active park (non Minority)</t>
  </si>
  <si>
    <t>Percent of pop within 15 minutes of active park (Senior)</t>
  </si>
  <si>
    <t>Percent of pop within 15 minutes of active park (non Senior)</t>
  </si>
  <si>
    <t>Percent of pop within 15 minutes of active beach</t>
  </si>
  <si>
    <t>Percent of pop within 15 minutes of active beach (Low Income)</t>
  </si>
  <si>
    <t>Percent of pop within 15 minutes of active beach (non Low Income)</t>
  </si>
  <si>
    <t>Percent of pop within 15 minutes of active beach (Minority)</t>
  </si>
  <si>
    <t>Percent of pop within 15 minutes of active beach (non Minority)</t>
  </si>
  <si>
    <t>Percent of pop within 15 minutes of active beach (Senior)</t>
  </si>
  <si>
    <t>Percent of pop within 15 minutes of active beach (non Senior)</t>
  </si>
  <si>
    <t>8a</t>
  </si>
  <si>
    <t>On-road CO2 emissions (tons/day) **EMFAC2014**</t>
  </si>
  <si>
    <t>On-road CO2 emissions (pounds/day) per capita **EMFAC2014**</t>
  </si>
  <si>
    <t>A</t>
  </si>
  <si>
    <t>Average peak-period travel time to work</t>
  </si>
  <si>
    <t>carpool 3</t>
  </si>
  <si>
    <t>Low Income</t>
  </si>
  <si>
    <t>Non- Low Income</t>
  </si>
  <si>
    <t>B</t>
  </si>
  <si>
    <t>Average travel times to/from tribal lands (minutes)</t>
  </si>
  <si>
    <t>C</t>
  </si>
  <si>
    <t>Average travel times to/from Mexico (minutes)</t>
  </si>
  <si>
    <t>San Ysidro</t>
  </si>
  <si>
    <t>Otay Mesa</t>
  </si>
  <si>
    <t>Otay Mesa East</t>
  </si>
  <si>
    <t>Tecate</t>
  </si>
  <si>
    <t>Jucumba</t>
  </si>
  <si>
    <t>D</t>
  </si>
  <si>
    <t>Average travel times to/from neighboring counties (Imperial, Orange, Riverside) (minutes)</t>
  </si>
  <si>
    <t>E</t>
  </si>
  <si>
    <t>Average travel times to/from military bases/installations (minutes)</t>
  </si>
  <si>
    <t>F</t>
  </si>
  <si>
    <t>Percent of income consumed by transportation costs (communities of Concern and Non-Communities of Concern)</t>
  </si>
  <si>
    <t>Non Low Income</t>
  </si>
  <si>
    <t>G</t>
  </si>
  <si>
    <t>H (2015 method)</t>
  </si>
  <si>
    <t xml:space="preserve">Average truck/commercial vehicle travel times to and around regional gateways and distribution hubs (minutes) </t>
  </si>
  <si>
    <t>I</t>
  </si>
  <si>
    <t>Percent of population engaging in more than 20 minutes of daily transportation related physical activity</t>
  </si>
  <si>
    <t>J</t>
  </si>
  <si>
    <t>Average Travel Distance to Work (drive alone, carpool, transit, bike, and walk) (miles)</t>
  </si>
  <si>
    <t xml:space="preserve">carpool </t>
  </si>
  <si>
    <t>Original PM terminology</t>
  </si>
  <si>
    <t>Public PM terminology</t>
  </si>
  <si>
    <t>Daily vehicle delay per capita (in minutes)</t>
  </si>
  <si>
    <t>Percent of all trips by walk, bike, transit, and carpool regionwide</t>
  </si>
  <si>
    <t>carpool</t>
  </si>
  <si>
    <t>bike &amp; walk</t>
  </si>
  <si>
    <t>Percent of work trips by walk, bike, transit, and carpool regionwide</t>
  </si>
  <si>
    <t>2a UATS - Walk, bike, transit and carpool mode share (All Trips) (total trip does not include truck/commercial/EE/EI)</t>
  </si>
  <si>
    <t>Percent of all trips by walk, bike, transit, and carpool in Urban Area Transit Strategy (UATS) districts</t>
  </si>
  <si>
    <t>2a UATS -Walk, bike, transit and carpool mode share (Work Trips) (total trip does not include truck/commercial/EE/EI)</t>
  </si>
  <si>
    <t>Percent of work trips by walk, bike, transit, and carpool in Urban Area Transit Strategy (UATS) districts</t>
  </si>
  <si>
    <t>Total Daily Vehicle Miles Travelled (VMT) from gasoline/diesel vehicles</t>
  </si>
  <si>
    <t>Daily VMT from zero emission vehicles</t>
  </si>
  <si>
    <t>Total Daily Vehicle Miles Travelled (VMT) from zero emission vehicles</t>
  </si>
  <si>
    <t>Daily Vehicle Miles Travelled VMT per Capita (all vehicles)</t>
  </si>
  <si>
    <t>Annual projected number of vehicle (driver/passenger) injury/fatal collisions per 1000 people</t>
  </si>
  <si>
    <t>Vehicular fatalities and serious injuries per 1,000 people</t>
  </si>
  <si>
    <t>Annual projected number of bicycle/pedestrian injury/fatal collisions per 1000 people</t>
  </si>
  <si>
    <t>Non-motorized fatalities and non-motorized serious injuries per 1,000 people</t>
  </si>
  <si>
    <t xml:space="preserve">Vehicular fatalities and serious injuries per vehicle miles traveled </t>
  </si>
  <si>
    <t xml:space="preserve">Non-motorized fatalities and non-motorized serious injuries per vehicle bike/pedestrian miles traveled </t>
  </si>
  <si>
    <t>Benefit/Cost Ratio of transportation investments</t>
  </si>
  <si>
    <t>Percentage of population within 0.5-mile of high frequency (≤15 minute peak) transit stops</t>
  </si>
  <si>
    <t>Percentage of employment within 0.5-mile of high frequency (≤15 minute peak) transit stops</t>
  </si>
  <si>
    <t>Percentage of population within 0.25-mile of a bike facility (Class I and II, cycletrack, and bike boulevard)</t>
  </si>
  <si>
    <t>Percentage of employment within 0.25-mile of a bike facility (Class I and II, cycletrack, and bike boulevard)</t>
  </si>
  <si>
    <t>Time engaged in transportation-related physical activity per capita (in minutes)</t>
  </si>
  <si>
    <t>On-road smog-forming and particulate  matter pollutants per capita (pounds/day)</t>
  </si>
  <si>
    <t>ROG (Reactive Organic Gases)</t>
  </si>
  <si>
    <t>NOx (Oxides of Nitrogen)</t>
  </si>
  <si>
    <t>PM2.5 (Particulate Matter less than 2.5 μm)</t>
  </si>
  <si>
    <t>pop_pct_job_enroll</t>
  </si>
  <si>
    <t>Percent of population within 30 minutes of jobs and higher education</t>
  </si>
  <si>
    <t>by auto</t>
  </si>
  <si>
    <t>by transit</t>
  </si>
  <si>
    <t>pop_pct_retail</t>
  </si>
  <si>
    <t>Percent of population within 15 minutes of retail</t>
  </si>
  <si>
    <t>pop_pct_health</t>
  </si>
  <si>
    <t>Percent of population within 15 minutes of health care</t>
  </si>
  <si>
    <t>pct_pop_parkactive</t>
  </si>
  <si>
    <t>Percent of population within 15 minutes of parks</t>
  </si>
  <si>
    <t>pct_pop_beachactive</t>
  </si>
  <si>
    <t>Percent of population within 15 minutes of beaches</t>
  </si>
  <si>
    <t>On-road CO2 emissions (tons/day)</t>
  </si>
  <si>
    <t>On-road CO2 emissions (pounds/day) per capita</t>
  </si>
  <si>
    <t>On-road CO2 emissions per capita (pounds/day)</t>
  </si>
  <si>
    <t>Average peak-period travel time to work (minutes)</t>
  </si>
  <si>
    <t>Average travel time to/from tribal lands (minutes)</t>
  </si>
  <si>
    <t>Average travel time to/ from Mexico (minutes)</t>
  </si>
  <si>
    <t>Average travel time to/from neighboring counties (minutes)</t>
  </si>
  <si>
    <t>Average travel time to/from military bases/installations (minutes)</t>
  </si>
  <si>
    <t>Change in percent of income consumed by transportation costs</t>
  </si>
  <si>
    <t>Percentage of population within 0.5 miles of a transit stop</t>
  </si>
  <si>
    <t>Percentage of population within 0.5-mile of a transit stop</t>
  </si>
  <si>
    <t>Percentage of employment within 0.5 miles of a transit stop</t>
  </si>
  <si>
    <t>Percentage of employment within 0.5-mile of a transit stop</t>
  </si>
  <si>
    <t>Percent of population engaging in more than 20 minutes of daily transportation-related physical activity</t>
  </si>
  <si>
    <t>SE 1  &amp;
PM A</t>
  </si>
  <si>
    <t>SE 1</t>
  </si>
  <si>
    <t>Low-Income</t>
  </si>
  <si>
    <t>Non- Low-Income</t>
  </si>
  <si>
    <t>SE 2 &amp; 
PM 4a</t>
  </si>
  <si>
    <t>Benefit/Cost Ratio of  transportation investments</t>
  </si>
  <si>
    <t>SE 3 &amp; 
PM F</t>
  </si>
  <si>
    <t>Non Low-Income</t>
  </si>
  <si>
    <t>SE 4a &amp; 
PM 5a</t>
  </si>
  <si>
    <t>Percentage of population within 0.5-mile of high frequency (&lt;=15 minute peak) transit stops</t>
  </si>
  <si>
    <t>SE 5a &amp; 
PM 6a</t>
  </si>
  <si>
    <t>Time engaged in transportation-related physical activity per capita (minutes)</t>
  </si>
  <si>
    <t>SE 5b</t>
  </si>
  <si>
    <t>Average exposure to Particulate Matter (PM2.5) per person</t>
  </si>
  <si>
    <t>low_income_avg_particulate_matter</t>
  </si>
  <si>
    <t>non_low_income_avg_particulate_matter</t>
  </si>
  <si>
    <t>minority_avg_particulate_matter</t>
  </si>
  <si>
    <t>non_minority_avg_particulate_matter</t>
  </si>
  <si>
    <t>senior_avg_particulate_matter</t>
  </si>
  <si>
    <t>non_senior_avg_particulate_matter</t>
  </si>
  <si>
    <t>Average exposure to Particulate Matter (PM10) per person</t>
  </si>
  <si>
    <t>SE 6a &amp; 
PM 7a</t>
  </si>
  <si>
    <t>pct_pop_low_income_job_enroll</t>
  </si>
  <si>
    <t>pct_pop_non_low_income_job_enroll</t>
  </si>
  <si>
    <t>Low-Income: Transit</t>
  </si>
  <si>
    <t>Non Low-Income: Transit</t>
  </si>
  <si>
    <t>pct_pop_minority_job_enroll</t>
  </si>
  <si>
    <t>pct_pop_non_minority_job_enroll</t>
  </si>
  <si>
    <t>Minority: Transit</t>
  </si>
  <si>
    <t>Non-Minority: Transit</t>
  </si>
  <si>
    <t>pct_pop_senior_job_enroll</t>
  </si>
  <si>
    <t>pct_pop_non_senior_job_enroll</t>
  </si>
  <si>
    <t>Senior: Transit</t>
  </si>
  <si>
    <t>Non-Senior: Transit</t>
  </si>
  <si>
    <t>SE 6b &amp; 
PM 7b</t>
  </si>
  <si>
    <t>pct_pop_low_income_retail</t>
  </si>
  <si>
    <t>pct_pop_non_low_income_retail</t>
  </si>
  <si>
    <t>pct_pop_minority_retail</t>
  </si>
  <si>
    <t>pct_pop_non_minority_retail</t>
  </si>
  <si>
    <t>pct_pop_senior_retail</t>
  </si>
  <si>
    <t>pct_pop_non_senior_retail</t>
  </si>
  <si>
    <t>pct_pop_low_income_health</t>
  </si>
  <si>
    <t>pct_pop_non_low_income_health</t>
  </si>
  <si>
    <t>pct_pop_minority_health</t>
  </si>
  <si>
    <t>pct_pop_non_minority_health</t>
  </si>
  <si>
    <t>pct_pop_senior_health</t>
  </si>
  <si>
    <t>pct_pop_non_senior_health</t>
  </si>
  <si>
    <t>pct_pop_low_income_parkactive</t>
  </si>
  <si>
    <t>pct_pop_non_low_income_parkactive</t>
  </si>
  <si>
    <t>pct_pop_minority_parkactive</t>
  </si>
  <si>
    <t>pct_pop_non_minority_parkactive</t>
  </si>
  <si>
    <t>pct_pop_senior_parkactive</t>
  </si>
  <si>
    <t>pct_pop_non_senior_parkactive</t>
  </si>
  <si>
    <t>pct_pop_low_income_beachactive</t>
  </si>
  <si>
    <t>pct_pop_non_low_income_beachactive</t>
  </si>
  <si>
    <t>pct_pop_minority_beachactive</t>
  </si>
  <si>
    <t>pct_pop_non_minority_beachactive</t>
  </si>
  <si>
    <t>pct_pop_senior_beachactive</t>
  </si>
  <si>
    <t>pct_pop_non_senior_beachactive</t>
  </si>
  <si>
    <t>Low-Income vs. Non-Low Income</t>
  </si>
  <si>
    <t>Minority vs. Non-Moniorty</t>
  </si>
  <si>
    <t xml:space="preserve">Benefit/cost ratio of transportation investments </t>
  </si>
  <si>
    <t>Senior vs. Non-Senior</t>
  </si>
  <si>
    <t xml:space="preserve">Percentage of populationwithin 0.5 miles of a high frequency (&lt;=15 min peak) transit stop </t>
  </si>
  <si>
    <t>avg_particulate_matter</t>
  </si>
  <si>
    <t>pct_pop_job_enroll</t>
  </si>
  <si>
    <t>Low-Income vs. Non-Low Income: Drive alone</t>
  </si>
  <si>
    <t>Low-Income vs. Non-Low Income: Transit</t>
  </si>
  <si>
    <t>Senior vs. Non-Senior: Drive alone</t>
  </si>
  <si>
    <t>Senior vs. Non-Senior: Transit</t>
  </si>
  <si>
    <t>pct_pop_retail</t>
  </si>
  <si>
    <t>Senior vs. Non-Senior:  Drive alone</t>
  </si>
  <si>
    <t>Senior vs. Non-Senior:  Transit</t>
  </si>
  <si>
    <t>pct_pop_health</t>
  </si>
  <si>
    <t>scenario_id</t>
  </si>
  <si>
    <t>Scenario</t>
  </si>
  <si>
    <t>time_period_abbr</t>
  </si>
  <si>
    <t>Commuter Rail</t>
  </si>
  <si>
    <t>Light Rail</t>
  </si>
  <si>
    <t>Regional Rapid</t>
  </si>
  <si>
    <t>Express Bus</t>
  </si>
  <si>
    <t>Local Bus</t>
  </si>
  <si>
    <t>TotalBoardings</t>
  </si>
  <si>
    <t>Scenario_id</t>
  </si>
  <si>
    <t>Total VMT</t>
  </si>
  <si>
    <t>VMT ijur1</t>
  </si>
  <si>
    <t>Truck VMT</t>
  </si>
  <si>
    <t>Auto VMT</t>
  </si>
  <si>
    <t>Bus VMT</t>
  </si>
  <si>
    <t>Bike Mile Travel</t>
  </si>
  <si>
    <t>Pedestrian Mile Travel</t>
  </si>
  <si>
    <t>Vehicle Miles</t>
  </si>
  <si>
    <t>BRT</t>
  </si>
  <si>
    <t>Rapid</t>
  </si>
  <si>
    <t>Limited Express</t>
  </si>
  <si>
    <t>Express</t>
  </si>
  <si>
    <t>Local</t>
  </si>
  <si>
    <t>Total</t>
  </si>
  <si>
    <t>Population</t>
  </si>
  <si>
    <t>Scenario_ID</t>
  </si>
  <si>
    <t>Annual_VMT</t>
  </si>
  <si>
    <t>Annual_Trips</t>
  </si>
  <si>
    <t>Annual_CO2_emissions</t>
  </si>
  <si>
    <t>Annual_SOx</t>
  </si>
  <si>
    <t>Summer_ROG</t>
  </si>
  <si>
    <t>Summer_NOx</t>
  </si>
  <si>
    <t>Winter_CO</t>
  </si>
  <si>
    <t>Winter_PM10</t>
  </si>
  <si>
    <t>Winter_PM2.5</t>
  </si>
  <si>
    <t>Annual_gas_consumption</t>
  </si>
  <si>
    <t>Annual_diesel_consumption</t>
  </si>
  <si>
    <t>SE 4b &amp; 
PM 5b</t>
  </si>
  <si>
    <t>Percentage of populationwithin 0.5 miles of a transit stop</t>
  </si>
  <si>
    <t>SE 4c &amp; 
PM G</t>
  </si>
  <si>
    <t>Total population from MGRA based file</t>
  </si>
  <si>
    <t>2025nb vs 2025rc</t>
  </si>
  <si>
    <t>2050nb vs 2050rc</t>
  </si>
  <si>
    <t>2035nb vs 2035rc</t>
  </si>
  <si>
    <t>Percent Difference</t>
  </si>
  <si>
    <t>Percentage Point Difference between Pop/Non Pop, Build (rc) vs No-Build (nb)</t>
  </si>
  <si>
    <t>Senior vs Non-Senior</t>
  </si>
  <si>
    <t>Percentage Point Difference - Build (rc) vs. No-Build (nb)</t>
  </si>
  <si>
    <t>Low-Income: Auto</t>
  </si>
  <si>
    <t>Non Low-Income: Auto</t>
  </si>
  <si>
    <t>Minority: Auto</t>
  </si>
  <si>
    <t>Non-Minority: Auto</t>
  </si>
  <si>
    <t>Senior: Auto</t>
  </si>
  <si>
    <t>Non-Senior: Auto</t>
  </si>
  <si>
    <t>Low-Income vs. Non-Low Income: Auto</t>
  </si>
  <si>
    <t>Senior vs. Non-Senior: Auto</t>
  </si>
  <si>
    <t>Minority vs. Non-Minority</t>
  </si>
  <si>
    <t>Minority vs. Non-Minority: Auto</t>
  </si>
  <si>
    <t>Minority vs. Non-Minority: Transit</t>
  </si>
  <si>
    <t>Institutional GQ</t>
  </si>
  <si>
    <t>Minority vs. Non-Minority: Drive alone</t>
  </si>
  <si>
    <t>Minority vs. Non-Minority:  Transit</t>
  </si>
  <si>
    <t>Minority vs. Non-Minority Drive alone</t>
  </si>
  <si>
    <t>Minority vs. Non-Minority Transit</t>
  </si>
  <si>
    <t>Particulate Matter</t>
  </si>
  <si>
    <t>Average Particulate Matter</t>
  </si>
  <si>
    <t>Particulate Matter 10</t>
  </si>
  <si>
    <t>Non-Low Income</t>
  </si>
  <si>
    <t>Particulate Matter 2.5</t>
  </si>
  <si>
    <t>Percentage of populdation within 0.25 miles of a bike facility (class 1 and II, cycletrack, and bicycle boulevard)</t>
  </si>
  <si>
    <t>Total CoC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</si>
</sst>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&quot;$&quot;#,##0.000_);[Red]\(&quot;$&quot;#,##0.000\)"/>
    <numFmt numFmtId="167" formatCode="0.0"/>
    <numFmt numFmtId="168" formatCode="0.0%"/>
    <numFmt numFmtId="169" formatCode="#,##0.0000"/>
    <numFmt numFmtId="170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theme="9" tint="0.39997558519241921"/>
        <bgColor rgb="FFFFFFFF"/>
      </patternFill>
    </fill>
    <fill>
      <patternFill patternType="none"/>
    </fill>
    <fill>
      <patternFill patternType="solid">
        <fgColor theme="5" tint="0.59996337778862885"/>
        <bgColor rgb="FFFFFFFF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3" tint="-0.249977111117893"/>
        <bgColor rgb="FFFFFFFF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/>
      <bottom style="thin">
        <color theme="5" tint="0.39991454817346722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5" tint="0.39991454817346722"/>
      </left>
      <right/>
      <top style="thin">
        <color theme="5" tint="0.39991454817346722"/>
      </top>
      <bottom style="thin">
        <color theme="5" tint="0.39991454817346722"/>
      </bottom>
      <diagonal/>
    </border>
    <border>
      <left/>
      <right style="thin">
        <color theme="5" tint="0.39991454817346722"/>
      </right>
      <top/>
      <bottom style="thin">
        <color theme="5" tint="0.3999145481734672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5" tint="0.39991454817346722"/>
      </left>
      <right/>
      <top/>
      <bottom style="thin">
        <color theme="5" tint="0.39991454817346722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3" borderId="0"/>
    <xf numFmtId="0" fontId="7" fillId="3" borderId="0"/>
    <xf numFmtId="0" fontId="7" fillId="9" borderId="0"/>
    <xf numFmtId="0" fontId="7" fillId="3" borderId="0"/>
    <xf numFmtId="0" fontId="7" fillId="3" borderId="0"/>
    <xf numFmtId="0" fontId="7" fillId="3" borderId="0"/>
    <xf numFmtId="0" fontId="7" fillId="3" borderId="0"/>
    <xf numFmtId="0" fontId="7" fillId="3" borderId="0"/>
    <xf numFmtId="0" fontId="7" fillId="3" borderId="0"/>
    <xf numFmtId="43" fontId="7" fillId="0" borderId="0" applyFont="0" applyFill="0" applyBorder="0" applyAlignment="0" applyProtection="0"/>
    <xf numFmtId="0" fontId="13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3" borderId="32" applyNumberFormat="0" applyAlignment="0" applyProtection="0"/>
    <xf numFmtId="0" fontId="16" fillId="24" borderId="33" applyNumberFormat="0" applyAlignment="0" applyProtection="0"/>
    <xf numFmtId="0" fontId="17" fillId="24" borderId="32" applyNumberFormat="0" applyAlignment="0" applyProtection="0"/>
    <xf numFmtId="0" fontId="19" fillId="25" borderId="35" applyNumberFormat="0" applyAlignment="0" applyProtection="0"/>
    <xf numFmtId="0" fontId="7" fillId="26" borderId="36" applyNumberFormat="0" applyFont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22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22" fillId="42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22" fillId="46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23" fillId="3" borderId="0" applyNumberFormat="0" applyFill="0" applyBorder="0" applyAlignment="0" applyProtection="0"/>
    <xf numFmtId="0" fontId="10" fillId="3" borderId="29" applyNumberFormat="0" applyFill="0" applyAlignment="0" applyProtection="0"/>
    <xf numFmtId="0" fontId="11" fillId="3" borderId="30" applyNumberFormat="0" applyFill="0" applyAlignment="0" applyProtection="0"/>
    <xf numFmtId="0" fontId="12" fillId="3" borderId="31" applyNumberFormat="0" applyFill="0" applyAlignment="0" applyProtection="0"/>
    <xf numFmtId="0" fontId="12" fillId="3" borderId="0" applyNumberFormat="0" applyFill="0" applyBorder="0" applyAlignment="0" applyProtection="0"/>
    <xf numFmtId="0" fontId="24" fillId="22" borderId="0" applyNumberFormat="0" applyBorder="0" applyAlignment="0" applyProtection="0"/>
    <xf numFmtId="0" fontId="18" fillId="3" borderId="34" applyNumberFormat="0" applyFill="0" applyAlignment="0" applyProtection="0"/>
    <xf numFmtId="0" fontId="20" fillId="3" borderId="0" applyNumberFormat="0" applyFill="0" applyBorder="0" applyAlignment="0" applyProtection="0"/>
    <xf numFmtId="0" fontId="21" fillId="3" borderId="0" applyNumberFormat="0" applyFill="0" applyBorder="0" applyAlignment="0" applyProtection="0"/>
    <xf numFmtId="0" fontId="8" fillId="3" borderId="37" applyNumberFormat="0" applyFill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9" borderId="0" applyNumberFormat="0" applyBorder="0" applyAlignment="0" applyProtection="0"/>
    <xf numFmtId="0" fontId="25" fillId="3" borderId="0"/>
    <xf numFmtId="0" fontId="25" fillId="3" borderId="0"/>
    <xf numFmtId="43" fontId="7" fillId="3" borderId="0" applyFont="0" applyFill="0" applyBorder="0" applyAlignment="0" applyProtection="0"/>
    <xf numFmtId="0" fontId="25" fillId="3" borderId="0"/>
    <xf numFmtId="0" fontId="25" fillId="3" borderId="0"/>
    <xf numFmtId="0" fontId="25" fillId="3" borderId="0"/>
    <xf numFmtId="43" fontId="26" fillId="3" borderId="0" applyFont="0" applyFill="0" applyBorder="0" applyAlignment="0" applyProtection="0"/>
    <xf numFmtId="44" fontId="26" fillId="3" borderId="0" applyFont="0" applyFill="0" applyBorder="0" applyAlignment="0" applyProtection="0"/>
    <xf numFmtId="0" fontId="27" fillId="3" borderId="0"/>
    <xf numFmtId="0" fontId="27" fillId="3" borderId="0"/>
    <xf numFmtId="9" fontId="26" fillId="3" borderId="0" applyFont="0" applyFill="0" applyBorder="0" applyAlignment="0" applyProtection="0"/>
  </cellStyleXfs>
  <cellXfs count="263">
    <xf numFmtId="0" fontId="0" fillId="0" borderId="0" xfId="0" applyFill="1"/>
    <xf numFmtId="0" fontId="0" fillId="0" borderId="1" xfId="0" applyFill="1" applyBorder="1"/>
    <xf numFmtId="0" fontId="1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164" fontId="1" fillId="0" borderId="5" xfId="0" applyNumberFormat="1" applyFont="1" applyFill="1" applyBorder="1"/>
    <xf numFmtId="0" fontId="2" fillId="0" borderId="0" xfId="0" applyFont="1" applyFill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wrapText="1"/>
    </xf>
    <xf numFmtId="1" fontId="4" fillId="0" borderId="5" xfId="0" applyNumberFormat="1" applyFont="1" applyFill="1" applyBorder="1"/>
    <xf numFmtId="0" fontId="2" fillId="0" borderId="7" xfId="0" applyFont="1" applyFill="1" applyBorder="1"/>
    <xf numFmtId="0" fontId="2" fillId="0" borderId="5" xfId="0" applyFont="1" applyFill="1" applyBorder="1"/>
    <xf numFmtId="0" fontId="5" fillId="4" borderId="8" xfId="0" applyFont="1" applyFill="1" applyBorder="1"/>
    <xf numFmtId="0" fontId="6" fillId="0" borderId="9" xfId="0" applyFont="1" applyFill="1" applyBorder="1"/>
    <xf numFmtId="0" fontId="2" fillId="3" borderId="6" xfId="0" applyFont="1" applyBorder="1"/>
    <xf numFmtId="0" fontId="2" fillId="3" borderId="2" xfId="0" applyFont="1" applyBorder="1"/>
    <xf numFmtId="0" fontId="2" fillId="0" borderId="12" xfId="0" applyFont="1" applyFill="1" applyBorder="1"/>
    <xf numFmtId="0" fontId="6" fillId="0" borderId="11" xfId="0" applyFont="1" applyFill="1" applyBorder="1"/>
    <xf numFmtId="0" fontId="2" fillId="3" borderId="14" xfId="0" applyFont="1" applyBorder="1"/>
    <xf numFmtId="0" fontId="1" fillId="3" borderId="5" xfId="0" applyFont="1" applyBorder="1" applyAlignment="1">
      <alignment horizontal="right" wrapText="1"/>
    </xf>
    <xf numFmtId="0" fontId="2" fillId="3" borderId="11" xfId="0" applyFont="1" applyBorder="1"/>
    <xf numFmtId="0" fontId="2" fillId="3" borderId="5" xfId="0" applyFont="1" applyBorder="1"/>
    <xf numFmtId="0" fontId="2" fillId="0" borderId="5" xfId="0" applyFont="1" applyFill="1" applyBorder="1" applyAlignment="1">
      <alignment horizontal="left"/>
    </xf>
    <xf numFmtId="0" fontId="6" fillId="3" borderId="10" xfId="0" applyFont="1" applyBorder="1"/>
    <xf numFmtId="0" fontId="1" fillId="3" borderId="2" xfId="0" applyFont="1" applyBorder="1" applyAlignment="1">
      <alignment horizontal="right" wrapText="1"/>
    </xf>
    <xf numFmtId="0" fontId="2" fillId="0" borderId="11" xfId="0" applyFont="1" applyFill="1" applyBorder="1"/>
    <xf numFmtId="0" fontId="2" fillId="0" borderId="15" xfId="0" applyFont="1" applyFill="1" applyBorder="1"/>
    <xf numFmtId="0" fontId="0" fillId="0" borderId="5" xfId="0" applyFill="1" applyBorder="1"/>
    <xf numFmtId="0" fontId="2" fillId="3" borderId="5" xfId="0" applyFont="1" applyBorder="1" applyAlignment="1">
      <alignment wrapText="1"/>
    </xf>
    <xf numFmtId="0" fontId="1" fillId="0" borderId="5" xfId="0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0" fontId="1" fillId="0" borderId="11" xfId="0" applyFont="1" applyFill="1" applyBorder="1" applyAlignment="1">
      <alignment wrapText="1"/>
    </xf>
    <xf numFmtId="1" fontId="1" fillId="0" borderId="0" xfId="0" applyNumberFormat="1" applyFont="1" applyFill="1"/>
    <xf numFmtId="0" fontId="2" fillId="0" borderId="2" xfId="0" applyFont="1" applyFill="1" applyBorder="1"/>
    <xf numFmtId="0" fontId="0" fillId="0" borderId="16" xfId="0" applyFill="1" applyBorder="1"/>
    <xf numFmtId="0" fontId="1" fillId="0" borderId="13" xfId="0" applyFont="1" applyFill="1" applyBorder="1" applyAlignment="1">
      <alignment wrapText="1"/>
    </xf>
    <xf numFmtId="0" fontId="2" fillId="0" borderId="9" xfId="0" applyFont="1" applyFill="1" applyBorder="1"/>
    <xf numFmtId="0" fontId="6" fillId="3" borderId="5" xfId="0" applyFont="1" applyBorder="1" applyAlignment="1">
      <alignment wrapText="1"/>
    </xf>
    <xf numFmtId="0" fontId="2" fillId="0" borderId="10" xfId="0" applyFont="1" applyFill="1" applyBorder="1"/>
    <xf numFmtId="0" fontId="1" fillId="0" borderId="5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3" fontId="5" fillId="3" borderId="5" xfId="0" applyNumberFormat="1" applyFont="1" applyBorder="1" applyAlignment="1">
      <alignment horizontal="right"/>
    </xf>
    <xf numFmtId="0" fontId="3" fillId="5" borderId="5" xfId="0" applyFont="1" applyFill="1" applyBorder="1" applyAlignment="1">
      <alignment wrapText="1"/>
    </xf>
    <xf numFmtId="0" fontId="3" fillId="5" borderId="19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 wrapText="1"/>
    </xf>
    <xf numFmtId="3" fontId="0" fillId="0" borderId="20" xfId="0" applyNumberFormat="1" applyFill="1" applyBorder="1"/>
    <xf numFmtId="0" fontId="5" fillId="4" borderId="21" xfId="0" applyFont="1" applyFill="1" applyBorder="1"/>
    <xf numFmtId="0" fontId="1" fillId="3" borderId="11" xfId="0" applyFont="1" applyBorder="1" applyAlignment="1">
      <alignment horizontal="right" wrapText="1"/>
    </xf>
    <xf numFmtId="0" fontId="2" fillId="0" borderId="22" xfId="0" applyFont="1" applyFill="1" applyBorder="1"/>
    <xf numFmtId="0" fontId="1" fillId="0" borderId="5" xfId="0" applyFont="1" applyFill="1" applyBorder="1" applyAlignment="1">
      <alignment horizontal="left" wrapText="1"/>
    </xf>
    <xf numFmtId="0" fontId="0" fillId="0" borderId="4" xfId="0" applyFill="1" applyBorder="1"/>
    <xf numFmtId="3" fontId="5" fillId="4" borderId="8" xfId="0" applyNumberFormat="1" applyFont="1" applyFill="1" applyBorder="1"/>
    <xf numFmtId="1" fontId="1" fillId="0" borderId="5" xfId="0" applyNumberFormat="1" applyFont="1" applyFill="1" applyBorder="1"/>
    <xf numFmtId="0" fontId="0" fillId="0" borderId="3" xfId="0" applyFill="1" applyBorder="1"/>
    <xf numFmtId="0" fontId="2" fillId="3" borderId="2" xfId="0" applyFont="1" applyBorder="1" applyAlignment="1">
      <alignment wrapText="1"/>
    </xf>
    <xf numFmtId="0" fontId="1" fillId="3" borderId="10" xfId="0" applyFont="1" applyBorder="1" applyAlignment="1">
      <alignment wrapText="1"/>
    </xf>
    <xf numFmtId="0" fontId="6" fillId="0" borderId="2" xfId="0" applyFont="1" applyFill="1" applyBorder="1"/>
    <xf numFmtId="0" fontId="6" fillId="3" borderId="5" xfId="0" applyFont="1" applyBorder="1"/>
    <xf numFmtId="0" fontId="1" fillId="0" borderId="9" xfId="0" applyFont="1" applyFill="1" applyBorder="1" applyAlignment="1">
      <alignment wrapText="1"/>
    </xf>
    <xf numFmtId="0" fontId="2" fillId="0" borderId="13" xfId="0" applyFont="1" applyFill="1" applyBorder="1"/>
    <xf numFmtId="0" fontId="1" fillId="0" borderId="2" xfId="0" applyFont="1" applyFill="1" applyBorder="1" applyAlignment="1">
      <alignment horizontal="right" wrapText="1"/>
    </xf>
    <xf numFmtId="3" fontId="0" fillId="0" borderId="4" xfId="0" applyNumberFormat="1" applyFill="1" applyBorder="1"/>
    <xf numFmtId="0" fontId="2" fillId="3" borderId="5" xfId="0" applyFont="1" applyBorder="1" applyAlignment="1">
      <alignment horizontal="center"/>
    </xf>
    <xf numFmtId="0" fontId="2" fillId="0" borderId="14" xfId="0" applyFont="1" applyFill="1" applyBorder="1" applyAlignment="1">
      <alignment wrapText="1"/>
    </xf>
    <xf numFmtId="0" fontId="0" fillId="3" borderId="0" xfId="0"/>
    <xf numFmtId="0" fontId="1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wrapText="1"/>
    </xf>
    <xf numFmtId="1" fontId="0" fillId="3" borderId="5" xfId="0" applyNumberFormat="1" applyBorder="1"/>
    <xf numFmtId="0" fontId="6" fillId="3" borderId="14" xfId="0" applyFont="1" applyBorder="1"/>
    <xf numFmtId="3" fontId="5" fillId="0" borderId="5" xfId="0" applyNumberFormat="1" applyFont="1" applyFill="1" applyBorder="1"/>
    <xf numFmtId="0" fontId="1" fillId="3" borderId="5" xfId="0" applyFont="1" applyBorder="1" applyAlignment="1">
      <alignment wrapText="1"/>
    </xf>
    <xf numFmtId="3" fontId="5" fillId="4" borderId="23" xfId="0" applyNumberFormat="1" applyFont="1" applyFill="1" applyBorder="1"/>
    <xf numFmtId="0" fontId="2" fillId="3" borderId="12" xfId="0" applyFont="1" applyBorder="1"/>
    <xf numFmtId="0" fontId="1" fillId="0" borderId="0" xfId="0" applyFont="1" applyFill="1"/>
    <xf numFmtId="1" fontId="1" fillId="0" borderId="6" xfId="0" applyNumberFormat="1" applyFont="1" applyFill="1" applyBorder="1"/>
    <xf numFmtId="0" fontId="3" fillId="7" borderId="5" xfId="0" applyFont="1" applyFill="1" applyBorder="1" applyAlignment="1">
      <alignment horizontal="center" wrapText="1"/>
    </xf>
    <xf numFmtId="0" fontId="2" fillId="3" borderId="6" xfId="0" applyFont="1" applyBorder="1" applyAlignment="1">
      <alignment wrapText="1"/>
    </xf>
    <xf numFmtId="0" fontId="1" fillId="3" borderId="14" xfId="0" applyFont="1" applyBorder="1" applyAlignment="1">
      <alignment horizontal="right" wrapText="1"/>
    </xf>
    <xf numFmtId="0" fontId="3" fillId="8" borderId="5" xfId="0" applyFont="1" applyFill="1" applyBorder="1" applyAlignment="1">
      <alignment horizontal="center"/>
    </xf>
    <xf numFmtId="2" fontId="1" fillId="0" borderId="5" xfId="0" applyNumberFormat="1" applyFont="1" applyFill="1" applyBorder="1"/>
    <xf numFmtId="164" fontId="5" fillId="3" borderId="5" xfId="0" applyNumberFormat="1" applyFont="1" applyBorder="1" applyAlignment="1">
      <alignment horizontal="right"/>
    </xf>
    <xf numFmtId="0" fontId="2" fillId="0" borderId="14" xfId="0" applyFont="1" applyFill="1" applyBorder="1"/>
    <xf numFmtId="3" fontId="0" fillId="0" borderId="3" xfId="0" applyNumberFormat="1" applyFill="1" applyBorder="1"/>
    <xf numFmtId="0" fontId="2" fillId="3" borderId="0" xfId="0" applyFont="1"/>
    <xf numFmtId="0" fontId="6" fillId="0" borderId="7" xfId="0" applyFont="1" applyFill="1" applyBorder="1"/>
    <xf numFmtId="0" fontId="2" fillId="0" borderId="7" xfId="0" applyFont="1" applyFill="1" applyBorder="1" applyAlignment="1">
      <alignment wrapText="1"/>
    </xf>
    <xf numFmtId="43" fontId="5" fillId="3" borderId="14" xfId="0" applyNumberFormat="1" applyFont="1" applyBorder="1" applyAlignment="1">
      <alignment horizontal="right"/>
    </xf>
    <xf numFmtId="0" fontId="8" fillId="10" borderId="25" xfId="1" applyFont="1" applyFill="1" applyBorder="1"/>
    <xf numFmtId="0" fontId="8" fillId="10" borderId="25" xfId="1" applyFont="1" applyFill="1" applyBorder="1" applyAlignment="1">
      <alignment wrapText="1"/>
    </xf>
    <xf numFmtId="0" fontId="7" fillId="11" borderId="25" xfId="1" applyFill="1" applyBorder="1"/>
    <xf numFmtId="0" fontId="7" fillId="11" borderId="25" xfId="1" applyFill="1" applyBorder="1" applyAlignment="1">
      <alignment wrapText="1"/>
    </xf>
    <xf numFmtId="0" fontId="7" fillId="12" borderId="25" xfId="1" applyFill="1" applyBorder="1"/>
    <xf numFmtId="0" fontId="7" fillId="12" borderId="25" xfId="1" applyFill="1" applyBorder="1" applyAlignment="1">
      <alignment wrapText="1"/>
    </xf>
    <xf numFmtId="0" fontId="7" fillId="12" borderId="25" xfId="1" applyFill="1" applyBorder="1" applyAlignment="1">
      <alignment horizontal="right" wrapText="1"/>
    </xf>
    <xf numFmtId="0" fontId="7" fillId="11" borderId="25" xfId="1" applyFill="1" applyBorder="1" applyAlignment="1">
      <alignment horizontal="right" wrapText="1"/>
    </xf>
    <xf numFmtId="0" fontId="7" fillId="13" borderId="25" xfId="1" applyFill="1" applyBorder="1"/>
    <xf numFmtId="0" fontId="7" fillId="13" borderId="25" xfId="1" applyFill="1" applyBorder="1" applyAlignment="1">
      <alignment wrapText="1"/>
    </xf>
    <xf numFmtId="0" fontId="7" fillId="14" borderId="25" xfId="1" applyFill="1" applyBorder="1"/>
    <xf numFmtId="0" fontId="7" fillId="14" borderId="25" xfId="1" applyFill="1" applyBorder="1" applyAlignment="1">
      <alignment wrapText="1"/>
    </xf>
    <xf numFmtId="0" fontId="7" fillId="15" borderId="25" xfId="1" applyFill="1" applyBorder="1"/>
    <xf numFmtId="0" fontId="7" fillId="15" borderId="25" xfId="1" applyFill="1" applyBorder="1" applyAlignment="1">
      <alignment wrapText="1"/>
    </xf>
    <xf numFmtId="0" fontId="7" fillId="15" borderId="25" xfId="1" applyFill="1" applyBorder="1" applyAlignment="1">
      <alignment horizontal="right" wrapText="1"/>
    </xf>
    <xf numFmtId="0" fontId="7" fillId="14" borderId="25" xfId="1" applyFill="1" applyBorder="1" applyAlignment="1">
      <alignment horizontal="right" wrapText="1"/>
    </xf>
    <xf numFmtId="0" fontId="7" fillId="12" borderId="25" xfId="1" applyFill="1" applyBorder="1" applyAlignment="1">
      <alignment horizontal="right"/>
    </xf>
    <xf numFmtId="0" fontId="7" fillId="11" borderId="25" xfId="1" applyFill="1" applyBorder="1" applyAlignment="1">
      <alignment horizontal="right"/>
    </xf>
    <xf numFmtId="0" fontId="7" fillId="12" borderId="25" xfId="1" applyFill="1" applyBorder="1" applyAlignment="1">
      <alignment horizontal="left"/>
    </xf>
    <xf numFmtId="0" fontId="7" fillId="11" borderId="25" xfId="1" applyFill="1" applyBorder="1" applyAlignment="1">
      <alignment horizontal="left"/>
    </xf>
    <xf numFmtId="0" fontId="7" fillId="16" borderId="25" xfId="1" applyFill="1" applyBorder="1" applyAlignment="1">
      <alignment wrapText="1"/>
    </xf>
    <xf numFmtId="0" fontId="7" fillId="13" borderId="25" xfId="1" applyFill="1" applyBorder="1" applyAlignment="1">
      <alignment horizontal="left" wrapText="1"/>
    </xf>
    <xf numFmtId="0" fontId="7" fillId="13" borderId="25" xfId="1" applyFill="1" applyBorder="1" applyAlignment="1">
      <alignment horizontal="right"/>
    </xf>
    <xf numFmtId="0" fontId="7" fillId="14" borderId="25" xfId="1" applyFill="1" applyBorder="1" applyAlignment="1">
      <alignment horizontal="left" wrapText="1"/>
    </xf>
    <xf numFmtId="0" fontId="7" fillId="14" borderId="25" xfId="1" applyFill="1" applyBorder="1" applyAlignment="1">
      <alignment horizontal="right"/>
    </xf>
    <xf numFmtId="0" fontId="7" fillId="15" borderId="25" xfId="1" applyFill="1" applyBorder="1" applyAlignment="1">
      <alignment horizontal="left" wrapText="1"/>
    </xf>
    <xf numFmtId="0" fontId="7" fillId="15" borderId="25" xfId="1" applyFill="1" applyBorder="1" applyAlignment="1">
      <alignment horizontal="right"/>
    </xf>
    <xf numFmtId="0" fontId="7" fillId="15" borderId="25" xfId="1" applyFill="1" applyBorder="1" applyAlignment="1">
      <alignment horizontal="left" vertical="center" wrapText="1"/>
    </xf>
    <xf numFmtId="0" fontId="8" fillId="10" borderId="27" xfId="1" applyFont="1" applyFill="1" applyBorder="1" applyAlignment="1">
      <alignment wrapText="1"/>
    </xf>
    <xf numFmtId="0" fontId="8" fillId="3" borderId="0" xfId="1" applyFont="1" applyAlignment="1">
      <alignment wrapText="1"/>
    </xf>
    <xf numFmtId="0" fontId="7" fillId="12" borderId="27" xfId="1" applyFill="1" applyBorder="1" applyAlignment="1">
      <alignment wrapText="1"/>
    </xf>
    <xf numFmtId="0" fontId="0" fillId="12" borderId="25" xfId="1" applyFont="1" applyFill="1" applyBorder="1" applyAlignment="1">
      <alignment wrapText="1"/>
    </xf>
    <xf numFmtId="0" fontId="7" fillId="3" borderId="0" xfId="1" applyAlignment="1">
      <alignment wrapText="1"/>
    </xf>
    <xf numFmtId="0" fontId="8" fillId="18" borderId="28" xfId="1" applyFont="1" applyFill="1" applyBorder="1"/>
    <xf numFmtId="0" fontId="7" fillId="11" borderId="27" xfId="1" applyFill="1" applyBorder="1" applyAlignment="1">
      <alignment wrapText="1"/>
    </xf>
    <xf numFmtId="0" fontId="9" fillId="11" borderId="25" xfId="1" applyFont="1" applyFill="1" applyBorder="1"/>
    <xf numFmtId="0" fontId="0" fillId="11" borderId="25" xfId="1" applyFont="1" applyFill="1" applyBorder="1" applyAlignment="1">
      <alignment horizontal="right"/>
    </xf>
    <xf numFmtId="0" fontId="7" fillId="3" borderId="0" xfId="1" applyAlignment="1">
      <alignment horizontal="right"/>
    </xf>
    <xf numFmtId="0" fontId="0" fillId="11" borderId="25" xfId="1" applyFont="1" applyFill="1" applyBorder="1" applyAlignment="1">
      <alignment horizontal="left"/>
    </xf>
    <xf numFmtId="0" fontId="7" fillId="3" borderId="0" xfId="1" applyAlignment="1">
      <alignment horizontal="left"/>
    </xf>
    <xf numFmtId="0" fontId="7" fillId="16" borderId="27" xfId="1" applyFill="1" applyBorder="1" applyAlignment="1">
      <alignment wrapText="1"/>
    </xf>
    <xf numFmtId="0" fontId="0" fillId="16" borderId="25" xfId="1" applyFont="1" applyFill="1" applyBorder="1" applyAlignment="1">
      <alignment wrapText="1"/>
    </xf>
    <xf numFmtId="0" fontId="7" fillId="13" borderId="27" xfId="1" applyFill="1" applyBorder="1" applyAlignment="1">
      <alignment wrapText="1"/>
    </xf>
    <xf numFmtId="0" fontId="0" fillId="13" borderId="25" xfId="1" applyFont="1" applyFill="1" applyBorder="1" applyAlignment="1">
      <alignment horizontal="left" wrapText="1"/>
    </xf>
    <xf numFmtId="0" fontId="7" fillId="3" borderId="0" xfId="1" applyAlignment="1">
      <alignment horizontal="left" wrapText="1"/>
    </xf>
    <xf numFmtId="0" fontId="9" fillId="13" borderId="25" xfId="1" applyFont="1" applyFill="1" applyBorder="1" applyAlignment="1">
      <alignment horizontal="right"/>
    </xf>
    <xf numFmtId="0" fontId="7" fillId="14" borderId="27" xfId="1" applyFill="1" applyBorder="1" applyAlignment="1">
      <alignment wrapText="1"/>
    </xf>
    <xf numFmtId="0" fontId="0" fillId="14" borderId="25" xfId="1" applyFont="1" applyFill="1" applyBorder="1" applyAlignment="1">
      <alignment horizontal="left" wrapText="1"/>
    </xf>
    <xf numFmtId="0" fontId="0" fillId="14" borderId="25" xfId="1" applyFont="1" applyFill="1" applyBorder="1" applyAlignment="1">
      <alignment horizontal="right"/>
    </xf>
    <xf numFmtId="0" fontId="7" fillId="15" borderId="27" xfId="1" applyFill="1" applyBorder="1" applyAlignment="1">
      <alignment wrapText="1"/>
    </xf>
    <xf numFmtId="0" fontId="0" fillId="15" borderId="25" xfId="1" applyFont="1" applyFill="1" applyBorder="1" applyAlignment="1">
      <alignment wrapText="1"/>
    </xf>
    <xf numFmtId="0" fontId="7" fillId="15" borderId="27" xfId="1" applyFill="1" applyBorder="1" applyAlignment="1">
      <alignment horizontal="right" wrapText="1"/>
    </xf>
    <xf numFmtId="0" fontId="0" fillId="15" borderId="25" xfId="1" applyFont="1" applyFill="1" applyBorder="1" applyAlignment="1">
      <alignment horizontal="left" wrapText="1"/>
    </xf>
    <xf numFmtId="0" fontId="0" fillId="15" borderId="25" xfId="1" applyFont="1" applyFill="1" applyBorder="1" applyAlignment="1">
      <alignment horizontal="right"/>
    </xf>
    <xf numFmtId="0" fontId="7" fillId="14" borderId="27" xfId="1" applyFill="1" applyBorder="1" applyAlignment="1">
      <alignment horizontal="right" wrapText="1"/>
    </xf>
    <xf numFmtId="0" fontId="0" fillId="14" borderId="25" xfId="1" applyFont="1" applyFill="1" applyBorder="1" applyAlignment="1">
      <alignment wrapText="1"/>
    </xf>
    <xf numFmtId="0" fontId="7" fillId="14" borderId="27" xfId="1" applyFill="1" applyBorder="1" applyAlignment="1">
      <alignment horizontal="right"/>
    </xf>
    <xf numFmtId="0" fontId="0" fillId="15" borderId="25" xfId="1" applyFont="1" applyFill="1" applyBorder="1" applyAlignment="1">
      <alignment horizontal="left" vertical="center" wrapText="1"/>
    </xf>
    <xf numFmtId="0" fontId="7" fillId="3" borderId="0" xfId="1" applyAlignment="1">
      <alignment horizontal="left" vertical="center" wrapText="1"/>
    </xf>
    <xf numFmtId="0" fontId="7" fillId="14" borderId="27" xfId="1" applyFill="1" applyBorder="1" applyAlignment="1">
      <alignment horizontal="left" wrapText="1"/>
    </xf>
    <xf numFmtId="0" fontId="7" fillId="15" borderId="27" xfId="1" applyFill="1" applyBorder="1" applyAlignment="1">
      <alignment horizontal="right"/>
    </xf>
    <xf numFmtId="0" fontId="0" fillId="3" borderId="0" xfId="1" applyFont="1"/>
    <xf numFmtId="0" fontId="0" fillId="3" borderId="25" xfId="1" applyFont="1" applyBorder="1"/>
    <xf numFmtId="0" fontId="7" fillId="9" borderId="5" xfId="2" applyBorder="1"/>
    <xf numFmtId="0" fontId="8" fillId="19" borderId="25" xfId="1" applyFont="1" applyFill="1" applyBorder="1"/>
    <xf numFmtId="0" fontId="8" fillId="19" borderId="25" xfId="1" applyFont="1" applyFill="1" applyBorder="1" applyAlignment="1">
      <alignment wrapText="1"/>
    </xf>
    <xf numFmtId="0" fontId="8" fillId="9" borderId="5" xfId="2" applyFont="1" applyBorder="1"/>
    <xf numFmtId="0" fontId="0" fillId="12" borderId="25" xfId="1" applyFont="1" applyFill="1" applyBorder="1" applyAlignment="1">
      <alignment horizontal="right"/>
    </xf>
    <xf numFmtId="165" fontId="5" fillId="3" borderId="5" xfId="0" applyNumberFormat="1" applyFont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1" fillId="0" borderId="10" xfId="0" applyNumberFormat="1" applyFont="1" applyFill="1" applyBorder="1"/>
    <xf numFmtId="165" fontId="1" fillId="0" borderId="24" xfId="0" applyNumberFormat="1" applyFont="1" applyFill="1" applyBorder="1"/>
    <xf numFmtId="165" fontId="1" fillId="0" borderId="0" xfId="0" applyNumberFormat="1" applyFont="1" applyFill="1"/>
    <xf numFmtId="165" fontId="5" fillId="0" borderId="5" xfId="0" applyNumberFormat="1" applyFont="1" applyFill="1" applyBorder="1"/>
    <xf numFmtId="165" fontId="5" fillId="0" borderId="5" xfId="0" applyNumberFormat="1" applyFont="1" applyFill="1" applyBorder="1" applyAlignment="1">
      <alignment horizontal="right" vertical="center"/>
    </xf>
    <xf numFmtId="165" fontId="0" fillId="3" borderId="5" xfId="0" applyNumberFormat="1" applyBorder="1"/>
    <xf numFmtId="166" fontId="0" fillId="0" borderId="5" xfId="0" applyNumberFormat="1" applyFill="1" applyBorder="1"/>
    <xf numFmtId="165" fontId="1" fillId="3" borderId="5" xfId="0" applyNumberFormat="1" applyFont="1" applyBorder="1" applyAlignment="1">
      <alignment horizontal="right" wrapText="1"/>
    </xf>
    <xf numFmtId="165" fontId="0" fillId="3" borderId="0" xfId="4" applyNumberFormat="1" applyFont="1"/>
    <xf numFmtId="165" fontId="1" fillId="0" borderId="5" xfId="0" applyNumberFormat="1" applyFont="1" applyFill="1" applyBorder="1"/>
    <xf numFmtId="165" fontId="5" fillId="0" borderId="0" xfId="0" applyNumberFormat="1" applyFont="1" applyFill="1" applyAlignment="1">
      <alignment vertical="center"/>
    </xf>
    <xf numFmtId="165" fontId="1" fillId="3" borderId="5" xfId="0" applyNumberFormat="1" applyFont="1" applyBorder="1"/>
    <xf numFmtId="0" fontId="1" fillId="0" borderId="10" xfId="0" applyFont="1" applyFill="1" applyBorder="1" applyAlignment="1">
      <alignment horizontal="right"/>
    </xf>
    <xf numFmtId="0" fontId="1" fillId="0" borderId="10" xfId="0" applyFont="1" applyFill="1" applyBorder="1"/>
    <xf numFmtId="164" fontId="1" fillId="0" borderId="14" xfId="0" applyNumberFormat="1" applyFont="1" applyFill="1" applyBorder="1"/>
    <xf numFmtId="0" fontId="1" fillId="0" borderId="14" xfId="0" applyFont="1" applyFill="1" applyBorder="1" applyAlignment="1">
      <alignment horizontal="right" wrapText="1"/>
    </xf>
    <xf numFmtId="164" fontId="5" fillId="0" borderId="5" xfId="0" applyNumberFormat="1" applyFont="1" applyFill="1" applyBorder="1" applyAlignment="1">
      <alignment horizontal="right"/>
    </xf>
    <xf numFmtId="43" fontId="5" fillId="0" borderId="14" xfId="0" applyNumberFormat="1" applyFont="1" applyFill="1" applyBorder="1" applyAlignment="1">
      <alignment horizontal="right"/>
    </xf>
    <xf numFmtId="165" fontId="5" fillId="0" borderId="14" xfId="0" applyNumberFormat="1" applyFont="1" applyFill="1" applyBorder="1"/>
    <xf numFmtId="165" fontId="0" fillId="0" borderId="5" xfId="0" applyNumberFormat="1" applyFill="1" applyBorder="1"/>
    <xf numFmtId="3" fontId="5" fillId="0" borderId="5" xfId="0" applyNumberFormat="1" applyFont="1" applyFill="1" applyBorder="1" applyAlignment="1">
      <alignment horizontal="right"/>
    </xf>
    <xf numFmtId="0" fontId="0" fillId="12" borderId="25" xfId="1" applyFont="1" applyFill="1" applyBorder="1" applyAlignment="1">
      <alignment horizontal="right" wrapText="1"/>
    </xf>
    <xf numFmtId="2" fontId="0" fillId="0" borderId="0" xfId="0" applyNumberFormat="1" applyFill="1"/>
    <xf numFmtId="2" fontId="7" fillId="3" borderId="0" xfId="1" applyNumberFormat="1"/>
    <xf numFmtId="0" fontId="0" fillId="0" borderId="0" xfId="0" applyFill="1"/>
    <xf numFmtId="167" fontId="5" fillId="3" borderId="5" xfId="0" applyNumberFormat="1" applyFont="1" applyBorder="1" applyAlignment="1">
      <alignment horizontal="right"/>
    </xf>
    <xf numFmtId="167" fontId="5" fillId="0" borderId="5" xfId="0" applyNumberFormat="1" applyFont="1" applyFill="1" applyBorder="1" applyAlignment="1">
      <alignment horizontal="right"/>
    </xf>
    <xf numFmtId="167" fontId="1" fillId="0" borderId="6" xfId="0" applyNumberFormat="1" applyFont="1" applyFill="1" applyBorder="1"/>
    <xf numFmtId="167" fontId="1" fillId="0" borderId="7" xfId="0" applyNumberFormat="1" applyFont="1" applyFill="1" applyBorder="1"/>
    <xf numFmtId="167" fontId="1" fillId="0" borderId="2" xfId="0" applyNumberFormat="1" applyFont="1" applyFill="1" applyBorder="1" applyAlignment="1">
      <alignment wrapText="1"/>
    </xf>
    <xf numFmtId="167" fontId="1" fillId="0" borderId="9" xfId="0" applyNumberFormat="1" applyFont="1" applyFill="1" applyBorder="1" applyAlignment="1">
      <alignment wrapText="1"/>
    </xf>
    <xf numFmtId="167" fontId="1" fillId="0" borderId="11" xfId="0" applyNumberFormat="1" applyFont="1" applyFill="1" applyBorder="1" applyAlignment="1">
      <alignment wrapText="1"/>
    </xf>
    <xf numFmtId="167" fontId="1" fillId="0" borderId="6" xfId="0" applyNumberFormat="1" applyFont="1" applyFill="1" applyBorder="1" applyAlignment="1">
      <alignment wrapText="1"/>
    </xf>
    <xf numFmtId="167" fontId="1" fillId="0" borderId="13" xfId="0" applyNumberFormat="1" applyFont="1" applyFill="1" applyBorder="1"/>
    <xf numFmtId="167" fontId="1" fillId="0" borderId="0" xfId="0" applyNumberFormat="1" applyFont="1" applyFill="1"/>
    <xf numFmtId="167" fontId="0" fillId="0" borderId="0" xfId="0" applyNumberFormat="1" applyFill="1"/>
    <xf numFmtId="167" fontId="1" fillId="0" borderId="2" xfId="0" applyNumberFormat="1" applyFont="1" applyFill="1" applyBorder="1"/>
    <xf numFmtId="167" fontId="7" fillId="0" borderId="0" xfId="7" applyNumberFormat="1" applyFill="1"/>
    <xf numFmtId="167" fontId="1" fillId="3" borderId="2" xfId="0" applyNumberFormat="1" applyFont="1" applyBorder="1"/>
    <xf numFmtId="167" fontId="5" fillId="0" borderId="7" xfId="0" applyNumberFormat="1" applyFont="1" applyFill="1" applyBorder="1"/>
    <xf numFmtId="167" fontId="5" fillId="0" borderId="2" xfId="0" applyNumberFormat="1" applyFont="1" applyFill="1" applyBorder="1"/>
    <xf numFmtId="167" fontId="5" fillId="0" borderId="18" xfId="0" applyNumberFormat="1" applyFont="1" applyFill="1" applyBorder="1"/>
    <xf numFmtId="167" fontId="5" fillId="0" borderId="11" xfId="0" applyNumberFormat="1" applyFont="1" applyFill="1" applyBorder="1"/>
    <xf numFmtId="167" fontId="5" fillId="0" borderId="13" xfId="0" applyNumberFormat="1" applyFont="1" applyFill="1" applyBorder="1"/>
    <xf numFmtId="167" fontId="5" fillId="0" borderId="9" xfId="0" applyNumberFormat="1" applyFont="1" applyFill="1" applyBorder="1"/>
    <xf numFmtId="167" fontId="1" fillId="3" borderId="5" xfId="0" applyNumberFormat="1" applyFont="1" applyBorder="1"/>
    <xf numFmtId="167" fontId="1" fillId="0" borderId="5" xfId="0" applyNumberFormat="1" applyFont="1" applyFill="1" applyBorder="1"/>
    <xf numFmtId="167" fontId="1" fillId="3" borderId="13" xfId="0" applyNumberFormat="1" applyFont="1" applyBorder="1"/>
    <xf numFmtId="167" fontId="1" fillId="3" borderId="11" xfId="0" applyNumberFormat="1" applyFont="1" applyBorder="1"/>
    <xf numFmtId="167" fontId="1" fillId="0" borderId="9" xfId="0" applyNumberFormat="1" applyFont="1" applyFill="1" applyBorder="1"/>
    <xf numFmtId="167" fontId="1" fillId="0" borderId="14" xfId="0" applyNumberFormat="1" applyFont="1" applyFill="1" applyBorder="1"/>
    <xf numFmtId="167" fontId="7" fillId="3" borderId="0" xfId="1" applyNumberFormat="1"/>
    <xf numFmtId="0" fontId="0" fillId="14" borderId="27" xfId="1" applyFont="1" applyFill="1" applyBorder="1" applyAlignment="1">
      <alignment wrapText="1"/>
    </xf>
    <xf numFmtId="0" fontId="8" fillId="3" borderId="25" xfId="1" applyFont="1" applyBorder="1" applyAlignment="1">
      <alignment wrapText="1"/>
    </xf>
    <xf numFmtId="0" fontId="0" fillId="14" borderId="25" xfId="1" applyFont="1" applyFill="1" applyBorder="1"/>
    <xf numFmtId="0" fontId="8" fillId="0" borderId="25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8" fillId="0" borderId="25" xfId="1" applyFont="1" applyFill="1" applyBorder="1"/>
    <xf numFmtId="0" fontId="0" fillId="0" borderId="25" xfId="0" applyFill="1" applyBorder="1" applyAlignment="1">
      <alignment wrapText="1"/>
    </xf>
    <xf numFmtId="0" fontId="7" fillId="0" borderId="0" xfId="1" applyFill="1"/>
    <xf numFmtId="0" fontId="7" fillId="0" borderId="0" xfId="1" applyFill="1" applyAlignment="1">
      <alignment wrapText="1"/>
    </xf>
    <xf numFmtId="0" fontId="7" fillId="0" borderId="25" xfId="1" applyFill="1" applyBorder="1" applyAlignment="1">
      <alignment horizontal="right"/>
    </xf>
    <xf numFmtId="0" fontId="0" fillId="0" borderId="25" xfId="1" applyFont="1" applyFill="1" applyBorder="1" applyAlignment="1">
      <alignment horizontal="right"/>
    </xf>
    <xf numFmtId="2" fontId="8" fillId="19" borderId="25" xfId="1" applyNumberFormat="1" applyFont="1" applyFill="1" applyBorder="1" applyAlignment="1">
      <alignment wrapText="1"/>
    </xf>
    <xf numFmtId="0" fontId="0" fillId="0" borderId="26" xfId="0" applyFill="1" applyBorder="1"/>
    <xf numFmtId="167" fontId="0" fillId="0" borderId="25" xfId="0" applyNumberFormat="1" applyFill="1" applyBorder="1"/>
    <xf numFmtId="1" fontId="0" fillId="3" borderId="0" xfId="3" applyNumberFormat="1" applyFont="1"/>
    <xf numFmtId="167" fontId="0" fillId="3" borderId="0" xfId="3" applyNumberFormat="1" applyFont="1"/>
    <xf numFmtId="1" fontId="0" fillId="3" borderId="0" xfId="4" applyNumberFormat="1" applyFont="1"/>
    <xf numFmtId="1" fontId="0" fillId="0" borderId="0" xfId="0" applyNumberFormat="1" applyFill="1"/>
    <xf numFmtId="0" fontId="8" fillId="3" borderId="0" xfId="1" applyFont="1"/>
    <xf numFmtId="0" fontId="7" fillId="3" borderId="0" xfId="1"/>
    <xf numFmtId="0" fontId="0" fillId="0" borderId="17" xfId="0" applyFill="1" applyBorder="1"/>
    <xf numFmtId="168" fontId="5" fillId="0" borderId="5" xfId="0" applyNumberFormat="1" applyFont="1" applyFill="1" applyBorder="1" applyAlignment="1">
      <alignment horizontal="right"/>
    </xf>
    <xf numFmtId="169" fontId="0" fillId="3" borderId="10" xfId="0" applyNumberFormat="1" applyBorder="1"/>
    <xf numFmtId="169" fontId="0" fillId="0" borderId="10" xfId="0" applyNumberFormat="1" applyFill="1" applyBorder="1"/>
    <xf numFmtId="168" fontId="1" fillId="0" borderId="19" xfId="0" applyNumberFormat="1" applyFont="1" applyFill="1" applyBorder="1"/>
    <xf numFmtId="170" fontId="1" fillId="0" borderId="5" xfId="0" applyNumberFormat="1" applyFont="1" applyFill="1" applyBorder="1"/>
    <xf numFmtId="164" fontId="0" fillId="3" borderId="0" xfId="9" applyNumberFormat="1" applyFont="1" applyFill="1"/>
    <xf numFmtId="165" fontId="0" fillId="3" borderId="0" xfId="9" applyNumberFormat="1" applyFont="1" applyFill="1"/>
    <xf numFmtId="0" fontId="8" fillId="3" borderId="0" xfId="0" applyFont="1"/>
    <xf numFmtId="0" fontId="7" fillId="3" borderId="0" xfId="1"/>
    <xf numFmtId="167" fontId="0" fillId="3" borderId="0" xfId="0" applyNumberFormat="1"/>
    <xf numFmtId="169" fontId="0" fillId="0" borderId="25" xfId="0" applyNumberFormat="1" applyFill="1" applyBorder="1"/>
    <xf numFmtId="167" fontId="0" fillId="3" borderId="25" xfId="0" applyNumberFormat="1" applyBorder="1"/>
    <xf numFmtId="0" fontId="8" fillId="3" borderId="0" xfId="1" applyFont="1"/>
    <xf numFmtId="0" fontId="7" fillId="3" borderId="0" xfId="1"/>
    <xf numFmtId="165" fontId="1" fillId="0" borderId="0" xfId="9" applyNumberFormat="1" applyFont="1" applyFill="1"/>
    <xf numFmtId="0" fontId="2" fillId="3" borderId="0" xfId="0" applyFont="1" applyFill="1" applyBorder="1" applyAlignment="1">
      <alignment wrapText="1"/>
    </xf>
    <xf numFmtId="0" fontId="9" fillId="0" borderId="0" xfId="1" applyFont="1" applyFill="1" applyBorder="1"/>
    <xf numFmtId="0" fontId="0" fillId="0" borderId="0" xfId="1" applyFont="1" applyFill="1" applyBorder="1" applyAlignment="1">
      <alignment horizontal="right"/>
    </xf>
    <xf numFmtId="0" fontId="0" fillId="0" borderId="0" xfId="1" applyFont="1" applyFill="1" applyBorder="1" applyAlignment="1">
      <alignment horizontal="left"/>
    </xf>
    <xf numFmtId="0" fontId="7" fillId="0" borderId="0" xfId="1" applyFill="1" applyBorder="1"/>
    <xf numFmtId="10" fontId="7" fillId="3" borderId="0" xfId="7" applyNumberFormat="1"/>
    <xf numFmtId="167" fontId="7" fillId="3" borderId="0" xfId="7" applyNumberFormat="1" applyFill="1"/>
    <xf numFmtId="0" fontId="1" fillId="3" borderId="0" xfId="0" applyFont="1" applyFill="1" applyBorder="1" applyAlignment="1">
      <alignment wrapText="1"/>
    </xf>
    <xf numFmtId="170" fontId="7" fillId="3" borderId="0" xfId="1" applyNumberFormat="1"/>
    <xf numFmtId="1" fontId="7" fillId="3" borderId="0" xfId="1" applyNumberFormat="1"/>
    <xf numFmtId="0" fontId="8" fillId="3" borderId="0" xfId="1" applyFont="1"/>
    <xf numFmtId="0" fontId="1" fillId="0" borderId="5" xfId="0" applyNumberFormat="1" applyFont="1" applyFill="1" applyBorder="1"/>
    <xf numFmtId="0" fontId="1" fillId="0" borderId="5" xfId="0" applyNumberFormat="1" applyFont="1" applyFill="1" applyBorder="1" applyAlignment="1">
      <alignment horizontal="right" wrapText="1"/>
    </xf>
    <xf numFmtId="0" fontId="0" fillId="15" borderId="27" xfId="1" applyFont="1" applyFill="1" applyBorder="1" applyAlignment="1">
      <alignment wrapText="1"/>
    </xf>
    <xf numFmtId="0" fontId="8" fillId="14" borderId="0" xfId="1" applyFont="1" applyFill="1" applyAlignment="1">
      <alignment horizontal="center"/>
    </xf>
    <xf numFmtId="0" fontId="8" fillId="17" borderId="0" xfId="1" applyFont="1" applyFill="1" applyAlignment="1">
      <alignment horizontal="center"/>
    </xf>
    <xf numFmtId="0" fontId="8" fillId="3" borderId="0" xfId="1" applyFont="1"/>
  </cellXfs>
  <cellStyles count="6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45" xr:uid="{00000000-0005-0000-0000-000035000000}"/>
    <cellStyle name="60% - Accent2 2" xfId="46" xr:uid="{00000000-0005-0000-0000-000036000000}"/>
    <cellStyle name="60% - Accent3" xfId="2" builtinId="40"/>
    <cellStyle name="60% - Accent3 2" xfId="47" xr:uid="{00000000-0005-0000-0000-000037000000}"/>
    <cellStyle name="60% - Accent4 2" xfId="48" xr:uid="{00000000-0005-0000-0000-000038000000}"/>
    <cellStyle name="60% - Accent5 2" xfId="49" xr:uid="{00000000-0005-0000-0000-000039000000}"/>
    <cellStyle name="60% - Accent6 2" xfId="50" xr:uid="{00000000-0005-0000-0000-00003A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11" builtinId="27" customBuiltin="1"/>
    <cellStyle name="Calculation" xfId="14" builtinId="22" customBuiltin="1"/>
    <cellStyle name="Check Cell" xfId="15" builtinId="23" customBuiltin="1"/>
    <cellStyle name="Comma" xfId="9" builtinId="3"/>
    <cellStyle name="Comma 2" xfId="4" xr:uid="{00000000-0005-0000-0000-000004000000}"/>
    <cellStyle name="Comma 2 2" xfId="5" xr:uid="{00000000-0005-0000-0000-000005000000}"/>
    <cellStyle name="Comma 2 3" xfId="57" xr:uid="{00000000-0005-0000-0000-00001C000000}"/>
    <cellStyle name="Comma 3" xfId="8" xr:uid="{00000000-0005-0000-0000-000008000000}"/>
    <cellStyle name="Comma 4" xfId="53" xr:uid="{00000000-0005-0000-0000-00003B000000}"/>
    <cellStyle name="Currency 2" xfId="58" xr:uid="{00000000-0005-0000-0000-00001D000000}"/>
    <cellStyle name="Explanatory Text 2" xfId="43" xr:uid="{00000000-0005-0000-0000-00003E000000}"/>
    <cellStyle name="Good" xfId="10" builtinId="26" customBuiltin="1"/>
    <cellStyle name="Heading 1 2" xfId="36" xr:uid="{00000000-0005-0000-0000-00003F000000}"/>
    <cellStyle name="Heading 2 2" xfId="37" xr:uid="{00000000-0005-0000-0000-000040000000}"/>
    <cellStyle name="Heading 3 2" xfId="38" xr:uid="{00000000-0005-0000-0000-000041000000}"/>
    <cellStyle name="Heading 4 2" xfId="39" xr:uid="{00000000-0005-0000-0000-000042000000}"/>
    <cellStyle name="Input" xfId="12" builtinId="20" customBuiltin="1"/>
    <cellStyle name="Linked Cell 2" xfId="41" xr:uid="{00000000-0005-0000-0000-000043000000}"/>
    <cellStyle name="Neutral 2" xfId="40" xr:uid="{00000000-0005-0000-0000-000044000000}"/>
    <cellStyle name="Normal" xfId="0" builtinId="0"/>
    <cellStyle name="Normal 2" xfId="1" xr:uid="{00000000-0005-0000-0000-000001000000}"/>
    <cellStyle name="Normal 2 2" xfId="52" xr:uid="{00000000-0005-0000-0000-000029000000}"/>
    <cellStyle name="Normal 2 2 2" xfId="54" xr:uid="{00000000-0005-0000-0000-00002A000000}"/>
    <cellStyle name="Normal 2 3" xfId="59" xr:uid="{00000000-0005-0000-0000-00002B000000}"/>
    <cellStyle name="Normal 2 4" xfId="51" xr:uid="{00000000-0005-0000-0000-000028000000}"/>
    <cellStyle name="Normal 3" xfId="55" xr:uid="{00000000-0005-0000-0000-00002C000000}"/>
    <cellStyle name="Normal 3 2" xfId="56" xr:uid="{00000000-0005-0000-0000-00002D000000}"/>
    <cellStyle name="Normal 3 3" xfId="60" xr:uid="{00000000-0005-0000-0000-00002E000000}"/>
    <cellStyle name="Normal 7" xfId="6" xr:uid="{00000000-0005-0000-0000-000006000000}"/>
    <cellStyle name="Note" xfId="16" builtinId="10" customBuiltin="1"/>
    <cellStyle name="Output" xfId="13" builtinId="21" customBuiltin="1"/>
    <cellStyle name="Percent" xfId="7" builtinId="5"/>
    <cellStyle name="Percent 2" xfId="3" xr:uid="{00000000-0005-0000-0000-000003000000}"/>
    <cellStyle name="Percent 2 2" xfId="61" xr:uid="{00000000-0005-0000-0000-000031000000}"/>
    <cellStyle name="Title 2" xfId="35" xr:uid="{00000000-0005-0000-0000-00004D000000}"/>
    <cellStyle name="Total 2" xfId="44" xr:uid="{00000000-0005-0000-0000-00004E000000}"/>
    <cellStyle name="Warning Text 2" xfId="42" xr:uid="{00000000-0005-0000-0000-00004F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9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5" x14ac:dyDescent="0.25"/>
  <cols>
    <col min="1" max="1" width="15.42578125" style="182" customWidth="1"/>
    <col min="2" max="2" width="67.7109375" style="182" customWidth="1"/>
    <col min="3" max="3" width="3.85546875" style="74" customWidth="1"/>
    <col min="4" max="4" width="18.140625" style="74" customWidth="1"/>
    <col min="5" max="6" width="17" style="74" customWidth="1"/>
    <col min="7" max="7" width="19.5703125" style="74" customWidth="1"/>
    <col min="8" max="8" width="18.7109375" style="74" customWidth="1"/>
    <col min="9" max="9" width="17.7109375" style="74" customWidth="1"/>
    <col min="10" max="10" width="16.7109375" style="74" customWidth="1"/>
    <col min="11" max="11" width="3.7109375" style="182" customWidth="1"/>
  </cols>
  <sheetData>
    <row r="1" spans="1:10" ht="18.75" customHeight="1" x14ac:dyDescent="0.25">
      <c r="A1" s="42" t="s">
        <v>0</v>
      </c>
      <c r="B1" s="43" t="s">
        <v>1</v>
      </c>
      <c r="C1" s="151"/>
      <c r="D1" s="154"/>
      <c r="E1" s="154"/>
      <c r="F1" s="154"/>
      <c r="G1" s="154"/>
      <c r="H1" s="154"/>
      <c r="I1" s="154"/>
      <c r="J1" s="154"/>
    </row>
    <row r="2" spans="1:10" ht="15.75" customHeight="1" x14ac:dyDescent="0.25">
      <c r="A2" s="71"/>
      <c r="B2" s="71" t="s">
        <v>2</v>
      </c>
      <c r="C2" s="78"/>
      <c r="D2" s="173"/>
      <c r="E2" s="173"/>
      <c r="F2" s="173"/>
      <c r="G2" s="173"/>
      <c r="H2" s="173"/>
      <c r="I2" s="173"/>
      <c r="J2" s="173"/>
    </row>
    <row r="3" spans="1:10" ht="15.75" customHeight="1" x14ac:dyDescent="0.25">
      <c r="A3" s="57"/>
      <c r="B3" s="39" t="s">
        <v>3</v>
      </c>
      <c r="C3" s="156"/>
      <c r="D3" s="161"/>
      <c r="E3" s="161"/>
      <c r="F3" s="161"/>
      <c r="G3" s="161"/>
      <c r="H3" s="161"/>
      <c r="I3" s="161"/>
      <c r="J3" s="161"/>
    </row>
    <row r="4" spans="1:10" x14ac:dyDescent="0.25">
      <c r="A4" s="57"/>
      <c r="B4" s="39" t="s">
        <v>4</v>
      </c>
      <c r="C4" s="156"/>
      <c r="D4" s="161"/>
      <c r="E4" s="161"/>
      <c r="F4" s="161"/>
      <c r="G4" s="161"/>
      <c r="H4" s="161"/>
      <c r="I4" s="161"/>
      <c r="J4" s="161"/>
    </row>
    <row r="5" spans="1:10" x14ac:dyDescent="0.25">
      <c r="A5" s="57"/>
      <c r="B5" s="39" t="s">
        <v>5</v>
      </c>
      <c r="C5" s="156"/>
      <c r="D5" s="161"/>
      <c r="E5" s="161"/>
      <c r="F5" s="157"/>
      <c r="G5" s="161"/>
      <c r="H5" s="157"/>
      <c r="I5" s="161"/>
      <c r="J5" s="161"/>
    </row>
    <row r="6" spans="1:10" x14ac:dyDescent="0.25">
      <c r="A6" s="57"/>
      <c r="B6" s="39" t="s">
        <v>6</v>
      </c>
      <c r="C6" s="156"/>
      <c r="D6" s="161"/>
      <c r="E6" s="161"/>
      <c r="F6" s="157"/>
      <c r="G6" s="161"/>
      <c r="H6" s="157"/>
      <c r="I6" s="161"/>
      <c r="J6" s="161"/>
    </row>
    <row r="7" spans="1:10" x14ac:dyDescent="0.25">
      <c r="A7" s="57"/>
      <c r="B7" s="39" t="s">
        <v>7</v>
      </c>
      <c r="C7" s="156"/>
      <c r="D7" s="161"/>
      <c r="E7" s="161"/>
      <c r="F7" s="157"/>
      <c r="G7" s="161"/>
      <c r="H7" s="157"/>
      <c r="I7" s="161"/>
      <c r="J7" s="161"/>
    </row>
    <row r="8" spans="1:10" s="182" customFormat="1" x14ac:dyDescent="0.25">
      <c r="A8" s="57"/>
      <c r="B8" s="39" t="s">
        <v>335</v>
      </c>
      <c r="C8" s="156"/>
      <c r="D8" s="161"/>
      <c r="E8" s="161"/>
      <c r="F8" s="157"/>
      <c r="G8" s="161"/>
      <c r="H8" s="157"/>
      <c r="I8" s="161"/>
      <c r="J8" s="161"/>
    </row>
    <row r="9" spans="1:10" x14ac:dyDescent="0.25">
      <c r="A9" s="57"/>
      <c r="B9" s="39" t="s">
        <v>8</v>
      </c>
      <c r="C9" s="156"/>
      <c r="D9" s="161"/>
      <c r="E9" s="161"/>
      <c r="F9" s="161"/>
      <c r="G9" s="161"/>
      <c r="H9" s="161"/>
      <c r="I9" s="161"/>
      <c r="J9" s="161"/>
    </row>
    <row r="10" spans="1:10" x14ac:dyDescent="0.25">
      <c r="A10" s="57"/>
      <c r="B10" s="39" t="s">
        <v>9</v>
      </c>
      <c r="C10" s="157"/>
      <c r="D10" s="161"/>
      <c r="E10" s="161"/>
      <c r="F10" s="161"/>
      <c r="G10" s="161"/>
      <c r="H10" s="161"/>
      <c r="I10" s="161"/>
      <c r="J10" s="161"/>
    </row>
    <row r="11" spans="1:10" x14ac:dyDescent="0.25">
      <c r="A11" s="23" t="s">
        <v>10</v>
      </c>
      <c r="B11" s="55" t="s">
        <v>11</v>
      </c>
      <c r="C11" s="158"/>
      <c r="D11" s="159"/>
      <c r="E11" s="160"/>
      <c r="F11" s="158"/>
      <c r="G11" s="160"/>
      <c r="H11" s="158"/>
      <c r="I11" s="158"/>
      <c r="J11" s="158"/>
    </row>
    <row r="12" spans="1:10" ht="17.25" customHeight="1" x14ac:dyDescent="0.25">
      <c r="A12" s="57" t="s">
        <v>10</v>
      </c>
      <c r="B12" s="71" t="s">
        <v>12</v>
      </c>
      <c r="C12" s="81"/>
      <c r="D12" s="174"/>
      <c r="E12" s="174"/>
      <c r="F12" s="174"/>
      <c r="G12" s="174"/>
      <c r="H12" s="174"/>
      <c r="I12" s="174"/>
      <c r="J12" s="174"/>
    </row>
    <row r="13" spans="1:10" ht="17.25" customHeight="1" x14ac:dyDescent="0.25">
      <c r="A13" s="57" t="s">
        <v>10</v>
      </c>
      <c r="B13" s="71" t="s">
        <v>13</v>
      </c>
      <c r="C13" s="161"/>
      <c r="D13" s="162"/>
      <c r="E13" s="162"/>
      <c r="F13" s="162"/>
      <c r="G13" s="162"/>
      <c r="H13" s="162"/>
      <c r="I13" s="174"/>
      <c r="J13" s="174"/>
    </row>
    <row r="14" spans="1:10" ht="20.25" customHeight="1" x14ac:dyDescent="0.25">
      <c r="A14" s="69" t="s">
        <v>10</v>
      </c>
      <c r="B14" s="71" t="s">
        <v>14</v>
      </c>
      <c r="C14" s="87"/>
      <c r="D14" s="175"/>
      <c r="E14" s="175"/>
      <c r="F14" s="175"/>
      <c r="G14" s="175"/>
      <c r="H14" s="175"/>
      <c r="I14" s="176"/>
      <c r="J14" s="176"/>
    </row>
    <row r="15" spans="1:10" x14ac:dyDescent="0.25">
      <c r="A15" s="57"/>
      <c r="B15" s="39" t="s">
        <v>15</v>
      </c>
      <c r="C15" s="163"/>
      <c r="D15" s="177"/>
      <c r="E15" s="177"/>
      <c r="F15" s="177"/>
      <c r="G15" s="177"/>
      <c r="H15" s="177"/>
      <c r="I15" s="177"/>
      <c r="J15" s="177"/>
    </row>
    <row r="16" spans="1:10" x14ac:dyDescent="0.25">
      <c r="A16" s="57"/>
      <c r="B16" s="39" t="s">
        <v>16</v>
      </c>
      <c r="C16" s="41"/>
      <c r="D16" s="178"/>
      <c r="E16" s="178"/>
      <c r="F16" s="178"/>
      <c r="G16" s="178"/>
      <c r="H16" s="70"/>
      <c r="I16" s="70"/>
      <c r="J16" s="70"/>
    </row>
    <row r="17" spans="1:10" x14ac:dyDescent="0.25">
      <c r="A17" s="57"/>
      <c r="B17" s="39" t="s">
        <v>17</v>
      </c>
      <c r="C17" s="41"/>
      <c r="D17" s="178"/>
      <c r="E17" s="178"/>
      <c r="F17" s="178"/>
      <c r="G17" s="178"/>
      <c r="H17" s="70"/>
      <c r="I17" s="70"/>
      <c r="J17" s="70"/>
    </row>
    <row r="18" spans="1:10" x14ac:dyDescent="0.25">
      <c r="A18" s="57"/>
      <c r="B18" s="39" t="s">
        <v>18</v>
      </c>
      <c r="C18" s="164"/>
      <c r="D18" s="164"/>
      <c r="E18" s="164"/>
      <c r="F18" s="164"/>
      <c r="G18" s="164"/>
      <c r="H18" s="164"/>
      <c r="I18" s="164"/>
      <c r="J18" s="164"/>
    </row>
    <row r="19" spans="1:10" x14ac:dyDescent="0.25">
      <c r="A19" s="57"/>
      <c r="B19" s="39" t="s">
        <v>19</v>
      </c>
      <c r="C19" s="183"/>
      <c r="D19" s="184"/>
      <c r="E19" s="184"/>
      <c r="F19" s="184"/>
      <c r="G19" s="184"/>
      <c r="H19" s="184"/>
      <c r="I19" s="231"/>
      <c r="J19" s="231"/>
    </row>
    <row r="20" spans="1:10" x14ac:dyDescent="0.25">
      <c r="A20" s="66" t="s">
        <v>20</v>
      </c>
      <c r="B20" s="8" t="s">
        <v>21</v>
      </c>
      <c r="C20" s="185"/>
      <c r="D20" s="185"/>
      <c r="E20" s="185"/>
      <c r="F20" s="185"/>
      <c r="G20" s="185"/>
      <c r="H20" s="185"/>
      <c r="I20" s="75"/>
      <c r="J20" s="75"/>
    </row>
    <row r="21" spans="1:10" ht="30" customHeight="1" x14ac:dyDescent="0.25">
      <c r="A21" s="10" t="s">
        <v>22</v>
      </c>
      <c r="B21" s="86" t="s">
        <v>23</v>
      </c>
      <c r="C21" s="186"/>
      <c r="D21" s="186"/>
      <c r="E21" s="186"/>
      <c r="F21" s="186"/>
      <c r="G21" s="186"/>
      <c r="H21" s="186"/>
      <c r="I21" s="186"/>
      <c r="J21" s="186"/>
    </row>
    <row r="22" spans="1:10" x14ac:dyDescent="0.25">
      <c r="A22" s="33"/>
      <c r="B22" s="2" t="s">
        <v>24</v>
      </c>
      <c r="C22" s="187"/>
      <c r="D22" s="187"/>
      <c r="E22" s="187"/>
      <c r="F22" s="187"/>
      <c r="G22" s="187"/>
      <c r="H22" s="187"/>
      <c r="I22" s="187"/>
      <c r="J22" s="187"/>
    </row>
    <row r="23" spans="1:10" x14ac:dyDescent="0.25">
      <c r="A23" s="33"/>
      <c r="B23" s="2" t="s">
        <v>25</v>
      </c>
      <c r="C23" s="187"/>
      <c r="D23" s="187"/>
      <c r="E23" s="187"/>
      <c r="F23" s="187"/>
      <c r="G23" s="187"/>
      <c r="H23" s="187"/>
      <c r="I23" s="187"/>
      <c r="J23" s="187"/>
    </row>
    <row r="24" spans="1:10" x14ac:dyDescent="0.25">
      <c r="A24" s="33"/>
      <c r="B24" s="2" t="s">
        <v>26</v>
      </c>
      <c r="C24" s="187"/>
      <c r="D24" s="187"/>
      <c r="E24" s="187"/>
      <c r="F24" s="187"/>
      <c r="G24" s="187"/>
      <c r="H24" s="187"/>
      <c r="I24" s="187"/>
      <c r="J24" s="187"/>
    </row>
    <row r="25" spans="1:10" x14ac:dyDescent="0.25">
      <c r="A25" s="33"/>
      <c r="B25" s="2" t="s">
        <v>27</v>
      </c>
      <c r="C25" s="187"/>
      <c r="D25" s="187"/>
      <c r="E25" s="187"/>
      <c r="F25" s="187"/>
      <c r="G25" s="187"/>
      <c r="H25" s="187"/>
      <c r="I25" s="187"/>
      <c r="J25" s="187"/>
    </row>
    <row r="26" spans="1:10" x14ac:dyDescent="0.25">
      <c r="A26" s="33"/>
      <c r="B26" s="2" t="s">
        <v>28</v>
      </c>
      <c r="C26" s="187"/>
      <c r="D26" s="187"/>
      <c r="E26" s="187"/>
      <c r="F26" s="187"/>
      <c r="G26" s="187"/>
      <c r="H26" s="187"/>
      <c r="I26" s="187"/>
      <c r="J26" s="187"/>
    </row>
    <row r="27" spans="1:10" x14ac:dyDescent="0.25">
      <c r="A27" s="36"/>
      <c r="B27" s="58" t="s">
        <v>29</v>
      </c>
      <c r="C27" s="188"/>
      <c r="D27" s="188"/>
      <c r="E27" s="188"/>
      <c r="F27" s="188"/>
      <c r="G27" s="188"/>
      <c r="H27" s="188"/>
      <c r="I27" s="188"/>
      <c r="J27" s="188"/>
    </row>
    <row r="28" spans="1:10" x14ac:dyDescent="0.25">
      <c r="A28" s="25"/>
      <c r="B28" s="31" t="s">
        <v>30</v>
      </c>
      <c r="C28" s="189"/>
      <c r="D28" s="189"/>
      <c r="E28" s="189"/>
      <c r="F28" s="188"/>
      <c r="G28" s="188"/>
      <c r="H28" s="189"/>
      <c r="I28" s="189"/>
      <c r="J28" s="189"/>
    </row>
    <row r="29" spans="1:10" ht="32.25" customHeight="1" x14ac:dyDescent="0.25">
      <c r="A29" s="10" t="s">
        <v>22</v>
      </c>
      <c r="B29" s="86" t="s">
        <v>31</v>
      </c>
      <c r="C29" s="186"/>
      <c r="D29" s="186"/>
      <c r="E29" s="186"/>
      <c r="F29" s="186"/>
      <c r="G29" s="186"/>
      <c r="H29" s="186"/>
      <c r="I29" s="186"/>
      <c r="J29" s="186"/>
    </row>
    <row r="30" spans="1:10" x14ac:dyDescent="0.25">
      <c r="A30" s="33"/>
      <c r="B30" s="2" t="s">
        <v>24</v>
      </c>
      <c r="C30" s="187"/>
      <c r="D30" s="187"/>
      <c r="E30" s="187"/>
      <c r="F30" s="187"/>
      <c r="G30" s="187"/>
      <c r="H30" s="187"/>
      <c r="I30" s="187"/>
      <c r="J30" s="187"/>
    </row>
    <row r="31" spans="1:10" x14ac:dyDescent="0.25">
      <c r="A31" s="33"/>
      <c r="B31" s="2" t="s">
        <v>25</v>
      </c>
      <c r="C31" s="187"/>
      <c r="D31" s="187"/>
      <c r="E31" s="187"/>
      <c r="F31" s="187"/>
      <c r="G31" s="187"/>
      <c r="H31" s="187"/>
      <c r="I31" s="187"/>
      <c r="J31" s="187"/>
    </row>
    <row r="32" spans="1:10" x14ac:dyDescent="0.25">
      <c r="A32" s="33"/>
      <c r="B32" s="2" t="s">
        <v>26</v>
      </c>
      <c r="C32" s="187"/>
      <c r="D32" s="187"/>
      <c r="E32" s="187"/>
      <c r="F32" s="187"/>
      <c r="G32" s="187"/>
      <c r="H32" s="187"/>
      <c r="I32" s="187"/>
      <c r="J32" s="187"/>
    </row>
    <row r="33" spans="1:10" x14ac:dyDescent="0.25">
      <c r="A33" s="33"/>
      <c r="B33" s="2" t="s">
        <v>27</v>
      </c>
      <c r="C33" s="187"/>
      <c r="D33" s="187"/>
      <c r="E33" s="187"/>
      <c r="F33" s="187"/>
      <c r="G33" s="187"/>
      <c r="H33" s="187"/>
      <c r="I33" s="187"/>
      <c r="J33" s="187"/>
    </row>
    <row r="34" spans="1:10" x14ac:dyDescent="0.25">
      <c r="A34" s="33"/>
      <c r="B34" s="2" t="s">
        <v>28</v>
      </c>
      <c r="C34" s="187"/>
      <c r="D34" s="187"/>
      <c r="E34" s="187"/>
      <c r="F34" s="187"/>
      <c r="G34" s="187"/>
      <c r="H34" s="187"/>
      <c r="I34" s="187"/>
      <c r="J34" s="187"/>
    </row>
    <row r="35" spans="1:10" x14ac:dyDescent="0.25">
      <c r="A35" s="36"/>
      <c r="B35" s="58" t="s">
        <v>29</v>
      </c>
      <c r="C35" s="187"/>
      <c r="D35" s="187"/>
      <c r="E35" s="187"/>
      <c r="F35" s="187"/>
      <c r="G35" s="187"/>
      <c r="H35" s="187"/>
      <c r="I35" s="188"/>
      <c r="J35" s="188"/>
    </row>
    <row r="36" spans="1:10" x14ac:dyDescent="0.25">
      <c r="A36" s="66"/>
      <c r="B36" s="31" t="s">
        <v>30</v>
      </c>
      <c r="C36" s="190"/>
      <c r="D36" s="191"/>
      <c r="E36" s="191"/>
      <c r="F36" s="190"/>
      <c r="G36" s="192"/>
      <c r="H36" s="190"/>
      <c r="I36" s="190"/>
      <c r="J36" s="190"/>
    </row>
    <row r="37" spans="1:10" ht="30" customHeight="1" x14ac:dyDescent="0.25">
      <c r="A37" s="10" t="s">
        <v>32</v>
      </c>
      <c r="B37" s="86" t="s">
        <v>23</v>
      </c>
      <c r="C37" s="186"/>
      <c r="D37" s="186"/>
      <c r="E37" s="186"/>
      <c r="F37" s="186"/>
      <c r="G37" s="186"/>
      <c r="H37" s="186"/>
      <c r="I37" s="186"/>
      <c r="J37" s="186"/>
    </row>
    <row r="38" spans="1:10" x14ac:dyDescent="0.25">
      <c r="A38" s="33"/>
      <c r="B38" s="2" t="s">
        <v>24</v>
      </c>
      <c r="C38" s="187"/>
      <c r="D38" s="187"/>
      <c r="E38" s="187"/>
      <c r="F38" s="187"/>
      <c r="G38" s="187"/>
      <c r="H38" s="187"/>
      <c r="I38" s="187"/>
      <c r="J38" s="187"/>
    </row>
    <row r="39" spans="1:10" x14ac:dyDescent="0.25">
      <c r="A39" s="33"/>
      <c r="B39" s="2" t="s">
        <v>25</v>
      </c>
      <c r="C39" s="187"/>
      <c r="D39" s="187"/>
      <c r="E39" s="187"/>
      <c r="F39" s="187"/>
      <c r="G39" s="187"/>
      <c r="H39" s="187"/>
      <c r="I39" s="187"/>
      <c r="J39" s="187"/>
    </row>
    <row r="40" spans="1:10" x14ac:dyDescent="0.25">
      <c r="A40" s="33"/>
      <c r="B40" s="2" t="s">
        <v>26</v>
      </c>
      <c r="C40" s="187"/>
      <c r="D40" s="187"/>
      <c r="E40" s="187"/>
      <c r="F40" s="187"/>
      <c r="G40" s="187"/>
      <c r="H40" s="187"/>
      <c r="I40" s="187"/>
      <c r="J40" s="187"/>
    </row>
    <row r="41" spans="1:10" x14ac:dyDescent="0.25">
      <c r="A41" s="33"/>
      <c r="B41" s="2" t="s">
        <v>27</v>
      </c>
      <c r="C41" s="187"/>
      <c r="D41" s="187"/>
      <c r="E41" s="187"/>
      <c r="F41" s="187"/>
      <c r="G41" s="187"/>
      <c r="H41" s="187"/>
      <c r="I41" s="187"/>
      <c r="J41" s="187"/>
    </row>
    <row r="42" spans="1:10" x14ac:dyDescent="0.25">
      <c r="A42" s="33"/>
      <c r="B42" s="2" t="s">
        <v>28</v>
      </c>
      <c r="C42" s="187"/>
      <c r="D42" s="187"/>
      <c r="E42" s="187"/>
      <c r="F42" s="187"/>
      <c r="G42" s="187"/>
      <c r="H42" s="187"/>
      <c r="I42" s="187"/>
      <c r="J42" s="187"/>
    </row>
    <row r="43" spans="1:10" x14ac:dyDescent="0.25">
      <c r="A43" s="36"/>
      <c r="B43" s="58" t="s">
        <v>29</v>
      </c>
      <c r="C43" s="188"/>
      <c r="D43" s="188"/>
      <c r="E43" s="188"/>
      <c r="F43" s="188"/>
      <c r="G43" s="188"/>
      <c r="H43" s="188"/>
      <c r="I43" s="188"/>
      <c r="J43" s="188"/>
    </row>
    <row r="44" spans="1:10" x14ac:dyDescent="0.25">
      <c r="A44" s="25"/>
      <c r="B44" s="31" t="s">
        <v>30</v>
      </c>
      <c r="C44" s="189"/>
      <c r="D44" s="189"/>
      <c r="E44" s="189"/>
      <c r="F44" s="189"/>
      <c r="G44" s="189"/>
      <c r="H44" s="189"/>
      <c r="I44" s="189"/>
      <c r="J44" s="189"/>
    </row>
    <row r="45" spans="1:10" ht="44.25" customHeight="1" x14ac:dyDescent="0.25">
      <c r="A45" s="10" t="s">
        <v>32</v>
      </c>
      <c r="B45" s="86" t="s">
        <v>31</v>
      </c>
      <c r="C45" s="186"/>
      <c r="D45" s="186"/>
      <c r="E45" s="186"/>
      <c r="F45" s="186"/>
      <c r="G45" s="186"/>
      <c r="H45" s="186"/>
      <c r="I45" s="186"/>
      <c r="J45" s="186"/>
    </row>
    <row r="46" spans="1:10" x14ac:dyDescent="0.25">
      <c r="A46" s="33"/>
      <c r="B46" s="2" t="s">
        <v>24</v>
      </c>
      <c r="C46" s="187"/>
      <c r="D46" s="187"/>
      <c r="E46" s="187"/>
      <c r="F46" s="187"/>
      <c r="G46" s="187"/>
      <c r="H46" s="187"/>
      <c r="I46" s="187"/>
      <c r="J46" s="187"/>
    </row>
    <row r="47" spans="1:10" x14ac:dyDescent="0.25">
      <c r="A47" s="33"/>
      <c r="B47" s="2" t="s">
        <v>25</v>
      </c>
      <c r="C47" s="187"/>
      <c r="D47" s="187"/>
      <c r="E47" s="187"/>
      <c r="F47" s="187"/>
      <c r="G47" s="187"/>
      <c r="H47" s="187"/>
      <c r="I47" s="187"/>
      <c r="J47" s="187"/>
    </row>
    <row r="48" spans="1:10" x14ac:dyDescent="0.25">
      <c r="A48" s="33"/>
      <c r="B48" s="2" t="s">
        <v>26</v>
      </c>
      <c r="C48" s="187"/>
      <c r="D48" s="187"/>
      <c r="E48" s="187"/>
      <c r="F48" s="187"/>
      <c r="G48" s="187"/>
      <c r="H48" s="187"/>
      <c r="I48" s="187"/>
      <c r="J48" s="187"/>
    </row>
    <row r="49" spans="1:10" x14ac:dyDescent="0.25">
      <c r="A49" s="33"/>
      <c r="B49" s="2" t="s">
        <v>27</v>
      </c>
      <c r="C49" s="187"/>
      <c r="D49" s="187"/>
      <c r="E49" s="187"/>
      <c r="F49" s="187"/>
      <c r="G49" s="187"/>
      <c r="H49" s="187"/>
      <c r="I49" s="187"/>
      <c r="J49" s="187"/>
    </row>
    <row r="50" spans="1:10" x14ac:dyDescent="0.25">
      <c r="A50" s="33"/>
      <c r="B50" s="2" t="s">
        <v>28</v>
      </c>
      <c r="C50" s="187"/>
      <c r="D50" s="187"/>
      <c r="E50" s="187"/>
      <c r="F50" s="187"/>
      <c r="G50" s="187"/>
      <c r="H50" s="187"/>
      <c r="I50" s="187"/>
      <c r="J50" s="187"/>
    </row>
    <row r="51" spans="1:10" x14ac:dyDescent="0.25">
      <c r="A51" s="33"/>
      <c r="B51" s="2" t="s">
        <v>29</v>
      </c>
      <c r="C51" s="187"/>
      <c r="D51" s="187"/>
      <c r="E51" s="187"/>
      <c r="F51" s="187"/>
      <c r="G51" s="187"/>
      <c r="H51" s="187"/>
      <c r="I51" s="188"/>
      <c r="J51" s="188"/>
    </row>
    <row r="52" spans="1:10" x14ac:dyDescent="0.25">
      <c r="A52" s="25"/>
      <c r="B52" s="31" t="s">
        <v>30</v>
      </c>
      <c r="C52" s="190"/>
      <c r="D52" s="190"/>
      <c r="E52" s="190"/>
      <c r="F52" s="190"/>
      <c r="G52" s="190"/>
      <c r="H52" s="190"/>
      <c r="I52" s="190"/>
      <c r="J52" s="190"/>
    </row>
    <row r="53" spans="1:10" ht="45" customHeight="1" x14ac:dyDescent="0.25">
      <c r="A53" s="14" t="s">
        <v>33</v>
      </c>
      <c r="B53" s="8" t="s">
        <v>34</v>
      </c>
      <c r="C53" s="232"/>
      <c r="D53" s="233"/>
      <c r="E53" s="233"/>
      <c r="F53" s="233"/>
      <c r="G53" s="233"/>
      <c r="H53" s="233"/>
      <c r="I53" s="233"/>
      <c r="J53" s="233"/>
    </row>
    <row r="54" spans="1:10" ht="45" customHeight="1" x14ac:dyDescent="0.25">
      <c r="A54" s="21" t="s">
        <v>35</v>
      </c>
      <c r="B54" s="67" t="s">
        <v>36</v>
      </c>
      <c r="C54" s="232"/>
      <c r="D54" s="233"/>
      <c r="E54" s="233"/>
      <c r="F54" s="233"/>
      <c r="G54" s="233"/>
      <c r="H54" s="233"/>
      <c r="I54" s="233"/>
      <c r="J54" s="233"/>
    </row>
    <row r="55" spans="1:10" ht="45" customHeight="1" x14ac:dyDescent="0.25">
      <c r="A55" s="215" t="s">
        <v>37</v>
      </c>
      <c r="B55" s="211" t="s">
        <v>38</v>
      </c>
      <c r="C55" s="232"/>
      <c r="D55" s="241"/>
      <c r="E55" s="241"/>
      <c r="F55" s="241"/>
      <c r="G55" s="241"/>
      <c r="H55" s="241"/>
      <c r="I55" s="241"/>
      <c r="J55" s="241"/>
    </row>
    <row r="56" spans="1:10" ht="45" customHeight="1" x14ac:dyDescent="0.25">
      <c r="A56" s="215" t="s">
        <v>39</v>
      </c>
      <c r="B56" s="211" t="s">
        <v>40</v>
      </c>
      <c r="C56" s="232"/>
      <c r="D56" s="241"/>
      <c r="E56" s="241"/>
      <c r="F56" s="241"/>
      <c r="G56" s="241"/>
      <c r="H56" s="241"/>
      <c r="I56" s="241"/>
      <c r="J56" s="241"/>
    </row>
    <row r="57" spans="1:10" x14ac:dyDescent="0.25">
      <c r="A57" s="14" t="s">
        <v>41</v>
      </c>
      <c r="B57" s="77" t="s">
        <v>42</v>
      </c>
      <c r="C57" s="29"/>
      <c r="D57" s="170"/>
      <c r="E57" s="170"/>
      <c r="F57" s="170"/>
      <c r="G57" s="170"/>
      <c r="H57" s="170"/>
      <c r="I57" s="170"/>
      <c r="J57" s="171"/>
    </row>
    <row r="58" spans="1:10" ht="30" customHeight="1" x14ac:dyDescent="0.25">
      <c r="A58" s="21" t="s">
        <v>43</v>
      </c>
      <c r="B58" s="28" t="s">
        <v>44</v>
      </c>
      <c r="C58" s="234"/>
      <c r="D58" s="242"/>
      <c r="E58" s="242"/>
      <c r="F58" s="242"/>
      <c r="G58" s="242"/>
      <c r="H58" s="242"/>
      <c r="I58" s="242"/>
      <c r="J58" s="242"/>
    </row>
    <row r="59" spans="1:10" x14ac:dyDescent="0.25">
      <c r="A59" s="11"/>
      <c r="B59" s="39" t="s">
        <v>45</v>
      </c>
      <c r="C59" s="234"/>
      <c r="D59" s="242"/>
      <c r="E59" s="242"/>
      <c r="F59" s="242"/>
      <c r="G59" s="242"/>
      <c r="H59" s="242"/>
      <c r="I59" s="242"/>
      <c r="J59" s="242"/>
    </row>
    <row r="60" spans="1:10" x14ac:dyDescent="0.25">
      <c r="A60" s="21"/>
      <c r="B60" s="71" t="s">
        <v>46</v>
      </c>
      <c r="C60" s="234"/>
      <c r="D60" s="242"/>
      <c r="E60" s="242"/>
      <c r="F60" s="242"/>
      <c r="G60" s="242"/>
      <c r="H60" s="242"/>
      <c r="I60" s="242"/>
      <c r="J60" s="242"/>
    </row>
    <row r="61" spans="1:10" x14ac:dyDescent="0.25">
      <c r="A61" s="21"/>
      <c r="B61" s="71" t="s">
        <v>47</v>
      </c>
      <c r="C61" s="234"/>
      <c r="D61" s="242"/>
      <c r="E61" s="242"/>
      <c r="F61" s="242"/>
      <c r="G61" s="242"/>
      <c r="H61" s="242"/>
      <c r="I61" s="242"/>
      <c r="J61" s="242"/>
    </row>
    <row r="62" spans="1:10" x14ac:dyDescent="0.25">
      <c r="A62" s="21"/>
      <c r="B62" s="71" t="s">
        <v>48</v>
      </c>
      <c r="C62" s="234"/>
      <c r="D62" s="242"/>
      <c r="E62" s="242"/>
      <c r="F62" s="242"/>
      <c r="G62" s="242"/>
      <c r="H62" s="242"/>
      <c r="I62" s="242"/>
      <c r="J62" s="242"/>
    </row>
    <row r="63" spans="1:10" x14ac:dyDescent="0.25">
      <c r="A63" s="21"/>
      <c r="B63" s="71" t="s">
        <v>49</v>
      </c>
      <c r="C63" s="234"/>
      <c r="D63" s="242"/>
      <c r="E63" s="242"/>
      <c r="F63" s="242"/>
      <c r="G63" s="242"/>
      <c r="H63" s="242"/>
      <c r="I63" s="242"/>
      <c r="J63" s="242"/>
    </row>
    <row r="64" spans="1:10" x14ac:dyDescent="0.25">
      <c r="A64" s="21"/>
      <c r="B64" s="71" t="s">
        <v>50</v>
      </c>
      <c r="C64" s="234"/>
      <c r="D64" s="242"/>
      <c r="E64" s="242"/>
      <c r="F64" s="242"/>
      <c r="G64" s="242"/>
      <c r="H64" s="242"/>
      <c r="I64" s="242"/>
      <c r="J64" s="242"/>
    </row>
    <row r="65" spans="1:10" ht="30" customHeight="1" x14ac:dyDescent="0.25">
      <c r="A65" s="21" t="s">
        <v>43</v>
      </c>
      <c r="B65" s="37" t="s">
        <v>51</v>
      </c>
      <c r="C65" s="234"/>
      <c r="D65" s="242"/>
      <c r="E65" s="242"/>
      <c r="F65" s="242"/>
      <c r="G65" s="242"/>
      <c r="H65" s="242"/>
      <c r="I65" s="242"/>
      <c r="J65" s="242"/>
    </row>
    <row r="66" spans="1:10" ht="30" x14ac:dyDescent="0.25">
      <c r="A66" s="21" t="s">
        <v>52</v>
      </c>
      <c r="B66" s="28" t="s">
        <v>53</v>
      </c>
      <c r="C66" s="234"/>
      <c r="D66" s="242"/>
      <c r="E66" s="242"/>
      <c r="F66" s="242"/>
      <c r="G66" s="242"/>
      <c r="H66" s="242"/>
      <c r="I66" s="242"/>
      <c r="J66" s="242"/>
    </row>
    <row r="67" spans="1:10" x14ac:dyDescent="0.25">
      <c r="A67" s="21"/>
      <c r="B67" s="71" t="s">
        <v>45</v>
      </c>
      <c r="C67" s="234"/>
      <c r="D67" s="242"/>
      <c r="E67" s="242"/>
      <c r="F67" s="242"/>
      <c r="G67" s="242"/>
      <c r="H67" s="242"/>
      <c r="I67" s="242"/>
      <c r="J67" s="242"/>
    </row>
    <row r="68" spans="1:10" x14ac:dyDescent="0.25">
      <c r="A68" s="21"/>
      <c r="B68" s="71" t="s">
        <v>46</v>
      </c>
      <c r="C68" s="234"/>
      <c r="D68" s="242"/>
      <c r="E68" s="242"/>
      <c r="F68" s="242"/>
      <c r="G68" s="242"/>
      <c r="H68" s="242"/>
      <c r="I68" s="242"/>
      <c r="J68" s="242"/>
    </row>
    <row r="69" spans="1:10" x14ac:dyDescent="0.25">
      <c r="A69" s="21"/>
      <c r="B69" s="71" t="s">
        <v>47</v>
      </c>
      <c r="C69" s="234"/>
      <c r="D69" s="242"/>
      <c r="E69" s="242"/>
      <c r="F69" s="242"/>
      <c r="G69" s="242"/>
      <c r="H69" s="242"/>
      <c r="I69" s="242"/>
      <c r="J69" s="242"/>
    </row>
    <row r="70" spans="1:10" x14ac:dyDescent="0.25">
      <c r="A70" s="21"/>
      <c r="B70" s="71" t="s">
        <v>48</v>
      </c>
      <c r="C70" s="234"/>
      <c r="D70" s="242"/>
      <c r="E70" s="242"/>
      <c r="F70" s="242"/>
      <c r="G70" s="242"/>
      <c r="H70" s="242"/>
      <c r="I70" s="242"/>
      <c r="J70" s="242"/>
    </row>
    <row r="71" spans="1:10" x14ac:dyDescent="0.25">
      <c r="A71" s="21"/>
      <c r="B71" s="71" t="s">
        <v>49</v>
      </c>
      <c r="C71" s="234"/>
      <c r="D71" s="242"/>
      <c r="E71" s="242"/>
      <c r="F71" s="242"/>
      <c r="G71" s="242"/>
      <c r="H71" s="242"/>
      <c r="I71" s="242"/>
      <c r="J71" s="242"/>
    </row>
    <row r="72" spans="1:10" x14ac:dyDescent="0.25">
      <c r="A72" s="21"/>
      <c r="B72" s="71" t="s">
        <v>50</v>
      </c>
      <c r="C72" s="234"/>
      <c r="D72" s="242"/>
      <c r="E72" s="242"/>
      <c r="F72" s="242"/>
      <c r="G72" s="242"/>
      <c r="H72" s="242"/>
      <c r="I72" s="242"/>
      <c r="J72" s="242"/>
    </row>
    <row r="73" spans="1:10" ht="30" x14ac:dyDescent="0.25">
      <c r="A73" s="21" t="s">
        <v>52</v>
      </c>
      <c r="B73" s="28" t="s">
        <v>54</v>
      </c>
      <c r="C73" s="234"/>
      <c r="D73" s="242"/>
      <c r="E73" s="242"/>
      <c r="F73" s="242"/>
      <c r="G73" s="242"/>
      <c r="H73" s="242"/>
      <c r="I73" s="242"/>
      <c r="J73" s="242"/>
    </row>
    <row r="74" spans="1:10" ht="30" customHeight="1" x14ac:dyDescent="0.25">
      <c r="A74" s="21" t="s">
        <v>55</v>
      </c>
      <c r="B74" s="67" t="s">
        <v>56</v>
      </c>
      <c r="C74" s="5"/>
      <c r="D74" s="172"/>
      <c r="E74" s="172"/>
      <c r="F74" s="172"/>
      <c r="G74" s="172"/>
      <c r="H74" s="172"/>
      <c r="I74" s="172"/>
      <c r="J74" s="172"/>
    </row>
    <row r="75" spans="1:10" x14ac:dyDescent="0.25">
      <c r="A75" s="84"/>
      <c r="B75" s="71" t="s">
        <v>45</v>
      </c>
      <c r="C75" s="5"/>
      <c r="D75" s="5"/>
      <c r="E75" s="5"/>
      <c r="F75" s="5"/>
      <c r="G75" s="5"/>
      <c r="H75" s="5"/>
      <c r="I75" s="5"/>
      <c r="J75" s="5"/>
    </row>
    <row r="76" spans="1:10" x14ac:dyDescent="0.25">
      <c r="A76" s="84"/>
      <c r="B76" s="71" t="s">
        <v>46</v>
      </c>
      <c r="C76" s="5"/>
      <c r="D76" s="5"/>
      <c r="E76" s="5"/>
      <c r="F76" s="5"/>
      <c r="G76" s="5"/>
      <c r="H76" s="5"/>
      <c r="I76" s="5"/>
      <c r="J76" s="5"/>
    </row>
    <row r="77" spans="1:10" x14ac:dyDescent="0.25">
      <c r="A77" s="84"/>
      <c r="B77" s="71" t="s">
        <v>47</v>
      </c>
      <c r="C77" s="5"/>
      <c r="D77" s="5"/>
      <c r="E77" s="5"/>
      <c r="F77" s="5"/>
      <c r="G77" s="5"/>
      <c r="H77" s="5"/>
      <c r="I77" s="5"/>
      <c r="J77" s="5"/>
    </row>
    <row r="78" spans="1:10" x14ac:dyDescent="0.25">
      <c r="A78" s="84"/>
      <c r="B78" s="71" t="s">
        <v>48</v>
      </c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84"/>
      <c r="B79" s="71" t="s">
        <v>49</v>
      </c>
      <c r="C79" s="5"/>
      <c r="D79" s="5"/>
      <c r="E79" s="5"/>
      <c r="F79" s="5"/>
      <c r="G79" s="5"/>
      <c r="H79" s="5"/>
      <c r="I79" s="5"/>
      <c r="J79" s="5"/>
    </row>
    <row r="80" spans="1:10" x14ac:dyDescent="0.25">
      <c r="A80" s="18"/>
      <c r="B80" s="71" t="s">
        <v>50</v>
      </c>
      <c r="C80" s="5"/>
      <c r="D80" s="5"/>
      <c r="E80" s="5"/>
      <c r="F80" s="5"/>
      <c r="G80" s="5"/>
      <c r="H80" s="5"/>
      <c r="I80" s="5"/>
      <c r="J80" s="5"/>
    </row>
    <row r="81" spans="1:11" ht="15" customHeight="1" x14ac:dyDescent="0.25">
      <c r="A81" s="11" t="s">
        <v>57</v>
      </c>
      <c r="B81" s="63" t="s">
        <v>58</v>
      </c>
      <c r="C81" s="65"/>
      <c r="D81" s="235"/>
      <c r="E81" s="235"/>
      <c r="F81" s="235"/>
      <c r="G81" s="235"/>
      <c r="H81" s="235"/>
      <c r="I81" s="235"/>
      <c r="J81" s="235"/>
    </row>
    <row r="82" spans="1:11" x14ac:dyDescent="0.25">
      <c r="B82" s="67" t="s">
        <v>59</v>
      </c>
      <c r="C82" s="80"/>
      <c r="D82" s="257" t="e">
        <f>summary_emfac2014!B7*2000/D268</f>
        <v>#DIV/0!</v>
      </c>
      <c r="E82" s="257" t="e">
        <f>summary_emfac2014!C7*2000/E268</f>
        <v>#DIV/0!</v>
      </c>
      <c r="F82" s="257" t="e">
        <f>summary_emfac2014!D7*2000/F268</f>
        <v>#DIV/0!</v>
      </c>
      <c r="G82" s="257" t="e">
        <f>summary_emfac2014!E7*2000/G268</f>
        <v>#DIV/0!</v>
      </c>
      <c r="H82" s="257" t="e">
        <f>summary_emfac2014!F7*2000/H268</f>
        <v>#DIV/0!</v>
      </c>
      <c r="I82" s="257" t="e">
        <f>summary_emfac2014!G7*2000/I268</f>
        <v>#DIV/0!</v>
      </c>
      <c r="J82" s="257" t="e">
        <f>summary_emfac2014!H7*2000/J268</f>
        <v>#DIV/0!</v>
      </c>
    </row>
    <row r="83" spans="1:11" x14ac:dyDescent="0.25">
      <c r="B83" s="67" t="s">
        <v>60</v>
      </c>
      <c r="C83" s="80"/>
      <c r="D83" s="257" t="e">
        <f>summary_emfac2014!B8*2000/D268</f>
        <v>#DIV/0!</v>
      </c>
      <c r="E83" s="257" t="e">
        <f>summary_emfac2014!C8*2000/E268</f>
        <v>#DIV/0!</v>
      </c>
      <c r="F83" s="257" t="e">
        <f>summary_emfac2014!D8*2000/F268</f>
        <v>#DIV/0!</v>
      </c>
      <c r="G83" s="257" t="e">
        <f>summary_emfac2014!E8*2000/G268</f>
        <v>#DIV/0!</v>
      </c>
      <c r="H83" s="257" t="e">
        <f>summary_emfac2014!F8*2000/H268</f>
        <v>#DIV/0!</v>
      </c>
      <c r="I83" s="257" t="e">
        <f>summary_emfac2014!G8*2000/I268</f>
        <v>#DIV/0!</v>
      </c>
      <c r="J83" s="257" t="e">
        <f>summary_emfac2014!H8*2000/J268</f>
        <v>#DIV/0!</v>
      </c>
    </row>
    <row r="84" spans="1:11" x14ac:dyDescent="0.25">
      <c r="A84" s="26"/>
      <c r="B84" s="67" t="s">
        <v>61</v>
      </c>
      <c r="C84" s="235"/>
      <c r="D84" s="257" t="e">
        <f>summary_emfac2014!B11*2000/D268</f>
        <v>#DIV/0!</v>
      </c>
      <c r="E84" s="257" t="e">
        <f>summary_emfac2014!C11*2000/E268</f>
        <v>#DIV/0!</v>
      </c>
      <c r="F84" s="257" t="e">
        <f>summary_emfac2014!D11*2000/F268</f>
        <v>#DIV/0!</v>
      </c>
      <c r="G84" s="257" t="e">
        <f>summary_emfac2014!E11*2000/G268</f>
        <v>#DIV/0!</v>
      </c>
      <c r="H84" s="257" t="e">
        <f>summary_emfac2014!F11*2000/H268</f>
        <v>#DIV/0!</v>
      </c>
      <c r="I84" s="257" t="e">
        <f>summary_emfac2014!G11*2000/I268</f>
        <v>#DIV/0!</v>
      </c>
      <c r="J84" s="257" t="e">
        <f>summary_emfac2014!H11*2000/J268</f>
        <v>#DIV/0!</v>
      </c>
    </row>
    <row r="85" spans="1:11" ht="30" customHeight="1" x14ac:dyDescent="0.25">
      <c r="A85" s="59" t="s">
        <v>62</v>
      </c>
      <c r="B85" s="40" t="s">
        <v>63</v>
      </c>
      <c r="C85" s="191"/>
      <c r="D85" s="191"/>
      <c r="E85" s="191"/>
      <c r="F85" s="191"/>
      <c r="G85" s="191"/>
      <c r="H85" s="191"/>
      <c r="I85" s="191"/>
      <c r="J85" s="191"/>
      <c r="K85" s="193"/>
    </row>
    <row r="86" spans="1:11" x14ac:dyDescent="0.25">
      <c r="A86" s="33"/>
      <c r="B86" s="60" t="s">
        <v>64</v>
      </c>
      <c r="C86" s="194"/>
      <c r="D86" s="195"/>
      <c r="E86" s="195"/>
      <c r="F86" s="195"/>
      <c r="G86" s="195"/>
      <c r="H86" s="195"/>
      <c r="I86" s="195"/>
      <c r="J86" s="195"/>
      <c r="K86" s="193"/>
    </row>
    <row r="87" spans="1:11" x14ac:dyDescent="0.25">
      <c r="A87" s="33"/>
      <c r="B87" s="60" t="s">
        <v>65</v>
      </c>
      <c r="C87" s="194"/>
      <c r="D87" s="195"/>
      <c r="E87" s="195"/>
      <c r="F87" s="195"/>
      <c r="G87" s="195"/>
      <c r="H87" s="195"/>
      <c r="I87" s="195"/>
      <c r="J87" s="195"/>
      <c r="K87" s="193"/>
    </row>
    <row r="88" spans="1:11" ht="30" customHeight="1" x14ac:dyDescent="0.25">
      <c r="A88" s="15" t="s">
        <v>62</v>
      </c>
      <c r="B88" s="54" t="s">
        <v>66</v>
      </c>
      <c r="C88" s="196"/>
      <c r="D88" s="195"/>
      <c r="E88" s="195"/>
      <c r="F88" s="195"/>
      <c r="G88" s="195"/>
      <c r="H88" s="195"/>
      <c r="I88" s="195"/>
      <c r="J88" s="195"/>
      <c r="K88" s="193"/>
    </row>
    <row r="89" spans="1:11" x14ac:dyDescent="0.25">
      <c r="A89" s="15"/>
      <c r="B89" s="24" t="s">
        <v>64</v>
      </c>
      <c r="C89" s="196"/>
      <c r="D89" s="195"/>
      <c r="E89" s="195"/>
      <c r="F89" s="195"/>
      <c r="G89" s="195"/>
      <c r="H89" s="195"/>
      <c r="I89" s="195"/>
      <c r="J89" s="195"/>
      <c r="K89" s="193"/>
    </row>
    <row r="90" spans="1:11" x14ac:dyDescent="0.25">
      <c r="A90" s="15"/>
      <c r="B90" s="24" t="s">
        <v>65</v>
      </c>
      <c r="C90" s="196"/>
      <c r="D90" s="195"/>
      <c r="E90" s="195"/>
      <c r="F90" s="195"/>
      <c r="G90" s="195"/>
      <c r="H90" s="195"/>
      <c r="I90" s="195"/>
      <c r="J90" s="195"/>
      <c r="K90" s="193"/>
    </row>
    <row r="91" spans="1:11" ht="30" customHeight="1" x14ac:dyDescent="0.25">
      <c r="A91" s="15" t="s">
        <v>62</v>
      </c>
      <c r="B91" s="54" t="s">
        <v>67</v>
      </c>
      <c r="C91" s="196"/>
      <c r="D91" s="195"/>
      <c r="E91" s="195"/>
      <c r="F91" s="195"/>
      <c r="G91" s="195"/>
      <c r="H91" s="195"/>
      <c r="I91" s="195"/>
      <c r="J91" s="195"/>
      <c r="K91" s="193"/>
    </row>
    <row r="92" spans="1:11" x14ac:dyDescent="0.25">
      <c r="A92" s="15"/>
      <c r="B92" s="24" t="s">
        <v>64</v>
      </c>
      <c r="C92" s="196"/>
      <c r="D92" s="195"/>
      <c r="E92" s="195"/>
      <c r="F92" s="195"/>
      <c r="G92" s="195"/>
      <c r="H92" s="195"/>
      <c r="I92" s="195"/>
      <c r="J92" s="195"/>
      <c r="K92" s="193"/>
    </row>
    <row r="93" spans="1:11" x14ac:dyDescent="0.25">
      <c r="A93" s="15"/>
      <c r="B93" s="24" t="s">
        <v>65</v>
      </c>
      <c r="C93" s="196"/>
      <c r="D93" s="195"/>
      <c r="E93" s="195"/>
      <c r="F93" s="195"/>
      <c r="G93" s="195"/>
      <c r="H93" s="195"/>
      <c r="I93" s="195"/>
      <c r="J93" s="195"/>
      <c r="K93" s="193"/>
    </row>
    <row r="94" spans="1:11" ht="30" customHeight="1" x14ac:dyDescent="0.25">
      <c r="A94" s="15" t="s">
        <v>62</v>
      </c>
      <c r="B94" s="54" t="s">
        <v>68</v>
      </c>
      <c r="C94" s="196"/>
      <c r="D94" s="195"/>
      <c r="E94" s="195"/>
      <c r="F94" s="195"/>
      <c r="G94" s="195"/>
      <c r="H94" s="195"/>
      <c r="I94" s="195"/>
      <c r="J94" s="195"/>
      <c r="K94" s="193"/>
    </row>
    <row r="95" spans="1:11" x14ac:dyDescent="0.25">
      <c r="A95" s="15"/>
      <c r="B95" s="24" t="s">
        <v>64</v>
      </c>
      <c r="C95" s="196"/>
      <c r="D95" s="195"/>
      <c r="E95" s="195"/>
      <c r="F95" s="195"/>
      <c r="G95" s="195"/>
      <c r="H95" s="195"/>
      <c r="I95" s="195"/>
      <c r="J95" s="195"/>
      <c r="K95" s="193"/>
    </row>
    <row r="96" spans="1:11" x14ac:dyDescent="0.25">
      <c r="A96" s="15"/>
      <c r="B96" s="24" t="s">
        <v>65</v>
      </c>
      <c r="C96" s="196"/>
      <c r="D96" s="195"/>
      <c r="E96" s="195"/>
      <c r="F96" s="195"/>
      <c r="G96" s="195"/>
      <c r="H96" s="195"/>
      <c r="I96" s="195"/>
      <c r="J96" s="195"/>
      <c r="K96" s="193"/>
    </row>
    <row r="97" spans="1:11" ht="30" customHeight="1" x14ac:dyDescent="0.25">
      <c r="A97" s="15" t="s">
        <v>62</v>
      </c>
      <c r="B97" s="54" t="s">
        <v>69</v>
      </c>
      <c r="C97" s="196"/>
      <c r="D97" s="195"/>
      <c r="E97" s="195"/>
      <c r="F97" s="195"/>
      <c r="G97" s="195"/>
      <c r="H97" s="195"/>
      <c r="I97" s="195"/>
      <c r="J97" s="195"/>
      <c r="K97" s="193"/>
    </row>
    <row r="98" spans="1:11" x14ac:dyDescent="0.25">
      <c r="A98" s="15"/>
      <c r="B98" s="24" t="s">
        <v>64</v>
      </c>
      <c r="C98" s="196"/>
      <c r="D98" s="195"/>
      <c r="E98" s="195"/>
      <c r="F98" s="195"/>
      <c r="G98" s="195"/>
      <c r="H98" s="195"/>
      <c r="I98" s="195"/>
      <c r="J98" s="195"/>
      <c r="K98" s="193"/>
    </row>
    <row r="99" spans="1:11" x14ac:dyDescent="0.25">
      <c r="A99" s="15"/>
      <c r="B99" s="24" t="s">
        <v>65</v>
      </c>
      <c r="C99" s="196"/>
      <c r="D99" s="195"/>
      <c r="E99" s="195"/>
      <c r="F99" s="195"/>
      <c r="G99" s="195"/>
      <c r="H99" s="195"/>
      <c r="I99" s="195"/>
      <c r="J99" s="195"/>
      <c r="K99" s="193"/>
    </row>
    <row r="100" spans="1:11" ht="30" customHeight="1" x14ac:dyDescent="0.25">
      <c r="A100" s="15" t="s">
        <v>62</v>
      </c>
      <c r="B100" s="54" t="s">
        <v>70</v>
      </c>
      <c r="C100" s="196"/>
      <c r="D100" s="195"/>
      <c r="E100" s="195"/>
      <c r="F100" s="195"/>
      <c r="G100" s="195"/>
      <c r="H100" s="195"/>
      <c r="I100" s="195"/>
      <c r="J100" s="195"/>
      <c r="K100" s="193"/>
    </row>
    <row r="101" spans="1:11" x14ac:dyDescent="0.25">
      <c r="A101" s="15"/>
      <c r="B101" s="24" t="s">
        <v>64</v>
      </c>
      <c r="C101" s="196"/>
      <c r="D101" s="195"/>
      <c r="E101" s="195"/>
      <c r="F101" s="195"/>
      <c r="G101" s="195"/>
      <c r="H101" s="195"/>
      <c r="I101" s="195"/>
      <c r="J101" s="195"/>
      <c r="K101" s="193"/>
    </row>
    <row r="102" spans="1:11" x14ac:dyDescent="0.25">
      <c r="A102" s="15"/>
      <c r="B102" s="24" t="s">
        <v>65</v>
      </c>
      <c r="C102" s="196"/>
      <c r="D102" s="195"/>
      <c r="E102" s="195"/>
      <c r="F102" s="195"/>
      <c r="G102" s="195"/>
      <c r="H102" s="195"/>
      <c r="I102" s="195"/>
      <c r="J102" s="195"/>
      <c r="K102" s="193"/>
    </row>
    <row r="103" spans="1:11" ht="30" customHeight="1" x14ac:dyDescent="0.25">
      <c r="A103" s="15" t="s">
        <v>62</v>
      </c>
      <c r="B103" s="54" t="s">
        <v>71</v>
      </c>
      <c r="C103" s="196"/>
      <c r="D103" s="195"/>
      <c r="E103" s="195"/>
      <c r="F103" s="195"/>
      <c r="G103" s="195"/>
      <c r="H103" s="195"/>
      <c r="I103" s="195"/>
      <c r="J103" s="195"/>
      <c r="K103" s="193"/>
    </row>
    <row r="104" spans="1:11" x14ac:dyDescent="0.25">
      <c r="A104" s="15"/>
      <c r="B104" s="24" t="s">
        <v>64</v>
      </c>
      <c r="C104" s="196"/>
      <c r="D104" s="195"/>
      <c r="E104" s="195"/>
      <c r="F104" s="195"/>
      <c r="G104" s="195"/>
      <c r="H104" s="195"/>
      <c r="I104" s="195"/>
      <c r="J104" s="195"/>
      <c r="K104" s="193"/>
    </row>
    <row r="105" spans="1:11" x14ac:dyDescent="0.25">
      <c r="A105" s="15"/>
      <c r="B105" s="24" t="s">
        <v>65</v>
      </c>
      <c r="C105" s="196"/>
      <c r="D105" s="195"/>
      <c r="E105" s="195"/>
      <c r="F105" s="195"/>
      <c r="G105" s="195"/>
      <c r="H105" s="195"/>
      <c r="I105" s="195"/>
      <c r="J105" s="195"/>
      <c r="K105" s="193"/>
    </row>
    <row r="106" spans="1:11" x14ac:dyDescent="0.25">
      <c r="A106" s="15" t="s">
        <v>72</v>
      </c>
      <c r="B106" s="54" t="s">
        <v>73</v>
      </c>
      <c r="C106" s="196"/>
      <c r="D106" s="195"/>
      <c r="E106" s="195"/>
      <c r="F106" s="195"/>
      <c r="G106" s="195"/>
      <c r="H106" s="195"/>
      <c r="I106" s="195"/>
      <c r="J106" s="195"/>
      <c r="K106" s="193"/>
    </row>
    <row r="107" spans="1:11" x14ac:dyDescent="0.25">
      <c r="A107" s="15"/>
      <c r="B107" s="24" t="s">
        <v>64</v>
      </c>
      <c r="C107" s="194"/>
      <c r="D107" s="195"/>
      <c r="E107" s="195"/>
      <c r="F107" s="195"/>
      <c r="G107" s="195"/>
      <c r="H107" s="195"/>
      <c r="I107" s="195"/>
      <c r="J107" s="195"/>
      <c r="K107" s="193"/>
    </row>
    <row r="108" spans="1:11" x14ac:dyDescent="0.25">
      <c r="A108" s="15"/>
      <c r="B108" s="24" t="s">
        <v>65</v>
      </c>
      <c r="C108" s="194"/>
      <c r="D108" s="195"/>
      <c r="E108" s="195"/>
      <c r="F108" s="195"/>
      <c r="G108" s="195"/>
      <c r="H108" s="195"/>
      <c r="I108" s="195"/>
      <c r="J108" s="195"/>
      <c r="K108" s="193"/>
    </row>
    <row r="109" spans="1:11" ht="30" customHeight="1" x14ac:dyDescent="0.25">
      <c r="A109" s="15" t="s">
        <v>72</v>
      </c>
      <c r="B109" s="54" t="s">
        <v>74</v>
      </c>
      <c r="C109" s="196"/>
      <c r="D109" s="195"/>
      <c r="E109" s="195"/>
      <c r="F109" s="195"/>
      <c r="G109" s="195"/>
      <c r="H109" s="195"/>
      <c r="I109" s="195"/>
      <c r="J109" s="195"/>
      <c r="K109" s="193"/>
    </row>
    <row r="110" spans="1:11" x14ac:dyDescent="0.25">
      <c r="A110" s="15"/>
      <c r="B110" s="24" t="s">
        <v>64</v>
      </c>
      <c r="C110" s="196"/>
      <c r="D110" s="195"/>
      <c r="E110" s="195"/>
      <c r="F110" s="195"/>
      <c r="G110" s="195"/>
      <c r="H110" s="195"/>
      <c r="I110" s="195"/>
      <c r="J110" s="195"/>
      <c r="K110" s="193"/>
    </row>
    <row r="111" spans="1:11" x14ac:dyDescent="0.25">
      <c r="A111" s="15"/>
      <c r="B111" s="24" t="s">
        <v>65</v>
      </c>
      <c r="C111" s="196"/>
      <c r="D111" s="195"/>
      <c r="E111" s="195"/>
      <c r="F111" s="195"/>
      <c r="G111" s="195"/>
      <c r="H111" s="195"/>
      <c r="I111" s="195"/>
      <c r="J111" s="195"/>
      <c r="K111" s="193"/>
    </row>
    <row r="112" spans="1:11" ht="30" customHeight="1" x14ac:dyDescent="0.25">
      <c r="A112" s="15" t="s">
        <v>72</v>
      </c>
      <c r="B112" s="54" t="s">
        <v>75</v>
      </c>
      <c r="C112" s="196"/>
      <c r="D112" s="195"/>
      <c r="E112" s="195"/>
      <c r="F112" s="195"/>
      <c r="G112" s="195"/>
      <c r="H112" s="195"/>
      <c r="I112" s="195"/>
      <c r="J112" s="195"/>
      <c r="K112" s="193"/>
    </row>
    <row r="113" spans="1:11" x14ac:dyDescent="0.25">
      <c r="A113" s="15"/>
      <c r="B113" s="24" t="s">
        <v>64</v>
      </c>
      <c r="C113" s="196"/>
      <c r="D113" s="195"/>
      <c r="E113" s="195"/>
      <c r="F113" s="195"/>
      <c r="G113" s="195"/>
      <c r="H113" s="195"/>
      <c r="I113" s="195"/>
      <c r="J113" s="195"/>
      <c r="K113" s="193"/>
    </row>
    <row r="114" spans="1:11" x14ac:dyDescent="0.25">
      <c r="A114" s="15"/>
      <c r="B114" s="24" t="s">
        <v>65</v>
      </c>
      <c r="C114" s="196"/>
      <c r="D114" s="195"/>
      <c r="E114" s="195"/>
      <c r="F114" s="195"/>
      <c r="G114" s="195"/>
      <c r="H114" s="195"/>
      <c r="I114" s="195"/>
      <c r="J114" s="195"/>
      <c r="K114" s="193"/>
    </row>
    <row r="115" spans="1:11" ht="30" customHeight="1" x14ac:dyDescent="0.25">
      <c r="A115" s="15" t="s">
        <v>72</v>
      </c>
      <c r="B115" s="54" t="s">
        <v>76</v>
      </c>
      <c r="C115" s="196"/>
      <c r="D115" s="195"/>
      <c r="E115" s="195"/>
      <c r="F115" s="195"/>
      <c r="G115" s="195"/>
      <c r="H115" s="195"/>
      <c r="I115" s="195"/>
      <c r="J115" s="195"/>
      <c r="K115" s="193"/>
    </row>
    <row r="116" spans="1:11" x14ac:dyDescent="0.25">
      <c r="A116" s="15"/>
      <c r="B116" s="24" t="s">
        <v>64</v>
      </c>
      <c r="C116" s="196"/>
      <c r="D116" s="195"/>
      <c r="E116" s="195"/>
      <c r="F116" s="195"/>
      <c r="G116" s="195"/>
      <c r="H116" s="195"/>
      <c r="I116" s="195"/>
      <c r="J116" s="195"/>
      <c r="K116" s="193"/>
    </row>
    <row r="117" spans="1:11" x14ac:dyDescent="0.25">
      <c r="A117" s="15"/>
      <c r="B117" s="24" t="s">
        <v>65</v>
      </c>
      <c r="C117" s="196"/>
      <c r="D117" s="195"/>
      <c r="E117" s="195"/>
      <c r="F117" s="195"/>
      <c r="G117" s="195"/>
      <c r="H117" s="195"/>
      <c r="I117" s="195"/>
      <c r="J117" s="195"/>
      <c r="K117" s="193"/>
    </row>
    <row r="118" spans="1:11" ht="30" customHeight="1" x14ac:dyDescent="0.25">
      <c r="A118" s="15" t="s">
        <v>72</v>
      </c>
      <c r="B118" s="54" t="s">
        <v>77</v>
      </c>
      <c r="C118" s="196"/>
      <c r="D118" s="195"/>
      <c r="E118" s="195"/>
      <c r="F118" s="195"/>
      <c r="G118" s="195"/>
      <c r="H118" s="195"/>
      <c r="I118" s="195"/>
      <c r="J118" s="195"/>
      <c r="K118" s="193"/>
    </row>
    <row r="119" spans="1:11" x14ac:dyDescent="0.25">
      <c r="A119" s="15"/>
      <c r="B119" s="24" t="s">
        <v>78</v>
      </c>
      <c r="C119" s="196"/>
      <c r="D119" s="195"/>
      <c r="E119" s="195"/>
      <c r="F119" s="195"/>
      <c r="G119" s="195"/>
      <c r="H119" s="195"/>
      <c r="I119" s="195"/>
      <c r="J119" s="195"/>
      <c r="K119" s="193"/>
    </row>
    <row r="120" spans="1:11" x14ac:dyDescent="0.25">
      <c r="A120" s="15"/>
      <c r="B120" s="24" t="s">
        <v>65</v>
      </c>
      <c r="C120" s="196"/>
      <c r="D120" s="195"/>
      <c r="E120" s="195"/>
      <c r="F120" s="195"/>
      <c r="G120" s="195"/>
      <c r="H120" s="195"/>
      <c r="I120" s="195"/>
      <c r="J120" s="195"/>
      <c r="K120" s="193"/>
    </row>
    <row r="121" spans="1:11" ht="30" customHeight="1" x14ac:dyDescent="0.25">
      <c r="A121" s="15" t="s">
        <v>72</v>
      </c>
      <c r="B121" s="54" t="s">
        <v>79</v>
      </c>
      <c r="C121" s="196"/>
      <c r="D121" s="195"/>
      <c r="E121" s="195"/>
      <c r="F121" s="195"/>
      <c r="G121" s="195"/>
      <c r="H121" s="195"/>
      <c r="I121" s="195"/>
      <c r="J121" s="195"/>
      <c r="K121" s="193"/>
    </row>
    <row r="122" spans="1:11" x14ac:dyDescent="0.25">
      <c r="A122" s="15"/>
      <c r="B122" s="24" t="s">
        <v>64</v>
      </c>
      <c r="C122" s="196"/>
      <c r="D122" s="195"/>
      <c r="E122" s="195"/>
      <c r="F122" s="195"/>
      <c r="G122" s="195"/>
      <c r="H122" s="195"/>
      <c r="I122" s="195"/>
      <c r="J122" s="195"/>
      <c r="K122" s="193"/>
    </row>
    <row r="123" spans="1:11" x14ac:dyDescent="0.25">
      <c r="A123" s="15"/>
      <c r="B123" s="24" t="s">
        <v>65</v>
      </c>
      <c r="C123" s="196"/>
      <c r="D123" s="195"/>
      <c r="E123" s="195"/>
      <c r="F123" s="195"/>
      <c r="G123" s="195"/>
      <c r="H123" s="195"/>
      <c r="I123" s="195"/>
      <c r="J123" s="195"/>
      <c r="K123" s="193"/>
    </row>
    <row r="124" spans="1:11" ht="30" customHeight="1" x14ac:dyDescent="0.25">
      <c r="A124" s="15" t="s">
        <v>72</v>
      </c>
      <c r="B124" s="54" t="s">
        <v>80</v>
      </c>
      <c r="C124" s="196"/>
      <c r="D124" s="195"/>
      <c r="E124" s="195"/>
      <c r="F124" s="195"/>
      <c r="G124" s="195"/>
      <c r="H124" s="195"/>
      <c r="I124" s="195"/>
      <c r="J124" s="195"/>
      <c r="K124" s="193"/>
    </row>
    <row r="125" spans="1:11" x14ac:dyDescent="0.25">
      <c r="A125" s="15"/>
      <c r="B125" s="24" t="s">
        <v>64</v>
      </c>
      <c r="C125" s="196"/>
      <c r="D125" s="195"/>
      <c r="E125" s="195"/>
      <c r="F125" s="195"/>
      <c r="G125" s="195"/>
      <c r="H125" s="195"/>
      <c r="I125" s="195"/>
      <c r="J125" s="195"/>
      <c r="K125" s="193"/>
    </row>
    <row r="126" spans="1:11" x14ac:dyDescent="0.25">
      <c r="A126" s="15"/>
      <c r="B126" s="24" t="s">
        <v>65</v>
      </c>
      <c r="C126" s="196"/>
      <c r="D126" s="195"/>
      <c r="E126" s="195"/>
      <c r="F126" s="195"/>
      <c r="G126" s="195"/>
      <c r="H126" s="195"/>
      <c r="I126" s="195"/>
      <c r="J126" s="195"/>
      <c r="K126" s="193"/>
    </row>
    <row r="127" spans="1:11" x14ac:dyDescent="0.25">
      <c r="A127" s="15" t="s">
        <v>72</v>
      </c>
      <c r="B127" s="54" t="s">
        <v>81</v>
      </c>
      <c r="C127" s="196"/>
      <c r="D127" s="195"/>
      <c r="E127" s="195"/>
      <c r="F127" s="195"/>
      <c r="G127" s="195"/>
      <c r="H127" s="195"/>
      <c r="I127" s="195"/>
      <c r="J127" s="195"/>
      <c r="K127" s="193"/>
    </row>
    <row r="128" spans="1:11" x14ac:dyDescent="0.25">
      <c r="A128" s="15"/>
      <c r="B128" s="24" t="s">
        <v>64</v>
      </c>
      <c r="C128" s="194"/>
      <c r="D128" s="195"/>
      <c r="E128" s="195"/>
      <c r="F128" s="195"/>
      <c r="G128" s="195"/>
      <c r="H128" s="195"/>
      <c r="I128" s="195"/>
      <c r="J128" s="195"/>
      <c r="K128" s="193"/>
    </row>
    <row r="129" spans="1:11" x14ac:dyDescent="0.25">
      <c r="A129" s="15"/>
      <c r="B129" s="24" t="s">
        <v>65</v>
      </c>
      <c r="C129" s="194"/>
      <c r="D129" s="195"/>
      <c r="E129" s="195"/>
      <c r="F129" s="195"/>
      <c r="G129" s="195"/>
      <c r="H129" s="195"/>
      <c r="I129" s="195"/>
      <c r="J129" s="195"/>
      <c r="K129" s="193"/>
    </row>
    <row r="130" spans="1:11" ht="30" customHeight="1" x14ac:dyDescent="0.25">
      <c r="A130" s="15" t="s">
        <v>72</v>
      </c>
      <c r="B130" s="54" t="s">
        <v>82</v>
      </c>
      <c r="C130" s="196"/>
      <c r="D130" s="195"/>
      <c r="E130" s="195"/>
      <c r="F130" s="195"/>
      <c r="G130" s="195"/>
      <c r="H130" s="195"/>
      <c r="I130" s="195"/>
      <c r="J130" s="195"/>
      <c r="K130" s="193"/>
    </row>
    <row r="131" spans="1:11" x14ac:dyDescent="0.25">
      <c r="A131" s="15"/>
      <c r="B131" s="24" t="s">
        <v>64</v>
      </c>
      <c r="C131" s="196"/>
      <c r="D131" s="195"/>
      <c r="E131" s="195"/>
      <c r="F131" s="195"/>
      <c r="G131" s="195"/>
      <c r="H131" s="195"/>
      <c r="I131" s="195"/>
      <c r="J131" s="195"/>
      <c r="K131" s="193"/>
    </row>
    <row r="132" spans="1:11" x14ac:dyDescent="0.25">
      <c r="A132" s="15"/>
      <c r="B132" s="24" t="s">
        <v>65</v>
      </c>
      <c r="C132" s="196"/>
      <c r="D132" s="195"/>
      <c r="E132" s="195"/>
      <c r="F132" s="195"/>
      <c r="G132" s="195"/>
      <c r="H132" s="195"/>
      <c r="I132" s="195"/>
      <c r="J132" s="195"/>
      <c r="K132" s="193"/>
    </row>
    <row r="133" spans="1:11" ht="30" customHeight="1" x14ac:dyDescent="0.25">
      <c r="A133" s="15" t="s">
        <v>72</v>
      </c>
      <c r="B133" s="54" t="s">
        <v>83</v>
      </c>
      <c r="C133" s="196"/>
      <c r="D133" s="195"/>
      <c r="E133" s="195"/>
      <c r="F133" s="195"/>
      <c r="G133" s="195"/>
      <c r="H133" s="195"/>
      <c r="I133" s="195"/>
      <c r="J133" s="195"/>
      <c r="K133" s="193"/>
    </row>
    <row r="134" spans="1:11" x14ac:dyDescent="0.25">
      <c r="A134" s="15"/>
      <c r="B134" s="24" t="s">
        <v>64</v>
      </c>
      <c r="C134" s="196"/>
      <c r="D134" s="195"/>
      <c r="E134" s="195"/>
      <c r="F134" s="195"/>
      <c r="G134" s="195"/>
      <c r="H134" s="195"/>
      <c r="I134" s="195"/>
      <c r="J134" s="195"/>
      <c r="K134" s="193"/>
    </row>
    <row r="135" spans="1:11" x14ac:dyDescent="0.25">
      <c r="A135" s="15"/>
      <c r="B135" s="24" t="s">
        <v>65</v>
      </c>
      <c r="C135" s="196"/>
      <c r="D135" s="195"/>
      <c r="E135" s="195"/>
      <c r="F135" s="195"/>
      <c r="G135" s="195"/>
      <c r="H135" s="195"/>
      <c r="I135" s="195"/>
      <c r="J135" s="195"/>
      <c r="K135" s="193"/>
    </row>
    <row r="136" spans="1:11" ht="30" customHeight="1" x14ac:dyDescent="0.25">
      <c r="A136" s="15" t="s">
        <v>72</v>
      </c>
      <c r="B136" s="54" t="s">
        <v>84</v>
      </c>
      <c r="C136" s="196"/>
      <c r="D136" s="195"/>
      <c r="E136" s="195"/>
      <c r="F136" s="195"/>
      <c r="G136" s="195"/>
      <c r="H136" s="195"/>
      <c r="I136" s="195"/>
      <c r="J136" s="195"/>
      <c r="K136" s="193"/>
    </row>
    <row r="137" spans="1:11" x14ac:dyDescent="0.25">
      <c r="A137" s="15"/>
      <c r="B137" s="24" t="s">
        <v>64</v>
      </c>
      <c r="C137" s="196"/>
      <c r="D137" s="195"/>
      <c r="E137" s="195"/>
      <c r="F137" s="195"/>
      <c r="G137" s="195"/>
      <c r="H137" s="195"/>
      <c r="I137" s="195"/>
      <c r="J137" s="195"/>
      <c r="K137" s="193"/>
    </row>
    <row r="138" spans="1:11" x14ac:dyDescent="0.25">
      <c r="A138" s="15"/>
      <c r="B138" s="24" t="s">
        <v>65</v>
      </c>
      <c r="C138" s="196"/>
      <c r="D138" s="195"/>
      <c r="E138" s="195"/>
      <c r="F138" s="195"/>
      <c r="G138" s="195"/>
      <c r="H138" s="195"/>
      <c r="I138" s="195"/>
      <c r="J138" s="195"/>
      <c r="K138" s="193"/>
    </row>
    <row r="139" spans="1:11" ht="30" customHeight="1" x14ac:dyDescent="0.25">
      <c r="A139" s="15" t="s">
        <v>72</v>
      </c>
      <c r="B139" s="54" t="s">
        <v>85</v>
      </c>
      <c r="C139" s="196"/>
      <c r="D139" s="195"/>
      <c r="E139" s="195"/>
      <c r="F139" s="195"/>
      <c r="G139" s="195"/>
      <c r="H139" s="195"/>
      <c r="I139" s="195"/>
      <c r="J139" s="195"/>
      <c r="K139" s="193"/>
    </row>
    <row r="140" spans="1:11" x14ac:dyDescent="0.25">
      <c r="A140" s="15"/>
      <c r="B140" s="24" t="s">
        <v>64</v>
      </c>
      <c r="C140" s="196"/>
      <c r="D140" s="195"/>
      <c r="E140" s="195"/>
      <c r="F140" s="195"/>
      <c r="G140" s="195"/>
      <c r="H140" s="195"/>
      <c r="I140" s="195"/>
      <c r="J140" s="195"/>
      <c r="K140" s="193"/>
    </row>
    <row r="141" spans="1:11" x14ac:dyDescent="0.25">
      <c r="A141" s="15"/>
      <c r="B141" s="24" t="s">
        <v>65</v>
      </c>
      <c r="C141" s="196"/>
      <c r="D141" s="195"/>
      <c r="E141" s="195"/>
      <c r="F141" s="195"/>
      <c r="G141" s="195"/>
      <c r="H141" s="195"/>
      <c r="I141" s="195"/>
      <c r="J141" s="195"/>
      <c r="K141" s="193"/>
    </row>
    <row r="142" spans="1:11" ht="30" customHeight="1" x14ac:dyDescent="0.25">
      <c r="A142" s="15" t="s">
        <v>72</v>
      </c>
      <c r="B142" s="54" t="s">
        <v>86</v>
      </c>
      <c r="C142" s="196"/>
      <c r="D142" s="195"/>
      <c r="E142" s="195"/>
      <c r="F142" s="195"/>
      <c r="G142" s="195"/>
      <c r="H142" s="195"/>
      <c r="I142" s="195"/>
      <c r="J142" s="195"/>
      <c r="K142" s="193"/>
    </row>
    <row r="143" spans="1:11" x14ac:dyDescent="0.25">
      <c r="A143" s="15"/>
      <c r="B143" s="24" t="s">
        <v>64</v>
      </c>
      <c r="C143" s="196"/>
      <c r="D143" s="195"/>
      <c r="E143" s="195"/>
      <c r="F143" s="195"/>
      <c r="G143" s="195"/>
      <c r="H143" s="195"/>
      <c r="I143" s="195"/>
      <c r="J143" s="195"/>
      <c r="K143" s="193"/>
    </row>
    <row r="144" spans="1:11" x14ac:dyDescent="0.25">
      <c r="A144" s="15"/>
      <c r="B144" s="24" t="s">
        <v>65</v>
      </c>
      <c r="C144" s="196"/>
      <c r="D144" s="195"/>
      <c r="E144" s="195"/>
      <c r="F144" s="195"/>
      <c r="G144" s="195"/>
      <c r="H144" s="195"/>
      <c r="I144" s="195"/>
      <c r="J144" s="195"/>
      <c r="K144" s="193"/>
    </row>
    <row r="145" spans="1:11" ht="30" customHeight="1" x14ac:dyDescent="0.25">
      <c r="A145" s="15" t="s">
        <v>72</v>
      </c>
      <c r="B145" s="54" t="s">
        <v>87</v>
      </c>
      <c r="C145" s="196"/>
      <c r="D145" s="195"/>
      <c r="E145" s="195"/>
      <c r="F145" s="195"/>
      <c r="G145" s="195"/>
      <c r="H145" s="195"/>
      <c r="I145" s="195"/>
      <c r="J145" s="195"/>
      <c r="K145" s="193"/>
    </row>
    <row r="146" spans="1:11" x14ac:dyDescent="0.25">
      <c r="A146" s="15"/>
      <c r="B146" s="24" t="s">
        <v>64</v>
      </c>
      <c r="C146" s="196"/>
      <c r="D146" s="195"/>
      <c r="E146" s="195"/>
      <c r="F146" s="195"/>
      <c r="G146" s="195"/>
      <c r="H146" s="195"/>
      <c r="I146" s="195"/>
      <c r="J146" s="195"/>
      <c r="K146" s="193"/>
    </row>
    <row r="147" spans="1:11" x14ac:dyDescent="0.25">
      <c r="A147" s="15"/>
      <c r="B147" s="24" t="s">
        <v>65</v>
      </c>
      <c r="C147" s="196"/>
      <c r="D147" s="195"/>
      <c r="E147" s="195"/>
      <c r="F147" s="195"/>
      <c r="G147" s="195"/>
      <c r="H147" s="195"/>
      <c r="I147" s="195"/>
      <c r="J147" s="195"/>
      <c r="K147" s="193"/>
    </row>
    <row r="148" spans="1:11" x14ac:dyDescent="0.25">
      <c r="A148" s="15" t="s">
        <v>72</v>
      </c>
      <c r="B148" s="54" t="s">
        <v>88</v>
      </c>
      <c r="C148" s="196"/>
      <c r="D148" s="195"/>
      <c r="E148" s="195"/>
      <c r="F148" s="195"/>
      <c r="G148" s="195"/>
      <c r="H148" s="195"/>
      <c r="I148" s="195"/>
      <c r="J148" s="195"/>
      <c r="K148" s="193"/>
    </row>
    <row r="149" spans="1:11" x14ac:dyDescent="0.25">
      <c r="A149" s="15"/>
      <c r="B149" s="24" t="s">
        <v>64</v>
      </c>
      <c r="C149" s="194"/>
      <c r="D149" s="195"/>
      <c r="E149" s="195"/>
      <c r="F149" s="195"/>
      <c r="G149" s="195"/>
      <c r="H149" s="195"/>
      <c r="I149" s="195"/>
      <c r="J149" s="195"/>
      <c r="K149" s="193"/>
    </row>
    <row r="150" spans="1:11" x14ac:dyDescent="0.25">
      <c r="A150" s="15"/>
      <c r="B150" s="24" t="s">
        <v>65</v>
      </c>
      <c r="C150" s="194"/>
      <c r="D150" s="195"/>
      <c r="E150" s="195"/>
      <c r="F150" s="195"/>
      <c r="G150" s="195"/>
      <c r="H150" s="195"/>
      <c r="I150" s="195"/>
      <c r="J150" s="195"/>
      <c r="K150" s="193"/>
    </row>
    <row r="151" spans="1:11" ht="30" customHeight="1" x14ac:dyDescent="0.25">
      <c r="A151" s="15" t="s">
        <v>72</v>
      </c>
      <c r="B151" s="54" t="s">
        <v>89</v>
      </c>
      <c r="C151" s="196"/>
      <c r="D151" s="195"/>
      <c r="E151" s="195"/>
      <c r="F151" s="195"/>
      <c r="G151" s="195"/>
      <c r="H151" s="195"/>
      <c r="I151" s="195"/>
      <c r="J151" s="195"/>
      <c r="K151" s="193"/>
    </row>
    <row r="152" spans="1:11" x14ac:dyDescent="0.25">
      <c r="A152" s="15"/>
      <c r="B152" s="24" t="s">
        <v>64</v>
      </c>
      <c r="C152" s="196"/>
      <c r="D152" s="195"/>
      <c r="E152" s="195"/>
      <c r="F152" s="195"/>
      <c r="G152" s="195"/>
      <c r="H152" s="195"/>
      <c r="I152" s="195"/>
      <c r="J152" s="195"/>
      <c r="K152" s="193"/>
    </row>
    <row r="153" spans="1:11" x14ac:dyDescent="0.25">
      <c r="A153" s="15"/>
      <c r="B153" s="24" t="s">
        <v>65</v>
      </c>
      <c r="C153" s="196"/>
      <c r="D153" s="195"/>
      <c r="E153" s="195"/>
      <c r="F153" s="195"/>
      <c r="G153" s="195"/>
      <c r="H153" s="195"/>
      <c r="I153" s="195"/>
      <c r="J153" s="195"/>
      <c r="K153" s="193"/>
    </row>
    <row r="154" spans="1:11" ht="30" customHeight="1" x14ac:dyDescent="0.25">
      <c r="A154" s="15" t="s">
        <v>72</v>
      </c>
      <c r="B154" s="54" t="s">
        <v>90</v>
      </c>
      <c r="C154" s="196"/>
      <c r="D154" s="195"/>
      <c r="E154" s="195"/>
      <c r="F154" s="195"/>
      <c r="G154" s="195"/>
      <c r="H154" s="195"/>
      <c r="I154" s="195"/>
      <c r="J154" s="195"/>
      <c r="K154" s="193"/>
    </row>
    <row r="155" spans="1:11" x14ac:dyDescent="0.25">
      <c r="A155" s="15"/>
      <c r="B155" s="24" t="s">
        <v>78</v>
      </c>
      <c r="C155" s="196"/>
      <c r="D155" s="195"/>
      <c r="E155" s="195"/>
      <c r="F155" s="195"/>
      <c r="G155" s="195"/>
      <c r="H155" s="195"/>
      <c r="I155" s="195"/>
      <c r="J155" s="195"/>
      <c r="K155" s="193"/>
    </row>
    <row r="156" spans="1:11" x14ac:dyDescent="0.25">
      <c r="A156" s="15"/>
      <c r="B156" s="24" t="s">
        <v>65</v>
      </c>
      <c r="C156" s="196"/>
      <c r="D156" s="195"/>
      <c r="E156" s="195"/>
      <c r="F156" s="195"/>
      <c r="G156" s="195"/>
      <c r="H156" s="195"/>
      <c r="I156" s="195"/>
      <c r="J156" s="195"/>
      <c r="K156" s="193"/>
    </row>
    <row r="157" spans="1:11" ht="30" customHeight="1" x14ac:dyDescent="0.25">
      <c r="A157" s="15" t="s">
        <v>72</v>
      </c>
      <c r="B157" s="54" t="s">
        <v>91</v>
      </c>
      <c r="C157" s="196"/>
      <c r="D157" s="195"/>
      <c r="E157" s="195"/>
      <c r="F157" s="195"/>
      <c r="G157" s="195"/>
      <c r="H157" s="195"/>
      <c r="I157" s="195"/>
      <c r="J157" s="195"/>
      <c r="K157" s="193"/>
    </row>
    <row r="158" spans="1:11" x14ac:dyDescent="0.25">
      <c r="A158" s="15"/>
      <c r="B158" s="24" t="s">
        <v>64</v>
      </c>
      <c r="C158" s="196"/>
      <c r="D158" s="195"/>
      <c r="E158" s="195"/>
      <c r="F158" s="195"/>
      <c r="G158" s="195"/>
      <c r="H158" s="195"/>
      <c r="I158" s="195"/>
      <c r="J158" s="195"/>
      <c r="K158" s="193"/>
    </row>
    <row r="159" spans="1:11" x14ac:dyDescent="0.25">
      <c r="A159" s="15"/>
      <c r="B159" s="24" t="s">
        <v>65</v>
      </c>
      <c r="C159" s="196"/>
      <c r="D159" s="195"/>
      <c r="E159" s="195"/>
      <c r="F159" s="195"/>
      <c r="G159" s="195"/>
      <c r="H159" s="195"/>
      <c r="I159" s="195"/>
      <c r="J159" s="195"/>
      <c r="K159" s="193"/>
    </row>
    <row r="160" spans="1:11" ht="30" customHeight="1" x14ac:dyDescent="0.25">
      <c r="A160" s="15" t="s">
        <v>72</v>
      </c>
      <c r="B160" s="54" t="s">
        <v>92</v>
      </c>
      <c r="C160" s="196"/>
      <c r="D160" s="195"/>
      <c r="E160" s="195"/>
      <c r="F160" s="195"/>
      <c r="G160" s="195"/>
      <c r="H160" s="195"/>
      <c r="I160" s="195"/>
      <c r="J160" s="195"/>
      <c r="K160" s="193"/>
    </row>
    <row r="161" spans="1:11" x14ac:dyDescent="0.25">
      <c r="A161" s="15"/>
      <c r="B161" s="24" t="s">
        <v>64</v>
      </c>
      <c r="C161" s="196"/>
      <c r="D161" s="195"/>
      <c r="E161" s="195"/>
      <c r="F161" s="195"/>
      <c r="G161" s="195"/>
      <c r="H161" s="195"/>
      <c r="I161" s="195"/>
      <c r="J161" s="195"/>
      <c r="K161" s="193"/>
    </row>
    <row r="162" spans="1:11" x14ac:dyDescent="0.25">
      <c r="A162" s="15"/>
      <c r="B162" s="24" t="s">
        <v>65</v>
      </c>
      <c r="C162" s="196"/>
      <c r="D162" s="195"/>
      <c r="E162" s="195"/>
      <c r="F162" s="195"/>
      <c r="G162" s="195"/>
      <c r="H162" s="195"/>
      <c r="I162" s="195"/>
      <c r="J162" s="195"/>
      <c r="K162" s="193"/>
    </row>
    <row r="163" spans="1:11" ht="30" customHeight="1" x14ac:dyDescent="0.25">
      <c r="A163" s="15" t="s">
        <v>72</v>
      </c>
      <c r="B163" s="54" t="s">
        <v>93</v>
      </c>
      <c r="C163" s="196"/>
      <c r="D163" s="195"/>
      <c r="E163" s="195"/>
      <c r="F163" s="195"/>
      <c r="G163" s="195"/>
      <c r="H163" s="195"/>
      <c r="I163" s="195"/>
      <c r="J163" s="195"/>
      <c r="K163" s="193"/>
    </row>
    <row r="164" spans="1:11" x14ac:dyDescent="0.25">
      <c r="A164" s="15"/>
      <c r="B164" s="24" t="s">
        <v>64</v>
      </c>
      <c r="C164" s="196"/>
      <c r="D164" s="195"/>
      <c r="E164" s="195"/>
      <c r="F164" s="195"/>
      <c r="G164" s="195"/>
      <c r="H164" s="195"/>
      <c r="I164" s="195"/>
      <c r="J164" s="195"/>
      <c r="K164" s="193"/>
    </row>
    <row r="165" spans="1:11" x14ac:dyDescent="0.25">
      <c r="A165" s="15"/>
      <c r="B165" s="24" t="s">
        <v>65</v>
      </c>
      <c r="C165" s="196"/>
      <c r="D165" s="195"/>
      <c r="E165" s="195"/>
      <c r="F165" s="195"/>
      <c r="G165" s="195"/>
      <c r="H165" s="195"/>
      <c r="I165" s="195"/>
      <c r="J165" s="195"/>
      <c r="K165" s="193"/>
    </row>
    <row r="166" spans="1:11" ht="30" customHeight="1" x14ac:dyDescent="0.25">
      <c r="A166" s="15" t="s">
        <v>72</v>
      </c>
      <c r="B166" s="54" t="s">
        <v>94</v>
      </c>
      <c r="C166" s="196"/>
      <c r="D166" s="195"/>
      <c r="E166" s="195"/>
      <c r="F166" s="195"/>
      <c r="G166" s="195"/>
      <c r="H166" s="195"/>
      <c r="I166" s="195"/>
      <c r="J166" s="195"/>
      <c r="K166" s="193"/>
    </row>
    <row r="167" spans="1:11" x14ac:dyDescent="0.25">
      <c r="A167" s="15"/>
      <c r="B167" s="24" t="s">
        <v>64</v>
      </c>
      <c r="C167" s="196"/>
      <c r="D167" s="195"/>
      <c r="E167" s="195"/>
      <c r="F167" s="195"/>
      <c r="G167" s="195"/>
      <c r="H167" s="195"/>
      <c r="I167" s="195"/>
      <c r="J167" s="195"/>
      <c r="K167" s="193"/>
    </row>
    <row r="168" spans="1:11" x14ac:dyDescent="0.25">
      <c r="A168" s="15"/>
      <c r="B168" s="24" t="s">
        <v>65</v>
      </c>
      <c r="C168" s="196"/>
      <c r="D168" s="195"/>
      <c r="E168" s="195"/>
      <c r="F168" s="195"/>
      <c r="G168" s="195"/>
      <c r="H168" s="195"/>
      <c r="I168" s="195"/>
      <c r="J168" s="195"/>
      <c r="K168" s="193"/>
    </row>
    <row r="169" spans="1:11" x14ac:dyDescent="0.25">
      <c r="A169" s="15" t="s">
        <v>72</v>
      </c>
      <c r="B169" s="54" t="s">
        <v>95</v>
      </c>
      <c r="C169" s="196"/>
      <c r="D169" s="195"/>
      <c r="E169" s="195"/>
      <c r="F169" s="195"/>
      <c r="G169" s="195"/>
      <c r="H169" s="195"/>
      <c r="I169" s="195"/>
      <c r="J169" s="195"/>
      <c r="K169" s="193"/>
    </row>
    <row r="170" spans="1:11" x14ac:dyDescent="0.25">
      <c r="A170" s="15"/>
      <c r="B170" s="24" t="s">
        <v>64</v>
      </c>
      <c r="C170" s="194"/>
      <c r="D170" s="195"/>
      <c r="E170" s="195"/>
      <c r="F170" s="195"/>
      <c r="G170" s="195"/>
      <c r="H170" s="195"/>
      <c r="I170" s="195"/>
      <c r="J170" s="195"/>
      <c r="K170" s="193"/>
    </row>
    <row r="171" spans="1:11" x14ac:dyDescent="0.25">
      <c r="A171" s="15"/>
      <c r="B171" s="24" t="s">
        <v>65</v>
      </c>
      <c r="C171" s="194"/>
      <c r="D171" s="195"/>
      <c r="E171" s="195"/>
      <c r="F171" s="195"/>
      <c r="G171" s="195"/>
      <c r="H171" s="195"/>
      <c r="I171" s="195"/>
      <c r="J171" s="195"/>
      <c r="K171" s="193"/>
    </row>
    <row r="172" spans="1:11" ht="30" customHeight="1" x14ac:dyDescent="0.25">
      <c r="A172" s="15" t="s">
        <v>72</v>
      </c>
      <c r="B172" s="54" t="s">
        <v>96</v>
      </c>
      <c r="C172" s="196"/>
      <c r="D172" s="195"/>
      <c r="E172" s="195"/>
      <c r="F172" s="195"/>
      <c r="G172" s="195"/>
      <c r="H172" s="195"/>
      <c r="I172" s="195"/>
      <c r="J172" s="195"/>
      <c r="K172" s="193"/>
    </row>
    <row r="173" spans="1:11" x14ac:dyDescent="0.25">
      <c r="A173" s="15"/>
      <c r="B173" s="24" t="s">
        <v>64</v>
      </c>
      <c r="C173" s="196"/>
      <c r="D173" s="195"/>
      <c r="E173" s="195"/>
      <c r="F173" s="195"/>
      <c r="G173" s="195"/>
      <c r="H173" s="195"/>
      <c r="I173" s="195"/>
      <c r="J173" s="195"/>
      <c r="K173" s="193"/>
    </row>
    <row r="174" spans="1:11" x14ac:dyDescent="0.25">
      <c r="A174" s="15"/>
      <c r="B174" s="24" t="s">
        <v>65</v>
      </c>
      <c r="C174" s="196"/>
      <c r="D174" s="195"/>
      <c r="E174" s="195"/>
      <c r="F174" s="195"/>
      <c r="G174" s="195"/>
      <c r="H174" s="195"/>
      <c r="I174" s="195"/>
      <c r="J174" s="195"/>
      <c r="K174" s="193"/>
    </row>
    <row r="175" spans="1:11" ht="30" customHeight="1" x14ac:dyDescent="0.25">
      <c r="A175" s="15" t="s">
        <v>72</v>
      </c>
      <c r="B175" s="54" t="s">
        <v>97</v>
      </c>
      <c r="C175" s="196"/>
      <c r="D175" s="195"/>
      <c r="E175" s="195"/>
      <c r="F175" s="195"/>
      <c r="G175" s="195"/>
      <c r="H175" s="195"/>
      <c r="I175" s="195"/>
      <c r="J175" s="195"/>
      <c r="K175" s="193"/>
    </row>
    <row r="176" spans="1:11" x14ac:dyDescent="0.25">
      <c r="A176" s="15"/>
      <c r="B176" s="24" t="s">
        <v>64</v>
      </c>
      <c r="C176" s="196"/>
      <c r="D176" s="195"/>
      <c r="E176" s="195"/>
      <c r="F176" s="195"/>
      <c r="G176" s="195"/>
      <c r="H176" s="195"/>
      <c r="I176" s="195"/>
      <c r="J176" s="195"/>
      <c r="K176" s="193"/>
    </row>
    <row r="177" spans="1:11" x14ac:dyDescent="0.25">
      <c r="A177" s="15"/>
      <c r="B177" s="24" t="s">
        <v>65</v>
      </c>
      <c r="C177" s="196"/>
      <c r="D177" s="195"/>
      <c r="E177" s="195"/>
      <c r="F177" s="195"/>
      <c r="G177" s="195"/>
      <c r="H177" s="195"/>
      <c r="I177" s="195"/>
      <c r="J177" s="195"/>
      <c r="K177" s="193"/>
    </row>
    <row r="178" spans="1:11" ht="30" customHeight="1" x14ac:dyDescent="0.25">
      <c r="A178" s="15" t="s">
        <v>72</v>
      </c>
      <c r="B178" s="54" t="s">
        <v>98</v>
      </c>
      <c r="C178" s="196"/>
      <c r="D178" s="195"/>
      <c r="E178" s="195"/>
      <c r="F178" s="195"/>
      <c r="G178" s="195"/>
      <c r="H178" s="195"/>
      <c r="I178" s="195"/>
      <c r="J178" s="195"/>
      <c r="K178" s="193"/>
    </row>
    <row r="179" spans="1:11" x14ac:dyDescent="0.25">
      <c r="A179" s="15"/>
      <c r="B179" s="24" t="s">
        <v>64</v>
      </c>
      <c r="C179" s="196"/>
      <c r="D179" s="195"/>
      <c r="E179" s="195"/>
      <c r="F179" s="195"/>
      <c r="G179" s="195"/>
      <c r="H179" s="195"/>
      <c r="I179" s="195"/>
      <c r="J179" s="195"/>
      <c r="K179" s="193"/>
    </row>
    <row r="180" spans="1:11" x14ac:dyDescent="0.25">
      <c r="A180" s="15"/>
      <c r="B180" s="24" t="s">
        <v>65</v>
      </c>
      <c r="C180" s="196"/>
      <c r="D180" s="195"/>
      <c r="E180" s="195"/>
      <c r="F180" s="195"/>
      <c r="G180" s="195"/>
      <c r="H180" s="195"/>
      <c r="I180" s="195"/>
      <c r="J180" s="195"/>
      <c r="K180" s="193"/>
    </row>
    <row r="181" spans="1:11" ht="30" customHeight="1" x14ac:dyDescent="0.25">
      <c r="A181" s="15" t="s">
        <v>72</v>
      </c>
      <c r="B181" s="54" t="s">
        <v>99</v>
      </c>
      <c r="C181" s="196"/>
      <c r="D181" s="195"/>
      <c r="E181" s="195"/>
      <c r="F181" s="195"/>
      <c r="G181" s="195"/>
      <c r="H181" s="195"/>
      <c r="I181" s="195"/>
      <c r="J181" s="195"/>
      <c r="K181" s="193"/>
    </row>
    <row r="182" spans="1:11" x14ac:dyDescent="0.25">
      <c r="A182" s="15"/>
      <c r="B182" s="24" t="s">
        <v>64</v>
      </c>
      <c r="C182" s="196"/>
      <c r="D182" s="195"/>
      <c r="E182" s="195"/>
      <c r="F182" s="195"/>
      <c r="G182" s="195"/>
      <c r="H182" s="195"/>
      <c r="I182" s="195"/>
      <c r="J182" s="195"/>
      <c r="K182" s="193"/>
    </row>
    <row r="183" spans="1:11" x14ac:dyDescent="0.25">
      <c r="A183" s="15"/>
      <c r="B183" s="24" t="s">
        <v>65</v>
      </c>
      <c r="C183" s="196"/>
      <c r="D183" s="195"/>
      <c r="E183" s="195"/>
      <c r="F183" s="195"/>
      <c r="G183" s="195"/>
      <c r="H183" s="195"/>
      <c r="I183" s="195"/>
      <c r="J183" s="195"/>
      <c r="K183" s="193"/>
    </row>
    <row r="184" spans="1:11" ht="30" customHeight="1" x14ac:dyDescent="0.25">
      <c r="A184" s="15" t="s">
        <v>72</v>
      </c>
      <c r="B184" s="54" t="s">
        <v>100</v>
      </c>
      <c r="C184" s="196"/>
      <c r="D184" s="195"/>
      <c r="E184" s="195"/>
      <c r="F184" s="195"/>
      <c r="G184" s="195"/>
      <c r="H184" s="195"/>
      <c r="I184" s="195"/>
      <c r="J184" s="195"/>
      <c r="K184" s="193"/>
    </row>
    <row r="185" spans="1:11" x14ac:dyDescent="0.25">
      <c r="A185" s="15"/>
      <c r="B185" s="24" t="s">
        <v>64</v>
      </c>
      <c r="C185" s="196"/>
      <c r="D185" s="195"/>
      <c r="E185" s="195"/>
      <c r="F185" s="195"/>
      <c r="G185" s="195"/>
      <c r="H185" s="195"/>
      <c r="I185" s="195"/>
      <c r="J185" s="195"/>
      <c r="K185" s="193"/>
    </row>
    <row r="186" spans="1:11" x14ac:dyDescent="0.25">
      <c r="A186" s="15"/>
      <c r="B186" s="24" t="s">
        <v>65</v>
      </c>
      <c r="C186" s="196"/>
      <c r="D186" s="195"/>
      <c r="E186" s="195"/>
      <c r="F186" s="195"/>
      <c r="G186" s="195"/>
      <c r="H186" s="195"/>
      <c r="I186" s="195"/>
      <c r="J186" s="195"/>
      <c r="K186" s="193"/>
    </row>
    <row r="187" spans="1:11" ht="30" customHeight="1" x14ac:dyDescent="0.25">
      <c r="A187" s="15" t="s">
        <v>72</v>
      </c>
      <c r="B187" s="54" t="s">
        <v>101</v>
      </c>
      <c r="C187" s="196"/>
      <c r="D187" s="195"/>
      <c r="E187" s="195"/>
      <c r="F187" s="195"/>
      <c r="G187" s="195"/>
      <c r="H187" s="195"/>
      <c r="I187" s="195"/>
      <c r="J187" s="195"/>
      <c r="K187" s="193"/>
    </row>
    <row r="188" spans="1:11" x14ac:dyDescent="0.25">
      <c r="A188" s="15"/>
      <c r="B188" s="24" t="s">
        <v>64</v>
      </c>
      <c r="C188" s="196"/>
      <c r="D188" s="195"/>
      <c r="E188" s="195"/>
      <c r="F188" s="195"/>
      <c r="G188" s="195"/>
      <c r="H188" s="195"/>
      <c r="I188" s="195"/>
      <c r="J188" s="195"/>
      <c r="K188" s="193"/>
    </row>
    <row r="189" spans="1:11" x14ac:dyDescent="0.25">
      <c r="A189" s="20"/>
      <c r="B189" s="47" t="s">
        <v>65</v>
      </c>
      <c r="C189" s="196"/>
      <c r="D189" s="195"/>
      <c r="E189" s="195"/>
      <c r="F189" s="195"/>
      <c r="G189" s="195"/>
      <c r="H189" s="195"/>
      <c r="I189" s="195"/>
      <c r="J189" s="195"/>
      <c r="K189" s="193"/>
    </row>
    <row r="190" spans="1:11" x14ac:dyDescent="0.25">
      <c r="A190" s="18" t="s">
        <v>102</v>
      </c>
      <c r="B190" s="63" t="s">
        <v>103</v>
      </c>
      <c r="C190" s="165"/>
      <c r="D190" s="258">
        <f>summary_emfac2014!B5</f>
        <v>0</v>
      </c>
      <c r="E190" s="258">
        <f>summary_emfac2014!C5</f>
        <v>0</v>
      </c>
      <c r="F190" s="258">
        <f>summary_emfac2014!D5</f>
        <v>0</v>
      </c>
      <c r="G190" s="258">
        <f>summary_emfac2014!E5</f>
        <v>0</v>
      </c>
      <c r="H190" s="258">
        <f>summary_emfac2014!F5</f>
        <v>0</v>
      </c>
      <c r="I190" s="258">
        <f>summary_emfac2014!G5</f>
        <v>0</v>
      </c>
      <c r="J190" s="258">
        <f>summary_emfac2014!H5</f>
        <v>0</v>
      </c>
    </row>
    <row r="191" spans="1:11" ht="30" customHeight="1" x14ac:dyDescent="0.25">
      <c r="A191" s="21" t="s">
        <v>102</v>
      </c>
      <c r="B191" s="67" t="s">
        <v>104</v>
      </c>
      <c r="C191" s="80"/>
      <c r="D191" s="257" t="e">
        <f>summary_emfac2014!B5*2000/D268</f>
        <v>#DIV/0!</v>
      </c>
      <c r="E191" s="257" t="e">
        <f>summary_emfac2014!C5*2000/E268</f>
        <v>#DIV/0!</v>
      </c>
      <c r="F191" s="257" t="e">
        <f>summary_emfac2014!D5*2000/F268</f>
        <v>#DIV/0!</v>
      </c>
      <c r="G191" s="257" t="e">
        <f>summary_emfac2014!E5*2000/G268</f>
        <v>#DIV/0!</v>
      </c>
      <c r="H191" s="257" t="e">
        <f>summary_emfac2014!F5*2000/H268</f>
        <v>#DIV/0!</v>
      </c>
      <c r="I191" s="257" t="e">
        <f>summary_emfac2014!G5*2000/I268</f>
        <v>#DIV/0!</v>
      </c>
      <c r="J191" s="257" t="e">
        <f>summary_emfac2014!H5*2000/J268</f>
        <v>#DIV/0!</v>
      </c>
    </row>
    <row r="192" spans="1:11" x14ac:dyDescent="0.25">
      <c r="B192" s="6"/>
      <c r="C192" s="32"/>
      <c r="D192" s="32"/>
      <c r="E192" s="32"/>
      <c r="F192" s="32"/>
      <c r="G192" s="32"/>
      <c r="H192" s="32"/>
      <c r="I192" s="32"/>
      <c r="J192" s="32"/>
    </row>
    <row r="194" spans="1:10" x14ac:dyDescent="0.25">
      <c r="A194" s="85" t="s">
        <v>105</v>
      </c>
      <c r="B194" s="86" t="s">
        <v>106</v>
      </c>
      <c r="C194" s="197"/>
      <c r="D194" s="197"/>
      <c r="E194" s="197"/>
      <c r="F194" s="197"/>
      <c r="G194" s="197"/>
      <c r="H194" s="197"/>
      <c r="I194" s="197"/>
      <c r="J194" s="197"/>
    </row>
    <row r="195" spans="1:10" x14ac:dyDescent="0.25">
      <c r="A195" s="56"/>
      <c r="B195" s="2" t="s">
        <v>24</v>
      </c>
      <c r="C195" s="198"/>
      <c r="D195" s="198"/>
      <c r="E195" s="198"/>
      <c r="F195" s="198"/>
      <c r="G195" s="198"/>
      <c r="H195" s="198"/>
      <c r="I195" s="198"/>
      <c r="J195" s="198"/>
    </row>
    <row r="196" spans="1:10" x14ac:dyDescent="0.25">
      <c r="A196" s="56"/>
      <c r="B196" s="2" t="s">
        <v>25</v>
      </c>
      <c r="C196" s="198"/>
      <c r="D196" s="198"/>
      <c r="E196" s="198"/>
      <c r="F196" s="198"/>
      <c r="G196" s="198"/>
      <c r="H196" s="198"/>
      <c r="I196" s="198"/>
      <c r="J196" s="198"/>
    </row>
    <row r="197" spans="1:10" x14ac:dyDescent="0.25">
      <c r="A197" s="56"/>
      <c r="B197" s="2" t="s">
        <v>107</v>
      </c>
      <c r="C197" s="198"/>
      <c r="D197" s="198"/>
      <c r="E197" s="198"/>
      <c r="F197" s="198"/>
      <c r="G197" s="198"/>
      <c r="H197" s="198"/>
      <c r="I197" s="198"/>
      <c r="J197" s="198"/>
    </row>
    <row r="198" spans="1:10" x14ac:dyDescent="0.25">
      <c r="A198" s="56"/>
      <c r="B198" s="2" t="s">
        <v>27</v>
      </c>
      <c r="C198" s="198"/>
      <c r="D198" s="198"/>
      <c r="E198" s="198"/>
      <c r="F198" s="198"/>
      <c r="G198" s="198"/>
      <c r="H198" s="198"/>
      <c r="I198" s="198"/>
      <c r="J198" s="198"/>
    </row>
    <row r="199" spans="1:10" x14ac:dyDescent="0.25">
      <c r="A199" s="56"/>
      <c r="B199" s="2" t="s">
        <v>28</v>
      </c>
      <c r="C199" s="198"/>
      <c r="D199" s="199"/>
      <c r="E199" s="199"/>
      <c r="F199" s="199"/>
      <c r="G199" s="199"/>
      <c r="H199" s="199"/>
      <c r="I199" s="199"/>
      <c r="J199" s="199"/>
    </row>
    <row r="200" spans="1:10" x14ac:dyDescent="0.25">
      <c r="A200" s="17"/>
      <c r="B200" s="31" t="s">
        <v>29</v>
      </c>
      <c r="C200" s="200"/>
      <c r="D200" s="200"/>
      <c r="E200" s="200"/>
      <c r="F200" s="200"/>
      <c r="G200" s="200"/>
      <c r="H200" s="200"/>
      <c r="I200" s="200"/>
      <c r="J200" s="200"/>
    </row>
    <row r="201" spans="1:10" x14ac:dyDescent="0.25">
      <c r="A201" s="85" t="s">
        <v>105</v>
      </c>
      <c r="B201" s="40" t="s">
        <v>108</v>
      </c>
      <c r="C201" s="201"/>
      <c r="D201" s="201"/>
      <c r="E201" s="201"/>
      <c r="F201" s="201"/>
      <c r="G201" s="201"/>
      <c r="H201" s="201"/>
      <c r="I201" s="201"/>
      <c r="J201" s="201"/>
    </row>
    <row r="202" spans="1:10" x14ac:dyDescent="0.25">
      <c r="A202" s="56"/>
      <c r="B202" s="2" t="s">
        <v>24</v>
      </c>
      <c r="C202" s="198"/>
      <c r="D202" s="198"/>
      <c r="E202" s="198"/>
      <c r="F202" s="198"/>
      <c r="G202" s="198"/>
      <c r="H202" s="198"/>
      <c r="I202" s="198"/>
      <c r="J202" s="198"/>
    </row>
    <row r="203" spans="1:10" x14ac:dyDescent="0.25">
      <c r="A203" s="56"/>
      <c r="B203" s="2" t="s">
        <v>25</v>
      </c>
      <c r="C203" s="198"/>
      <c r="D203" s="198"/>
      <c r="E203" s="198"/>
      <c r="F203" s="198"/>
      <c r="G203" s="198"/>
      <c r="H203" s="198"/>
      <c r="I203" s="198"/>
      <c r="J203" s="198"/>
    </row>
    <row r="204" spans="1:10" x14ac:dyDescent="0.25">
      <c r="A204" s="56"/>
      <c r="B204" s="2" t="s">
        <v>107</v>
      </c>
      <c r="C204" s="198"/>
      <c r="D204" s="198"/>
      <c r="E204" s="198"/>
      <c r="F204" s="198"/>
      <c r="G204" s="198"/>
      <c r="H204" s="198"/>
      <c r="I204" s="198"/>
      <c r="J204" s="198"/>
    </row>
    <row r="205" spans="1:10" x14ac:dyDescent="0.25">
      <c r="A205" s="56"/>
      <c r="B205" s="2" t="s">
        <v>27</v>
      </c>
      <c r="C205" s="198"/>
      <c r="D205" s="198"/>
      <c r="E205" s="198"/>
      <c r="F205" s="198"/>
      <c r="G205" s="198"/>
      <c r="H205" s="198"/>
      <c r="I205" s="198"/>
      <c r="J205" s="198"/>
    </row>
    <row r="206" spans="1:10" x14ac:dyDescent="0.25">
      <c r="A206" s="56"/>
      <c r="B206" s="2" t="s">
        <v>28</v>
      </c>
      <c r="C206" s="198"/>
      <c r="D206" s="198"/>
      <c r="E206" s="198"/>
      <c r="F206" s="198"/>
      <c r="G206" s="198"/>
      <c r="H206" s="198"/>
      <c r="I206" s="198"/>
      <c r="J206" s="198"/>
    </row>
    <row r="207" spans="1:10" x14ac:dyDescent="0.25">
      <c r="A207" s="13"/>
      <c r="B207" s="58" t="s">
        <v>29</v>
      </c>
      <c r="C207" s="202"/>
      <c r="D207" s="202"/>
      <c r="E207" s="202"/>
      <c r="F207" s="202"/>
      <c r="G207" s="202"/>
      <c r="H207" s="202"/>
      <c r="I207" s="202"/>
      <c r="J207" s="202"/>
    </row>
    <row r="208" spans="1:10" x14ac:dyDescent="0.25">
      <c r="A208" s="85" t="s">
        <v>105</v>
      </c>
      <c r="B208" s="86" t="s">
        <v>109</v>
      </c>
      <c r="C208" s="197"/>
      <c r="D208" s="197"/>
      <c r="E208" s="197"/>
      <c r="F208" s="197"/>
      <c r="G208" s="197"/>
      <c r="H208" s="197"/>
      <c r="I208" s="197"/>
      <c r="J208" s="197"/>
    </row>
    <row r="209" spans="1:10" x14ac:dyDescent="0.25">
      <c r="A209" s="56"/>
      <c r="B209" s="2" t="s">
        <v>24</v>
      </c>
      <c r="C209" s="198"/>
      <c r="D209" s="198"/>
      <c r="E209" s="198"/>
      <c r="F209" s="198"/>
      <c r="G209" s="198"/>
      <c r="H209" s="198"/>
      <c r="I209" s="198"/>
      <c r="J209" s="198"/>
    </row>
    <row r="210" spans="1:10" x14ac:dyDescent="0.25">
      <c r="A210" s="56"/>
      <c r="B210" s="2" t="s">
        <v>25</v>
      </c>
      <c r="C210" s="198"/>
      <c r="D210" s="198"/>
      <c r="E210" s="198"/>
      <c r="F210" s="198"/>
      <c r="G210" s="198"/>
      <c r="H210" s="198"/>
      <c r="I210" s="198"/>
      <c r="J210" s="198"/>
    </row>
    <row r="211" spans="1:10" x14ac:dyDescent="0.25">
      <c r="A211" s="56"/>
      <c r="B211" s="2" t="s">
        <v>107</v>
      </c>
      <c r="C211" s="198"/>
      <c r="D211" s="198"/>
      <c r="E211" s="198"/>
      <c r="F211" s="198"/>
      <c r="G211" s="198"/>
      <c r="H211" s="198"/>
      <c r="I211" s="198"/>
      <c r="J211" s="198"/>
    </row>
    <row r="212" spans="1:10" x14ac:dyDescent="0.25">
      <c r="A212" s="56"/>
      <c r="B212" s="2" t="s">
        <v>27</v>
      </c>
      <c r="C212" s="198"/>
      <c r="D212" s="198"/>
      <c r="E212" s="198"/>
      <c r="F212" s="198"/>
      <c r="G212" s="198"/>
      <c r="H212" s="198"/>
      <c r="I212" s="198"/>
      <c r="J212" s="198"/>
    </row>
    <row r="213" spans="1:10" x14ac:dyDescent="0.25">
      <c r="A213" s="56"/>
      <c r="B213" s="2" t="s">
        <v>28</v>
      </c>
      <c r="C213" s="198"/>
      <c r="D213" s="198"/>
      <c r="E213" s="198"/>
      <c r="F213" s="198"/>
      <c r="G213" s="198"/>
      <c r="H213" s="198"/>
      <c r="I213" s="198"/>
      <c r="J213" s="198"/>
    </row>
    <row r="214" spans="1:10" x14ac:dyDescent="0.25">
      <c r="A214" s="17"/>
      <c r="B214" s="31" t="s">
        <v>29</v>
      </c>
      <c r="C214" s="200"/>
      <c r="D214" s="200"/>
      <c r="E214" s="200"/>
      <c r="F214" s="200"/>
      <c r="G214" s="200"/>
      <c r="H214" s="200"/>
      <c r="I214" s="200"/>
      <c r="J214" s="200"/>
    </row>
    <row r="215" spans="1:10" x14ac:dyDescent="0.25">
      <c r="A215" s="85" t="s">
        <v>105</v>
      </c>
      <c r="B215" s="40" t="s">
        <v>47</v>
      </c>
      <c r="C215" s="201"/>
      <c r="D215" s="201"/>
      <c r="E215" s="201"/>
      <c r="F215" s="201"/>
      <c r="G215" s="201"/>
      <c r="H215" s="201"/>
      <c r="I215" s="201"/>
      <c r="J215" s="201"/>
    </row>
    <row r="216" spans="1:10" x14ac:dyDescent="0.25">
      <c r="A216" s="33"/>
      <c r="B216" s="2" t="s">
        <v>24</v>
      </c>
      <c r="C216" s="198"/>
      <c r="D216" s="198"/>
      <c r="E216" s="198"/>
      <c r="F216" s="198"/>
      <c r="G216" s="198"/>
      <c r="H216" s="198"/>
      <c r="I216" s="198"/>
      <c r="J216" s="198"/>
    </row>
    <row r="217" spans="1:10" x14ac:dyDescent="0.25">
      <c r="A217" s="33"/>
      <c r="B217" s="2" t="s">
        <v>25</v>
      </c>
      <c r="C217" s="198"/>
      <c r="D217" s="198"/>
      <c r="E217" s="198"/>
      <c r="F217" s="198"/>
      <c r="G217" s="198"/>
      <c r="H217" s="198"/>
      <c r="I217" s="198"/>
      <c r="J217" s="198"/>
    </row>
    <row r="218" spans="1:10" x14ac:dyDescent="0.25">
      <c r="A218" s="56"/>
      <c r="B218" s="2" t="s">
        <v>107</v>
      </c>
      <c r="C218" s="198"/>
      <c r="D218" s="198"/>
      <c r="E218" s="198"/>
      <c r="F218" s="198"/>
      <c r="G218" s="198"/>
      <c r="H218" s="198"/>
      <c r="I218" s="198"/>
      <c r="J218" s="198"/>
    </row>
    <row r="219" spans="1:10" x14ac:dyDescent="0.25">
      <c r="A219" s="33"/>
      <c r="B219" s="2" t="s">
        <v>27</v>
      </c>
      <c r="C219" s="198"/>
      <c r="D219" s="198"/>
      <c r="E219" s="198"/>
      <c r="F219" s="198"/>
      <c r="G219" s="198"/>
      <c r="H219" s="198"/>
      <c r="I219" s="198"/>
      <c r="J219" s="198"/>
    </row>
    <row r="220" spans="1:10" x14ac:dyDescent="0.25">
      <c r="A220" s="33"/>
      <c r="B220" s="2" t="s">
        <v>28</v>
      </c>
      <c r="C220" s="198"/>
      <c r="D220" s="198"/>
      <c r="E220" s="198"/>
      <c r="F220" s="198"/>
      <c r="G220" s="198"/>
      <c r="H220" s="198"/>
      <c r="I220" s="198"/>
      <c r="J220" s="198"/>
    </row>
    <row r="221" spans="1:10" x14ac:dyDescent="0.25">
      <c r="A221" s="36"/>
      <c r="B221" s="58" t="s">
        <v>29</v>
      </c>
      <c r="C221" s="202"/>
      <c r="D221" s="202"/>
      <c r="E221" s="202"/>
      <c r="F221" s="202"/>
      <c r="G221" s="202"/>
      <c r="H221" s="202"/>
      <c r="I221" s="202"/>
      <c r="J221" s="202"/>
    </row>
    <row r="222" spans="1:10" x14ac:dyDescent="0.25">
      <c r="A222" s="85" t="s">
        <v>105</v>
      </c>
      <c r="B222" s="86" t="s">
        <v>48</v>
      </c>
      <c r="C222" s="197"/>
      <c r="D222" s="197"/>
      <c r="E222" s="197"/>
      <c r="F222" s="197"/>
      <c r="G222" s="197"/>
      <c r="H222" s="197"/>
      <c r="I222" s="197"/>
      <c r="J222" s="197"/>
    </row>
    <row r="223" spans="1:10" x14ac:dyDescent="0.25">
      <c r="A223" s="56"/>
      <c r="B223" s="2" t="s">
        <v>24</v>
      </c>
      <c r="C223" s="198"/>
      <c r="D223" s="198"/>
      <c r="E223" s="198"/>
      <c r="F223" s="198"/>
      <c r="G223" s="198"/>
      <c r="H223" s="198"/>
      <c r="I223" s="198"/>
      <c r="J223" s="198"/>
    </row>
    <row r="224" spans="1:10" x14ac:dyDescent="0.25">
      <c r="A224" s="56"/>
      <c r="B224" s="2" t="s">
        <v>25</v>
      </c>
      <c r="C224" s="198"/>
      <c r="D224" s="198"/>
      <c r="E224" s="198"/>
      <c r="F224" s="198"/>
      <c r="G224" s="198"/>
      <c r="H224" s="198"/>
      <c r="I224" s="198"/>
      <c r="J224" s="198"/>
    </row>
    <row r="225" spans="1:17" x14ac:dyDescent="0.25">
      <c r="A225" s="56"/>
      <c r="B225" s="2" t="s">
        <v>107</v>
      </c>
      <c r="C225" s="198"/>
      <c r="D225" s="198"/>
      <c r="E225" s="198"/>
      <c r="F225" s="198"/>
      <c r="G225" s="198"/>
      <c r="H225" s="198"/>
      <c r="I225" s="198"/>
      <c r="J225" s="198"/>
    </row>
    <row r="226" spans="1:17" x14ac:dyDescent="0.25">
      <c r="A226" s="56"/>
      <c r="B226" s="2" t="s">
        <v>27</v>
      </c>
      <c r="C226" s="198"/>
      <c r="D226" s="198"/>
      <c r="E226" s="198"/>
      <c r="F226" s="198"/>
      <c r="G226" s="198"/>
      <c r="H226" s="198"/>
      <c r="I226" s="198"/>
      <c r="J226" s="198"/>
    </row>
    <row r="227" spans="1:17" x14ac:dyDescent="0.25">
      <c r="A227" s="56"/>
      <c r="B227" s="2" t="s">
        <v>28</v>
      </c>
      <c r="C227" s="198"/>
      <c r="D227" s="198"/>
      <c r="E227" s="198"/>
      <c r="F227" s="198"/>
      <c r="G227" s="198"/>
      <c r="H227" s="198"/>
      <c r="I227" s="198"/>
      <c r="J227" s="198"/>
    </row>
    <row r="228" spans="1:17" x14ac:dyDescent="0.25">
      <c r="A228" s="17"/>
      <c r="B228" s="31" t="s">
        <v>29</v>
      </c>
      <c r="C228" s="200"/>
      <c r="D228" s="200"/>
      <c r="E228" s="200"/>
      <c r="F228" s="200"/>
      <c r="G228" s="200"/>
      <c r="H228" s="200"/>
      <c r="I228" s="200"/>
      <c r="J228" s="200"/>
    </row>
    <row r="229" spans="1:17" x14ac:dyDescent="0.25">
      <c r="A229" s="11" t="s">
        <v>110</v>
      </c>
      <c r="B229" s="67" t="s">
        <v>111</v>
      </c>
      <c r="C229" s="52"/>
      <c r="D229" s="52"/>
      <c r="E229" s="52"/>
      <c r="F229" s="52"/>
      <c r="G229" s="52"/>
      <c r="H229" s="52"/>
      <c r="I229" s="52"/>
      <c r="J229" s="52"/>
    </row>
    <row r="230" spans="1:17" x14ac:dyDescent="0.25">
      <c r="A230" s="11" t="s">
        <v>112</v>
      </c>
      <c r="B230" s="67" t="s">
        <v>113</v>
      </c>
      <c r="C230" s="9"/>
      <c r="D230" s="9"/>
      <c r="E230" s="9"/>
      <c r="F230" s="9"/>
      <c r="G230" s="9"/>
      <c r="H230" s="9"/>
      <c r="I230" s="9"/>
      <c r="J230" s="9"/>
    </row>
    <row r="231" spans="1:17" x14ac:dyDescent="0.25">
      <c r="B231" s="49" t="s">
        <v>114</v>
      </c>
      <c r="C231" s="52"/>
      <c r="D231" s="52"/>
      <c r="E231" s="52"/>
      <c r="F231" s="52"/>
      <c r="G231" s="52"/>
      <c r="H231" s="52"/>
      <c r="I231" s="52"/>
      <c r="J231" s="52"/>
    </row>
    <row r="232" spans="1:17" x14ac:dyDescent="0.25">
      <c r="B232" s="49" t="s">
        <v>115</v>
      </c>
      <c r="C232" s="52"/>
      <c r="D232" s="52"/>
      <c r="E232" s="52"/>
      <c r="F232" s="52"/>
      <c r="G232" s="52"/>
      <c r="H232" s="52"/>
      <c r="I232" s="52"/>
      <c r="J232" s="52"/>
    </row>
    <row r="233" spans="1:17" x14ac:dyDescent="0.25">
      <c r="B233" s="49" t="s">
        <v>116</v>
      </c>
      <c r="C233" s="30"/>
      <c r="D233" s="30"/>
      <c r="E233" s="30"/>
      <c r="F233" s="30"/>
      <c r="G233" s="30"/>
      <c r="H233" s="30"/>
      <c r="I233" s="30"/>
      <c r="J233" s="30"/>
    </row>
    <row r="234" spans="1:17" x14ac:dyDescent="0.25">
      <c r="B234" s="49" t="s">
        <v>117</v>
      </c>
      <c r="C234" s="30"/>
      <c r="D234" s="30"/>
      <c r="E234" s="30"/>
      <c r="F234" s="30"/>
      <c r="G234" s="30"/>
      <c r="H234" s="30"/>
      <c r="I234" s="30"/>
      <c r="J234" s="30"/>
    </row>
    <row r="235" spans="1:17" x14ac:dyDescent="0.25">
      <c r="A235" s="16"/>
      <c r="B235" s="49" t="s">
        <v>118</v>
      </c>
      <c r="C235" s="52"/>
      <c r="D235" s="30"/>
      <c r="E235" s="30"/>
      <c r="F235" s="30"/>
      <c r="G235" s="30"/>
      <c r="H235" s="30"/>
      <c r="I235" s="30"/>
      <c r="J235" s="52"/>
    </row>
    <row r="236" spans="1:17" ht="30" customHeight="1" x14ac:dyDescent="0.25">
      <c r="A236" s="82" t="s">
        <v>119</v>
      </c>
      <c r="B236" s="67" t="s">
        <v>120</v>
      </c>
      <c r="C236" s="52"/>
      <c r="D236" s="52"/>
      <c r="E236" s="52"/>
      <c r="F236" s="52"/>
      <c r="G236" s="52"/>
      <c r="H236" s="52"/>
      <c r="I236" s="52"/>
      <c r="J236" s="52"/>
    </row>
    <row r="237" spans="1:17" ht="30" customHeight="1" x14ac:dyDescent="0.25">
      <c r="A237" s="11" t="s">
        <v>121</v>
      </c>
      <c r="B237" s="67" t="s">
        <v>122</v>
      </c>
      <c r="C237" s="52"/>
      <c r="D237" s="52"/>
      <c r="E237" s="52"/>
      <c r="F237" s="52"/>
      <c r="G237" s="52"/>
      <c r="H237" s="52"/>
      <c r="I237" s="52"/>
      <c r="J237" s="52"/>
    </row>
    <row r="238" spans="1:17" ht="45" customHeight="1" x14ac:dyDescent="0.25">
      <c r="A238" s="21" t="s">
        <v>123</v>
      </c>
      <c r="B238" s="67" t="s">
        <v>124</v>
      </c>
      <c r="C238" s="203"/>
      <c r="D238" s="204"/>
      <c r="E238" s="204"/>
      <c r="F238" s="204"/>
      <c r="G238" s="204"/>
      <c r="H238" s="204"/>
      <c r="I238" s="204"/>
      <c r="J238" s="204"/>
      <c r="L238" s="193">
        <f t="shared" ref="L238:N244" si="0">E238-$D238</f>
        <v>0</v>
      </c>
      <c r="M238" s="193">
        <f t="shared" si="0"/>
        <v>0</v>
      </c>
      <c r="N238" s="193">
        <f t="shared" si="0"/>
        <v>0</v>
      </c>
      <c r="O238" s="193">
        <f t="shared" ref="O238:O244" si="1">H238-$D238</f>
        <v>0</v>
      </c>
      <c r="P238" s="193">
        <f t="shared" ref="P238:P244" si="2">I238-$D238</f>
        <v>0</v>
      </c>
      <c r="Q238" s="193">
        <f t="shared" ref="Q238:Q244" si="3">J238-$D238</f>
        <v>0</v>
      </c>
    </row>
    <row r="239" spans="1:17" x14ac:dyDescent="0.25">
      <c r="A239" s="66"/>
      <c r="B239" s="35" t="s">
        <v>108</v>
      </c>
      <c r="C239" s="205"/>
      <c r="D239" s="191"/>
      <c r="E239" s="191"/>
      <c r="F239" s="191"/>
      <c r="G239" s="191"/>
      <c r="H239" s="191"/>
      <c r="I239" s="191"/>
      <c r="J239" s="191"/>
      <c r="L239" s="193">
        <f t="shared" si="0"/>
        <v>0</v>
      </c>
      <c r="M239" s="193">
        <f t="shared" si="0"/>
        <v>0</v>
      </c>
      <c r="N239" s="193">
        <f t="shared" si="0"/>
        <v>0</v>
      </c>
      <c r="O239" s="193">
        <f t="shared" si="1"/>
        <v>0</v>
      </c>
      <c r="P239" s="193">
        <f t="shared" si="2"/>
        <v>0</v>
      </c>
      <c r="Q239" s="193">
        <f t="shared" si="3"/>
        <v>0</v>
      </c>
    </row>
    <row r="240" spans="1:17" x14ac:dyDescent="0.25">
      <c r="A240" s="66"/>
      <c r="B240" s="2" t="s">
        <v>125</v>
      </c>
      <c r="C240" s="196"/>
      <c r="D240" s="194"/>
      <c r="E240" s="194"/>
      <c r="F240" s="194"/>
      <c r="G240" s="194"/>
      <c r="H240" s="194"/>
      <c r="I240" s="194"/>
      <c r="J240" s="194"/>
      <c r="L240" s="193">
        <f t="shared" si="0"/>
        <v>0</v>
      </c>
      <c r="M240" s="193">
        <f t="shared" si="0"/>
        <v>0</v>
      </c>
      <c r="N240" s="193">
        <f t="shared" si="0"/>
        <v>0</v>
      </c>
      <c r="O240" s="193">
        <f t="shared" si="1"/>
        <v>0</v>
      </c>
      <c r="P240" s="193">
        <f t="shared" si="2"/>
        <v>0</v>
      </c>
      <c r="Q240" s="193">
        <f t="shared" si="3"/>
        <v>0</v>
      </c>
    </row>
    <row r="241" spans="1:17" x14ac:dyDescent="0.25">
      <c r="A241" s="66"/>
      <c r="B241" s="2" t="s">
        <v>47</v>
      </c>
      <c r="C241" s="196"/>
      <c r="D241" s="194"/>
      <c r="E241" s="194"/>
      <c r="F241" s="194"/>
      <c r="G241" s="194"/>
      <c r="H241" s="194"/>
      <c r="I241" s="194"/>
      <c r="J241" s="194"/>
      <c r="L241" s="193">
        <f t="shared" si="0"/>
        <v>0</v>
      </c>
      <c r="M241" s="193">
        <f t="shared" si="0"/>
        <v>0</v>
      </c>
      <c r="N241" s="193">
        <f t="shared" si="0"/>
        <v>0</v>
      </c>
      <c r="O241" s="193">
        <f t="shared" si="1"/>
        <v>0</v>
      </c>
      <c r="P241" s="193">
        <f t="shared" si="2"/>
        <v>0</v>
      </c>
      <c r="Q241" s="193">
        <f t="shared" si="3"/>
        <v>0</v>
      </c>
    </row>
    <row r="242" spans="1:17" x14ac:dyDescent="0.25">
      <c r="A242" s="66"/>
      <c r="B242" s="2" t="s">
        <v>48</v>
      </c>
      <c r="C242" s="196"/>
      <c r="D242" s="194"/>
      <c r="E242" s="194"/>
      <c r="F242" s="194"/>
      <c r="G242" s="194"/>
      <c r="H242" s="194"/>
      <c r="I242" s="194"/>
      <c r="J242" s="194"/>
      <c r="L242" s="193">
        <f t="shared" si="0"/>
        <v>0</v>
      </c>
      <c r="M242" s="193">
        <f t="shared" si="0"/>
        <v>0</v>
      </c>
      <c r="N242" s="193">
        <f t="shared" si="0"/>
        <v>0</v>
      </c>
      <c r="O242" s="193">
        <f t="shared" si="1"/>
        <v>0</v>
      </c>
      <c r="P242" s="193">
        <f t="shared" si="2"/>
        <v>0</v>
      </c>
      <c r="Q242" s="193">
        <f t="shared" si="3"/>
        <v>0</v>
      </c>
    </row>
    <row r="243" spans="1:17" x14ac:dyDescent="0.25">
      <c r="A243" s="66"/>
      <c r="B243" s="2" t="s">
        <v>49</v>
      </c>
      <c r="C243" s="196"/>
      <c r="D243" s="194"/>
      <c r="E243" s="194"/>
      <c r="F243" s="194"/>
      <c r="G243" s="194"/>
      <c r="H243" s="194"/>
      <c r="I243" s="194"/>
      <c r="J243" s="194"/>
      <c r="L243" s="193">
        <f t="shared" si="0"/>
        <v>0</v>
      </c>
      <c r="M243" s="193">
        <f t="shared" si="0"/>
        <v>0</v>
      </c>
      <c r="N243" s="193">
        <f t="shared" si="0"/>
        <v>0</v>
      </c>
      <c r="O243" s="193">
        <f t="shared" si="1"/>
        <v>0</v>
      </c>
      <c r="P243" s="193">
        <f t="shared" si="2"/>
        <v>0</v>
      </c>
      <c r="Q243" s="193">
        <f t="shared" si="3"/>
        <v>0</v>
      </c>
    </row>
    <row r="244" spans="1:17" x14ac:dyDescent="0.25">
      <c r="A244" s="82"/>
      <c r="B244" s="31" t="s">
        <v>50</v>
      </c>
      <c r="C244" s="206"/>
      <c r="D244" s="207"/>
      <c r="E244" s="207"/>
      <c r="F244" s="207"/>
      <c r="G244" s="207"/>
      <c r="H244" s="207"/>
      <c r="I244" s="207"/>
      <c r="J244" s="207"/>
      <c r="L244" s="193">
        <f t="shared" si="0"/>
        <v>0</v>
      </c>
      <c r="M244" s="193">
        <f t="shared" si="0"/>
        <v>0</v>
      </c>
      <c r="N244" s="193">
        <f t="shared" si="0"/>
        <v>0</v>
      </c>
      <c r="O244" s="193">
        <f t="shared" si="1"/>
        <v>0</v>
      </c>
      <c r="P244" s="193">
        <f t="shared" si="2"/>
        <v>0</v>
      </c>
      <c r="Q244" s="193">
        <f t="shared" si="3"/>
        <v>0</v>
      </c>
    </row>
    <row r="245" spans="1:17" ht="35.25" customHeight="1" x14ac:dyDescent="0.25">
      <c r="A245" s="21" t="s">
        <v>126</v>
      </c>
      <c r="B245" s="28" t="s">
        <v>186</v>
      </c>
      <c r="C245" s="234"/>
      <c r="D245" s="204"/>
      <c r="E245" s="204"/>
      <c r="F245" s="204"/>
      <c r="G245" s="204"/>
      <c r="H245" s="204"/>
      <c r="I245" s="204"/>
      <c r="J245" s="204"/>
    </row>
    <row r="246" spans="1:17" x14ac:dyDescent="0.25">
      <c r="A246" s="84"/>
      <c r="B246" s="71" t="s">
        <v>45</v>
      </c>
      <c r="C246" s="234"/>
      <c r="D246" s="191"/>
      <c r="E246" s="191"/>
      <c r="F246" s="191"/>
      <c r="G246" s="191"/>
      <c r="H246" s="191"/>
      <c r="I246" s="191"/>
      <c r="J246" s="191"/>
    </row>
    <row r="247" spans="1:17" x14ac:dyDescent="0.25">
      <c r="A247" s="84"/>
      <c r="B247" s="71" t="s">
        <v>46</v>
      </c>
      <c r="C247" s="234"/>
      <c r="D247" s="194"/>
      <c r="E247" s="194"/>
      <c r="F247" s="194"/>
      <c r="G247" s="194"/>
      <c r="H247" s="194"/>
      <c r="I247" s="194"/>
      <c r="J247" s="194"/>
    </row>
    <row r="248" spans="1:17" x14ac:dyDescent="0.25">
      <c r="A248" s="84"/>
      <c r="B248" s="71" t="s">
        <v>47</v>
      </c>
      <c r="C248" s="234"/>
      <c r="D248" s="194"/>
      <c r="E248" s="194"/>
      <c r="F248" s="194"/>
      <c r="G248" s="194"/>
      <c r="H248" s="194"/>
      <c r="I248" s="194"/>
      <c r="J248" s="194"/>
    </row>
    <row r="249" spans="1:17" x14ac:dyDescent="0.25">
      <c r="A249" s="84"/>
      <c r="B249" s="71" t="s">
        <v>48</v>
      </c>
      <c r="C249" s="234"/>
      <c r="D249" s="194"/>
      <c r="E249" s="194"/>
      <c r="F249" s="194"/>
      <c r="G249" s="194"/>
      <c r="H249" s="194"/>
      <c r="I249" s="194"/>
      <c r="J249" s="194"/>
    </row>
    <row r="250" spans="1:17" x14ac:dyDescent="0.25">
      <c r="A250" s="84"/>
      <c r="B250" s="71" t="s">
        <v>49</v>
      </c>
      <c r="C250" s="234"/>
      <c r="D250" s="194"/>
      <c r="E250" s="194"/>
      <c r="F250" s="194"/>
      <c r="G250" s="194"/>
      <c r="H250" s="194"/>
      <c r="I250" s="194"/>
      <c r="J250" s="194"/>
    </row>
    <row r="251" spans="1:17" x14ac:dyDescent="0.25">
      <c r="A251" s="73"/>
      <c r="B251" s="71" t="s">
        <v>50</v>
      </c>
      <c r="C251" s="234"/>
      <c r="D251" s="207"/>
      <c r="E251" s="207"/>
      <c r="F251" s="207"/>
      <c r="G251" s="207"/>
      <c r="H251" s="207"/>
      <c r="I251" s="207"/>
      <c r="J251" s="207"/>
    </row>
    <row r="252" spans="1:17" ht="30" customHeight="1" x14ac:dyDescent="0.25">
      <c r="A252" s="18" t="s">
        <v>126</v>
      </c>
      <c r="B252" s="37" t="s">
        <v>188</v>
      </c>
      <c r="C252" s="234"/>
      <c r="D252" s="204"/>
      <c r="E252" s="204"/>
      <c r="F252" s="204"/>
      <c r="G252" s="204"/>
      <c r="H252" s="204"/>
      <c r="I252" s="204"/>
      <c r="J252" s="204"/>
    </row>
    <row r="253" spans="1:17" ht="30" customHeight="1" x14ac:dyDescent="0.25">
      <c r="A253" s="82" t="s">
        <v>127</v>
      </c>
      <c r="B253" s="214" t="s">
        <v>128</v>
      </c>
      <c r="C253" s="234"/>
      <c r="D253" s="223"/>
      <c r="E253" s="223"/>
      <c r="F253" s="223"/>
      <c r="G253" s="223"/>
      <c r="H253" s="223"/>
      <c r="I253" s="223"/>
      <c r="J253" s="223"/>
    </row>
    <row r="254" spans="1:17" ht="30" x14ac:dyDescent="0.25">
      <c r="A254" s="21" t="s">
        <v>129</v>
      </c>
      <c r="B254" s="67" t="s">
        <v>130</v>
      </c>
      <c r="C254" s="204"/>
      <c r="D254" s="208"/>
      <c r="E254" s="208"/>
      <c r="F254" s="208"/>
      <c r="G254" s="208"/>
      <c r="H254" s="208"/>
      <c r="I254" s="208"/>
      <c r="J254" s="208"/>
    </row>
    <row r="255" spans="1:17" x14ac:dyDescent="0.25">
      <c r="B255" s="71" t="s">
        <v>45</v>
      </c>
      <c r="C255" s="204"/>
      <c r="D255" s="204"/>
      <c r="E255" s="204"/>
      <c r="F255" s="204"/>
      <c r="G255" s="204"/>
      <c r="H255" s="204"/>
      <c r="I255" s="204"/>
      <c r="J255" s="204"/>
    </row>
    <row r="256" spans="1:17" x14ac:dyDescent="0.25">
      <c r="B256" s="71" t="s">
        <v>46</v>
      </c>
      <c r="C256" s="204"/>
      <c r="D256" s="204"/>
      <c r="E256" s="204"/>
      <c r="F256" s="204"/>
      <c r="G256" s="204"/>
      <c r="H256" s="204"/>
      <c r="I256" s="204"/>
      <c r="J256" s="204"/>
    </row>
    <row r="257" spans="1:11" x14ac:dyDescent="0.25">
      <c r="B257" s="71" t="s">
        <v>47</v>
      </c>
      <c r="C257" s="204"/>
      <c r="D257" s="204"/>
      <c r="E257" s="204"/>
      <c r="F257" s="204"/>
      <c r="G257" s="204"/>
      <c r="H257" s="204"/>
      <c r="I257" s="204"/>
      <c r="J257" s="204"/>
    </row>
    <row r="258" spans="1:11" x14ac:dyDescent="0.25">
      <c r="B258" s="71" t="s">
        <v>48</v>
      </c>
      <c r="C258" s="204"/>
      <c r="D258" s="204"/>
      <c r="E258" s="204"/>
      <c r="F258" s="204"/>
      <c r="G258" s="204"/>
      <c r="H258" s="204"/>
      <c r="I258" s="204"/>
      <c r="J258" s="204"/>
    </row>
    <row r="259" spans="1:11" x14ac:dyDescent="0.25">
      <c r="B259" s="71" t="s">
        <v>49</v>
      </c>
      <c r="C259" s="204"/>
      <c r="D259" s="204"/>
      <c r="E259" s="204"/>
      <c r="F259" s="204"/>
      <c r="G259" s="204"/>
      <c r="H259" s="204"/>
      <c r="I259" s="204"/>
      <c r="J259" s="204"/>
    </row>
    <row r="260" spans="1:11" x14ac:dyDescent="0.25">
      <c r="A260" s="48"/>
      <c r="B260" s="71" t="s">
        <v>50</v>
      </c>
      <c r="C260" s="204"/>
      <c r="D260" s="204"/>
      <c r="E260" s="204"/>
      <c r="F260" s="204"/>
      <c r="G260" s="204"/>
      <c r="H260" s="204"/>
      <c r="I260" s="204"/>
      <c r="J260" s="204"/>
    </row>
    <row r="261" spans="1:11" ht="30" customHeight="1" x14ac:dyDescent="0.25">
      <c r="A261" s="213" t="s">
        <v>131</v>
      </c>
      <c r="B261" s="213" t="s">
        <v>132</v>
      </c>
      <c r="D261" s="208"/>
      <c r="E261" s="208"/>
      <c r="F261" s="208"/>
      <c r="G261" s="208"/>
      <c r="H261" s="208"/>
      <c r="I261" s="208"/>
      <c r="J261" s="208"/>
      <c r="K261" s="222"/>
    </row>
    <row r="262" spans="1:11" x14ac:dyDescent="0.25">
      <c r="B262" s="71" t="s">
        <v>24</v>
      </c>
      <c r="C262" s="204"/>
      <c r="D262" s="208"/>
      <c r="E262" s="204"/>
      <c r="F262" s="204"/>
      <c r="G262" s="204"/>
      <c r="H262" s="204"/>
      <c r="I262" s="204"/>
      <c r="J262" s="204"/>
    </row>
    <row r="263" spans="1:11" x14ac:dyDescent="0.25">
      <c r="B263" s="71" t="s">
        <v>133</v>
      </c>
      <c r="C263" s="204"/>
      <c r="D263" s="208"/>
      <c r="E263" s="204"/>
      <c r="F263" s="204"/>
      <c r="G263" s="204"/>
      <c r="H263" s="204"/>
      <c r="I263" s="204"/>
      <c r="J263" s="204"/>
    </row>
    <row r="264" spans="1:11" x14ac:dyDescent="0.25">
      <c r="B264" s="71" t="s">
        <v>27</v>
      </c>
      <c r="C264" s="204"/>
      <c r="D264" s="208"/>
      <c r="E264" s="204"/>
      <c r="F264" s="204"/>
      <c r="G264" s="204"/>
      <c r="H264" s="204"/>
      <c r="I264" s="204"/>
      <c r="J264" s="204"/>
    </row>
    <row r="265" spans="1:11" x14ac:dyDescent="0.25">
      <c r="B265" s="71" t="s">
        <v>28</v>
      </c>
      <c r="C265" s="204"/>
      <c r="D265" s="208"/>
      <c r="E265" s="204"/>
      <c r="F265" s="204"/>
      <c r="G265" s="204"/>
      <c r="H265" s="204"/>
      <c r="I265" s="204"/>
      <c r="J265" s="204"/>
    </row>
    <row r="266" spans="1:11" x14ac:dyDescent="0.25">
      <c r="B266" s="71" t="s">
        <v>29</v>
      </c>
      <c r="C266" s="204"/>
      <c r="D266" s="208"/>
      <c r="E266" s="204"/>
      <c r="F266" s="204"/>
      <c r="G266" s="204"/>
      <c r="H266" s="204"/>
      <c r="I266" s="204"/>
      <c r="J266" s="204"/>
    </row>
    <row r="268" spans="1:11" x14ac:dyDescent="0.25">
      <c r="B268" s="246" t="s">
        <v>305</v>
      </c>
      <c r="D268" s="245"/>
      <c r="E268" s="245"/>
      <c r="F268" s="245"/>
      <c r="G268" s="245"/>
      <c r="H268" s="245"/>
      <c r="I268" s="245"/>
      <c r="J268" s="245"/>
    </row>
    <row r="269" spans="1:11" x14ac:dyDescent="0.25">
      <c r="B269" s="253" t="s">
        <v>324</v>
      </c>
      <c r="D269" s="160"/>
      <c r="E269" s="160"/>
      <c r="F269" s="160"/>
      <c r="G269" s="160"/>
      <c r="H269" s="160"/>
      <c r="I269" s="160"/>
      <c r="J269" s="160"/>
    </row>
  </sheetData>
  <pageMargins left="0.7" right="0.7" top="0.75" bottom="0.75" header="0.3" footer="0.3"/>
  <pageSetup paperSize="17" scale="81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D194-11A3-4DD0-826D-66402C8415C9}">
  <dimension ref="A1:I24"/>
  <sheetViews>
    <sheetView workbookViewId="0">
      <selection activeCell="F13" sqref="F13"/>
    </sheetView>
  </sheetViews>
  <sheetFormatPr defaultRowHeight="15" x14ac:dyDescent="0.25"/>
  <cols>
    <col min="1" max="1" width="28.42578125" customWidth="1"/>
    <col min="2" max="2" width="14" customWidth="1"/>
  </cols>
  <sheetData>
    <row r="1" spans="1:9" x14ac:dyDescent="0.25">
      <c r="A1" s="64"/>
      <c r="B1" s="64"/>
      <c r="C1" s="238"/>
      <c r="D1" s="238"/>
      <c r="E1" s="238"/>
      <c r="F1" s="238"/>
      <c r="G1" s="238"/>
      <c r="H1" s="238"/>
      <c r="I1" s="238"/>
    </row>
    <row r="2" spans="1:9" x14ac:dyDescent="0.25">
      <c r="A2" s="64"/>
      <c r="B2" s="64"/>
      <c r="C2" s="64"/>
      <c r="D2" s="64"/>
      <c r="E2" s="64"/>
      <c r="F2" s="64"/>
      <c r="G2" s="64"/>
      <c r="H2" s="64"/>
      <c r="I2" s="64"/>
    </row>
    <row r="3" spans="1:9" x14ac:dyDescent="0.25">
      <c r="A3" s="64" t="s">
        <v>329</v>
      </c>
      <c r="B3" s="64" t="s">
        <v>289</v>
      </c>
      <c r="C3" s="64" t="s">
        <v>330</v>
      </c>
      <c r="D3" s="64"/>
      <c r="E3" s="64"/>
      <c r="F3" s="64"/>
      <c r="G3" s="64"/>
      <c r="H3" s="64"/>
      <c r="I3" s="64"/>
    </row>
    <row r="4" spans="1:9" x14ac:dyDescent="0.25">
      <c r="A4" s="64" t="s">
        <v>331</v>
      </c>
      <c r="B4" s="64" t="s">
        <v>288</v>
      </c>
      <c r="C4" s="240"/>
      <c r="D4" s="240"/>
      <c r="E4" s="240"/>
      <c r="F4" s="240"/>
      <c r="G4" s="240"/>
      <c r="H4" s="240"/>
      <c r="I4" s="240"/>
    </row>
    <row r="5" spans="1:9" x14ac:dyDescent="0.25">
      <c r="A5" s="64" t="s">
        <v>331</v>
      </c>
      <c r="B5" s="64" t="s">
        <v>49</v>
      </c>
      <c r="C5" s="240"/>
      <c r="D5" s="240"/>
      <c r="E5" s="240"/>
      <c r="F5" s="240"/>
      <c r="G5" s="240"/>
      <c r="H5" s="240"/>
      <c r="I5" s="240"/>
    </row>
    <row r="6" spans="1:9" x14ac:dyDescent="0.25">
      <c r="A6" s="64" t="s">
        <v>331</v>
      </c>
      <c r="B6" s="64" t="s">
        <v>50</v>
      </c>
      <c r="C6" s="240"/>
      <c r="D6" s="240"/>
      <c r="E6" s="240"/>
      <c r="F6" s="240"/>
      <c r="G6" s="240"/>
      <c r="H6" s="240"/>
      <c r="I6" s="240"/>
    </row>
    <row r="7" spans="1:9" x14ac:dyDescent="0.25">
      <c r="A7" s="64" t="s">
        <v>331</v>
      </c>
      <c r="B7" s="64" t="s">
        <v>47</v>
      </c>
      <c r="C7" s="240"/>
      <c r="D7" s="240"/>
      <c r="E7" s="240"/>
      <c r="F7" s="240"/>
      <c r="G7" s="240"/>
      <c r="H7" s="240"/>
      <c r="I7" s="240"/>
    </row>
    <row r="8" spans="1:9" x14ac:dyDescent="0.25">
      <c r="A8" s="64" t="s">
        <v>331</v>
      </c>
      <c r="B8" s="64" t="s">
        <v>48</v>
      </c>
      <c r="C8" s="240"/>
      <c r="D8" s="240"/>
      <c r="E8" s="240"/>
      <c r="F8" s="240"/>
      <c r="G8" s="240"/>
      <c r="H8" s="240"/>
      <c r="I8" s="240"/>
    </row>
    <row r="9" spans="1:9" x14ac:dyDescent="0.25">
      <c r="A9" s="64" t="s">
        <v>331</v>
      </c>
      <c r="B9" s="64" t="s">
        <v>108</v>
      </c>
      <c r="C9" s="240"/>
      <c r="D9" s="240"/>
      <c r="E9" s="240"/>
      <c r="F9" s="240"/>
      <c r="G9" s="240"/>
      <c r="H9" s="240"/>
      <c r="I9" s="240"/>
    </row>
    <row r="10" spans="1:9" x14ac:dyDescent="0.25">
      <c r="A10" s="64" t="s">
        <v>331</v>
      </c>
      <c r="B10" s="64" t="s">
        <v>332</v>
      </c>
      <c r="C10" s="240"/>
      <c r="D10" s="240"/>
      <c r="E10" s="240"/>
      <c r="F10" s="240"/>
      <c r="G10" s="240"/>
      <c r="H10" s="240"/>
      <c r="I10" s="240"/>
    </row>
    <row r="11" spans="1:9" x14ac:dyDescent="0.25">
      <c r="A11" s="64" t="s">
        <v>333</v>
      </c>
      <c r="B11" s="64" t="s">
        <v>288</v>
      </c>
      <c r="C11" s="240"/>
      <c r="D11" s="240"/>
      <c r="E11" s="240"/>
      <c r="F11" s="240"/>
      <c r="G11" s="240"/>
      <c r="H11" s="240"/>
      <c r="I11" s="240"/>
    </row>
    <row r="12" spans="1:9" x14ac:dyDescent="0.25">
      <c r="A12" s="64" t="s">
        <v>333</v>
      </c>
      <c r="B12" s="64" t="s">
        <v>49</v>
      </c>
      <c r="C12" s="240"/>
      <c r="D12" s="240"/>
      <c r="E12" s="240"/>
      <c r="F12" s="240"/>
      <c r="G12" s="240"/>
      <c r="H12" s="240"/>
      <c r="I12" s="240"/>
    </row>
    <row r="13" spans="1:9" x14ac:dyDescent="0.25">
      <c r="A13" s="64" t="s">
        <v>333</v>
      </c>
      <c r="B13" s="64" t="s">
        <v>50</v>
      </c>
      <c r="C13" s="240"/>
      <c r="D13" s="240"/>
      <c r="E13" s="240"/>
      <c r="F13" s="240"/>
      <c r="G13" s="240"/>
      <c r="H13" s="240"/>
      <c r="I13" s="240"/>
    </row>
    <row r="14" spans="1:9" x14ac:dyDescent="0.25">
      <c r="A14" s="64" t="s">
        <v>333</v>
      </c>
      <c r="B14" s="64" t="s">
        <v>47</v>
      </c>
      <c r="C14" s="240"/>
      <c r="D14" s="240"/>
      <c r="E14" s="240"/>
      <c r="F14" s="240"/>
      <c r="G14" s="240"/>
      <c r="H14" s="240"/>
      <c r="I14" s="240"/>
    </row>
    <row r="15" spans="1:9" x14ac:dyDescent="0.25">
      <c r="A15" s="64" t="s">
        <v>333</v>
      </c>
      <c r="B15" s="64" t="s">
        <v>48</v>
      </c>
      <c r="C15" s="240"/>
      <c r="D15" s="240"/>
      <c r="E15" s="240"/>
      <c r="F15" s="240"/>
      <c r="G15" s="240"/>
      <c r="H15" s="240"/>
      <c r="I15" s="240"/>
    </row>
    <row r="16" spans="1:9" x14ac:dyDescent="0.25">
      <c r="A16" s="64" t="s">
        <v>333</v>
      </c>
      <c r="B16" s="64" t="s">
        <v>108</v>
      </c>
      <c r="C16" s="240"/>
      <c r="D16" s="240"/>
      <c r="E16" s="240"/>
      <c r="F16" s="240"/>
      <c r="G16" s="240"/>
      <c r="H16" s="240"/>
      <c r="I16" s="240"/>
    </row>
    <row r="17" spans="1:9" x14ac:dyDescent="0.25">
      <c r="A17" s="64" t="s">
        <v>333</v>
      </c>
      <c r="B17" s="64" t="s">
        <v>332</v>
      </c>
      <c r="C17" s="240"/>
      <c r="D17" s="240"/>
      <c r="E17" s="240"/>
      <c r="F17" s="240"/>
      <c r="G17" s="240"/>
      <c r="H17" s="240"/>
      <c r="I17" s="240"/>
    </row>
    <row r="18" spans="1:9" x14ac:dyDescent="0.25">
      <c r="A18" s="64"/>
      <c r="B18" s="64"/>
      <c r="C18" s="240"/>
      <c r="D18" s="240"/>
      <c r="E18" s="240"/>
      <c r="F18" s="240"/>
      <c r="G18" s="240"/>
      <c r="H18" s="240"/>
      <c r="I18" s="240"/>
    </row>
    <row r="19" spans="1:9" x14ac:dyDescent="0.25">
      <c r="A19" s="64"/>
      <c r="B19" s="64"/>
      <c r="C19" s="240"/>
      <c r="D19" s="240"/>
      <c r="E19" s="240"/>
      <c r="F19" s="240"/>
      <c r="G19" s="240"/>
      <c r="H19" s="240"/>
      <c r="I19" s="240"/>
    </row>
    <row r="20" spans="1:9" x14ac:dyDescent="0.25">
      <c r="A20" s="64"/>
      <c r="B20" s="64"/>
      <c r="C20" s="240"/>
      <c r="D20" s="240"/>
      <c r="E20" s="240"/>
      <c r="F20" s="240"/>
      <c r="G20" s="240"/>
      <c r="H20" s="240"/>
      <c r="I20" s="240"/>
    </row>
    <row r="21" spans="1:9" x14ac:dyDescent="0.25">
      <c r="A21" s="64"/>
      <c r="B21" s="64"/>
      <c r="C21" s="240"/>
      <c r="D21" s="240"/>
      <c r="E21" s="240"/>
      <c r="F21" s="240"/>
      <c r="G21" s="240"/>
      <c r="H21" s="240"/>
      <c r="I21" s="240"/>
    </row>
    <row r="22" spans="1:9" x14ac:dyDescent="0.25">
      <c r="A22" s="64"/>
      <c r="B22" s="64"/>
      <c r="C22" s="240"/>
      <c r="D22" s="240"/>
      <c r="E22" s="240"/>
      <c r="F22" s="240"/>
      <c r="G22" s="240"/>
      <c r="H22" s="240"/>
      <c r="I22" s="240"/>
    </row>
    <row r="23" spans="1:9" x14ac:dyDescent="0.25">
      <c r="A23" s="64"/>
      <c r="B23" s="64"/>
      <c r="C23" s="240"/>
      <c r="D23" s="240"/>
      <c r="E23" s="240"/>
      <c r="F23" s="240"/>
      <c r="G23" s="240"/>
      <c r="H23" s="240"/>
      <c r="I23" s="240"/>
    </row>
    <row r="24" spans="1:9" x14ac:dyDescent="0.25">
      <c r="A24" s="64"/>
      <c r="B24" s="64"/>
      <c r="C24" s="240"/>
      <c r="D24" s="240"/>
      <c r="E24" s="240"/>
      <c r="F24" s="240"/>
      <c r="G24" s="240"/>
      <c r="H24" s="240"/>
      <c r="I24" s="2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zoomScale="70" zoomScaleNormal="70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D27" sqref="D27"/>
    </sheetView>
  </sheetViews>
  <sheetFormatPr defaultColWidth="9.140625" defaultRowHeight="15" x14ac:dyDescent="0.25"/>
  <cols>
    <col min="1" max="1" width="9.140625" style="229" customWidth="1"/>
    <col min="2" max="3" width="40.5703125" style="120" customWidth="1"/>
    <col min="4" max="9" width="14.28515625" style="229" customWidth="1"/>
    <col min="10" max="10" width="17.140625" style="229" customWidth="1"/>
    <col min="11" max="13" width="9.140625" style="229" customWidth="1"/>
    <col min="14" max="16384" width="9.140625" style="229"/>
  </cols>
  <sheetData>
    <row r="1" spans="1:10" s="228" customFormat="1" ht="45" customHeight="1" x14ac:dyDescent="0.25">
      <c r="A1" s="152" t="s">
        <v>0</v>
      </c>
      <c r="B1" s="153" t="s">
        <v>134</v>
      </c>
      <c r="C1" s="153" t="s">
        <v>135</v>
      </c>
      <c r="D1" s="153"/>
      <c r="E1" s="153"/>
      <c r="F1" s="153"/>
      <c r="G1" s="153"/>
      <c r="H1" s="153"/>
      <c r="I1" s="153"/>
      <c r="J1" s="153"/>
    </row>
    <row r="2" spans="1:10" x14ac:dyDescent="0.25">
      <c r="A2" s="90" t="s">
        <v>20</v>
      </c>
      <c r="B2" s="91" t="s">
        <v>21</v>
      </c>
      <c r="C2" s="91" t="s">
        <v>136</v>
      </c>
      <c r="D2" s="224"/>
      <c r="E2" s="224"/>
      <c r="F2" s="224"/>
      <c r="G2" s="224"/>
      <c r="H2" s="224"/>
      <c r="I2" s="224"/>
      <c r="J2" s="224"/>
    </row>
    <row r="3" spans="1:10" ht="45" customHeight="1" x14ac:dyDescent="0.25">
      <c r="A3" s="92" t="s">
        <v>22</v>
      </c>
      <c r="B3" s="93" t="s">
        <v>23</v>
      </c>
      <c r="C3" s="93" t="s">
        <v>137</v>
      </c>
      <c r="D3" s="225">
        <f>SUM(D4:D6)</f>
        <v>0</v>
      </c>
      <c r="E3" s="225">
        <f t="shared" ref="E3" si="0">SUM(E4:E6)</f>
        <v>0</v>
      </c>
      <c r="F3" s="225">
        <f t="shared" ref="F3" si="1">SUM(F4:F6)</f>
        <v>0</v>
      </c>
      <c r="G3" s="225">
        <f t="shared" ref="G3" si="2">SUM(G4:G6)</f>
        <v>0</v>
      </c>
      <c r="H3" s="225">
        <f t="shared" ref="H3" si="3">SUM(H4:H6)</f>
        <v>0</v>
      </c>
      <c r="I3" s="225">
        <f t="shared" ref="I3" si="4">SUM(I4:I6)</f>
        <v>0</v>
      </c>
      <c r="J3" s="225">
        <f t="shared" ref="J3" si="5">SUM(J4:J6)</f>
        <v>0</v>
      </c>
    </row>
    <row r="4" spans="1:10" x14ac:dyDescent="0.25">
      <c r="A4" s="92"/>
      <c r="B4" s="93"/>
      <c r="C4" s="94" t="s">
        <v>138</v>
      </c>
      <c r="D4" s="225"/>
      <c r="E4" s="225"/>
      <c r="F4" s="225"/>
      <c r="G4" s="225"/>
      <c r="H4" s="225"/>
      <c r="I4" s="225"/>
      <c r="J4" s="225"/>
    </row>
    <row r="5" spans="1:10" x14ac:dyDescent="0.25">
      <c r="A5" s="92"/>
      <c r="B5" s="93"/>
      <c r="C5" s="94" t="s">
        <v>27</v>
      </c>
      <c r="D5" s="225"/>
      <c r="E5" s="225"/>
      <c r="F5" s="225"/>
      <c r="G5" s="225"/>
      <c r="H5" s="225"/>
      <c r="I5" s="225"/>
      <c r="J5" s="225"/>
    </row>
    <row r="6" spans="1:10" x14ac:dyDescent="0.25">
      <c r="A6" s="92"/>
      <c r="B6" s="93"/>
      <c r="C6" s="94" t="s">
        <v>139</v>
      </c>
      <c r="D6" s="225"/>
      <c r="E6" s="225"/>
      <c r="F6" s="225"/>
      <c r="G6" s="225"/>
      <c r="H6" s="225"/>
      <c r="I6" s="225"/>
      <c r="J6" s="225"/>
    </row>
    <row r="7" spans="1:10" s="120" customFormat="1" ht="45" customHeight="1" x14ac:dyDescent="0.25">
      <c r="A7" s="90" t="s">
        <v>22</v>
      </c>
      <c r="B7" s="91" t="s">
        <v>31</v>
      </c>
      <c r="C7" s="91" t="s">
        <v>140</v>
      </c>
      <c r="D7" s="225">
        <f>SUM(D8:D10)</f>
        <v>0</v>
      </c>
      <c r="E7" s="225">
        <f t="shared" ref="E7:J7" si="6">SUM(E8:E10)</f>
        <v>0</v>
      </c>
      <c r="F7" s="225">
        <f t="shared" si="6"/>
        <v>0</v>
      </c>
      <c r="G7" s="225">
        <f t="shared" si="6"/>
        <v>0</v>
      </c>
      <c r="H7" s="225">
        <f t="shared" si="6"/>
        <v>0</v>
      </c>
      <c r="I7" s="225">
        <f t="shared" si="6"/>
        <v>0</v>
      </c>
      <c r="J7" s="225">
        <f t="shared" si="6"/>
        <v>0</v>
      </c>
    </row>
    <row r="8" spans="1:10" x14ac:dyDescent="0.25">
      <c r="A8" s="90"/>
      <c r="B8" s="91"/>
      <c r="C8" s="95" t="s">
        <v>138</v>
      </c>
      <c r="D8" s="225"/>
      <c r="E8" s="225"/>
      <c r="F8" s="225"/>
      <c r="G8" s="225"/>
      <c r="H8" s="225"/>
      <c r="I8" s="225"/>
      <c r="J8" s="225"/>
    </row>
    <row r="9" spans="1:10" x14ac:dyDescent="0.25">
      <c r="A9" s="90"/>
      <c r="B9" s="91"/>
      <c r="C9" s="95" t="s">
        <v>27</v>
      </c>
      <c r="D9" s="225"/>
      <c r="E9" s="225"/>
      <c r="F9" s="225"/>
      <c r="G9" s="225"/>
      <c r="H9" s="225"/>
      <c r="I9" s="225"/>
      <c r="J9" s="225"/>
    </row>
    <row r="10" spans="1:10" x14ac:dyDescent="0.25">
      <c r="A10" s="90"/>
      <c r="B10" s="91"/>
      <c r="C10" s="95" t="s">
        <v>139</v>
      </c>
      <c r="D10" s="225"/>
      <c r="E10" s="225"/>
      <c r="F10" s="225"/>
      <c r="G10" s="225"/>
      <c r="H10" s="225"/>
      <c r="I10" s="225"/>
      <c r="J10" s="225"/>
    </row>
    <row r="11" spans="1:10" ht="45" customHeight="1" x14ac:dyDescent="0.25">
      <c r="A11" s="92" t="s">
        <v>22</v>
      </c>
      <c r="B11" s="93" t="s">
        <v>141</v>
      </c>
      <c r="C11" s="93" t="s">
        <v>142</v>
      </c>
      <c r="D11" s="225">
        <f>SUM(D12:D14)</f>
        <v>0</v>
      </c>
      <c r="E11" s="225">
        <f t="shared" ref="E11" si="7">SUM(E12:E14)</f>
        <v>0</v>
      </c>
      <c r="F11" s="225">
        <f t="shared" ref="F11" si="8">SUM(F12:F14)</f>
        <v>0</v>
      </c>
      <c r="G11" s="225">
        <f t="shared" ref="G11" si="9">SUM(G12:G14)</f>
        <v>0</v>
      </c>
      <c r="H11" s="225">
        <f t="shared" ref="H11" si="10">SUM(H12:H14)</f>
        <v>0</v>
      </c>
      <c r="I11" s="225">
        <f t="shared" ref="I11" si="11">SUM(I12:I14)</f>
        <v>0</v>
      </c>
      <c r="J11" s="225">
        <f t="shared" ref="J11" si="12">SUM(J12:J14)</f>
        <v>0</v>
      </c>
    </row>
    <row r="12" spans="1:10" x14ac:dyDescent="0.25">
      <c r="A12" s="92"/>
      <c r="B12" s="93"/>
      <c r="C12" s="94" t="s">
        <v>138</v>
      </c>
      <c r="D12" s="225"/>
      <c r="E12" s="225"/>
      <c r="F12" s="225"/>
      <c r="G12" s="225"/>
      <c r="H12" s="225"/>
      <c r="I12" s="225"/>
      <c r="J12" s="225"/>
    </row>
    <row r="13" spans="1:10" x14ac:dyDescent="0.25">
      <c r="A13" s="92"/>
      <c r="B13" s="93"/>
      <c r="C13" s="94" t="s">
        <v>27</v>
      </c>
      <c r="D13" s="225"/>
      <c r="E13" s="225"/>
      <c r="F13" s="225"/>
      <c r="G13" s="225"/>
      <c r="H13" s="225"/>
      <c r="I13" s="225"/>
      <c r="J13" s="225"/>
    </row>
    <row r="14" spans="1:10" x14ac:dyDescent="0.25">
      <c r="A14" s="92"/>
      <c r="B14" s="93"/>
      <c r="C14" s="179" t="s">
        <v>139</v>
      </c>
      <c r="D14" s="225"/>
      <c r="E14" s="225"/>
      <c r="F14" s="225"/>
      <c r="G14" s="225"/>
      <c r="H14" s="225"/>
      <c r="I14" s="225"/>
      <c r="J14" s="225"/>
    </row>
    <row r="15" spans="1:10" ht="45" customHeight="1" x14ac:dyDescent="0.25">
      <c r="A15" s="90" t="s">
        <v>22</v>
      </c>
      <c r="B15" s="91" t="s">
        <v>143</v>
      </c>
      <c r="C15" s="91" t="s">
        <v>144</v>
      </c>
      <c r="D15" s="225">
        <f>SUM(D16:D18)</f>
        <v>0</v>
      </c>
      <c r="E15" s="225">
        <f t="shared" ref="E15" si="13">SUM(E16:E18)</f>
        <v>0</v>
      </c>
      <c r="F15" s="225">
        <f t="shared" ref="F15" si="14">SUM(F16:F18)</f>
        <v>0</v>
      </c>
      <c r="G15" s="225">
        <f t="shared" ref="G15" si="15">SUM(G16:G18)</f>
        <v>0</v>
      </c>
      <c r="H15" s="225">
        <f t="shared" ref="H15" si="16">SUM(H16:H18)</f>
        <v>0</v>
      </c>
      <c r="I15" s="225">
        <f t="shared" ref="I15" si="17">SUM(I16:I18)</f>
        <v>0</v>
      </c>
      <c r="J15" s="225">
        <f t="shared" ref="J15" si="18">SUM(J16:J18)</f>
        <v>0</v>
      </c>
    </row>
    <row r="16" spans="1:10" x14ac:dyDescent="0.25">
      <c r="A16" s="90"/>
      <c r="B16" s="91"/>
      <c r="C16" s="95" t="s">
        <v>138</v>
      </c>
      <c r="D16" s="225"/>
      <c r="E16" s="225"/>
      <c r="F16" s="225"/>
      <c r="G16" s="225"/>
      <c r="H16" s="225"/>
      <c r="I16" s="225"/>
      <c r="J16" s="225"/>
    </row>
    <row r="17" spans="1:11" x14ac:dyDescent="0.25">
      <c r="A17" s="90"/>
      <c r="B17" s="91"/>
      <c r="C17" s="95" t="s">
        <v>27</v>
      </c>
      <c r="D17" s="225"/>
      <c r="E17" s="225"/>
      <c r="F17" s="225"/>
      <c r="G17" s="225"/>
      <c r="H17" s="225"/>
      <c r="I17" s="225"/>
      <c r="J17" s="225"/>
    </row>
    <row r="18" spans="1:11" x14ac:dyDescent="0.25">
      <c r="A18" s="90"/>
      <c r="B18" s="91"/>
      <c r="C18" s="95" t="s">
        <v>139</v>
      </c>
      <c r="D18" s="225"/>
      <c r="E18" s="225"/>
      <c r="F18" s="225"/>
      <c r="G18" s="225"/>
      <c r="H18" s="225"/>
      <c r="I18" s="225"/>
      <c r="J18" s="225"/>
    </row>
    <row r="19" spans="1:11" ht="30" customHeight="1" x14ac:dyDescent="0.25">
      <c r="A19" s="92" t="s">
        <v>10</v>
      </c>
      <c r="B19" s="93" t="s">
        <v>11</v>
      </c>
      <c r="C19" s="93" t="s">
        <v>145</v>
      </c>
      <c r="D19" s="226"/>
      <c r="E19" s="226"/>
      <c r="F19" s="226"/>
      <c r="G19" s="226"/>
      <c r="H19" s="226"/>
      <c r="I19" s="226"/>
      <c r="J19" s="226"/>
    </row>
    <row r="20" spans="1:11" ht="30" customHeight="1" x14ac:dyDescent="0.25">
      <c r="A20" s="90" t="s">
        <v>10</v>
      </c>
      <c r="B20" s="91" t="s">
        <v>146</v>
      </c>
      <c r="C20" s="91" t="s">
        <v>147</v>
      </c>
      <c r="D20" s="226"/>
      <c r="E20" s="226"/>
      <c r="F20" s="226"/>
      <c r="G20" s="226"/>
      <c r="H20" s="226"/>
      <c r="I20" s="226"/>
      <c r="J20" s="226"/>
    </row>
    <row r="21" spans="1:11" ht="30" customHeight="1" x14ac:dyDescent="0.25">
      <c r="A21" s="92" t="s">
        <v>10</v>
      </c>
      <c r="B21" s="93" t="s">
        <v>12</v>
      </c>
      <c r="C21" s="93" t="s">
        <v>148</v>
      </c>
      <c r="D21" s="226"/>
      <c r="E21" s="226"/>
      <c r="F21" s="226"/>
      <c r="G21" s="226"/>
      <c r="H21" s="226"/>
      <c r="I21" s="226"/>
      <c r="J21" s="226"/>
    </row>
    <row r="22" spans="1:11" ht="45" customHeight="1" x14ac:dyDescent="0.25">
      <c r="A22" s="90" t="s">
        <v>33</v>
      </c>
      <c r="B22" s="91" t="s">
        <v>149</v>
      </c>
      <c r="C22" s="91" t="s">
        <v>150</v>
      </c>
      <c r="D22" s="209"/>
      <c r="E22" s="209"/>
      <c r="F22" s="209"/>
      <c r="G22" s="209"/>
      <c r="H22" s="209"/>
      <c r="I22" s="209"/>
      <c r="J22" s="209"/>
    </row>
    <row r="23" spans="1:11" ht="45" customHeight="1" x14ac:dyDescent="0.25">
      <c r="A23" s="92" t="s">
        <v>35</v>
      </c>
      <c r="B23" s="93" t="s">
        <v>151</v>
      </c>
      <c r="C23" s="93" t="s">
        <v>152</v>
      </c>
      <c r="D23" s="209"/>
      <c r="E23" s="209"/>
      <c r="F23" s="209"/>
      <c r="G23" s="209"/>
      <c r="H23" s="209"/>
      <c r="I23" s="209"/>
      <c r="J23" s="209"/>
    </row>
    <row r="24" spans="1:11" ht="45" customHeight="1" x14ac:dyDescent="0.25">
      <c r="A24" s="92" t="s">
        <v>37</v>
      </c>
      <c r="B24" s="93" t="s">
        <v>38</v>
      </c>
      <c r="C24" s="93" t="s">
        <v>153</v>
      </c>
      <c r="D24" s="181">
        <f>Master!D55</f>
        <v>0</v>
      </c>
      <c r="E24" s="181">
        <f>Master!E55</f>
        <v>0</v>
      </c>
      <c r="F24" s="181">
        <f>Master!F55</f>
        <v>0</v>
      </c>
      <c r="G24" s="181">
        <f>Master!G55</f>
        <v>0</v>
      </c>
      <c r="H24" s="181">
        <f>Master!H55</f>
        <v>0</v>
      </c>
      <c r="I24" s="181">
        <f>Master!I55</f>
        <v>0</v>
      </c>
      <c r="J24" s="181">
        <f>Master!J55</f>
        <v>0</v>
      </c>
      <c r="K24" s="181"/>
    </row>
    <row r="25" spans="1:11" ht="45" customHeight="1" x14ac:dyDescent="0.25">
      <c r="A25" s="92" t="s">
        <v>39</v>
      </c>
      <c r="B25" s="93" t="s">
        <v>40</v>
      </c>
      <c r="C25" s="93" t="s">
        <v>154</v>
      </c>
      <c r="D25" s="181">
        <f>Master!D56</f>
        <v>0</v>
      </c>
      <c r="E25" s="181">
        <f>Master!E56</f>
        <v>0</v>
      </c>
      <c r="F25" s="181">
        <f>Master!F56</f>
        <v>0</v>
      </c>
      <c r="G25" s="181">
        <f>Master!G56</f>
        <v>0</v>
      </c>
      <c r="H25" s="181">
        <f>Master!H56</f>
        <v>0</v>
      </c>
      <c r="I25" s="181">
        <f>Master!I56</f>
        <v>0</v>
      </c>
      <c r="J25" s="181">
        <f>Master!J56</f>
        <v>0</v>
      </c>
    </row>
    <row r="26" spans="1:11" ht="30" customHeight="1" x14ac:dyDescent="0.25">
      <c r="A26" s="96" t="s">
        <v>41</v>
      </c>
      <c r="B26" s="97" t="s">
        <v>42</v>
      </c>
      <c r="C26" s="97" t="s">
        <v>155</v>
      </c>
      <c r="D26" s="181"/>
      <c r="E26" s="181"/>
      <c r="F26" s="181"/>
      <c r="G26" s="181"/>
      <c r="H26" s="181"/>
      <c r="I26" s="181"/>
      <c r="J26" s="181"/>
    </row>
    <row r="27" spans="1:11" ht="45" customHeight="1" x14ac:dyDescent="0.25">
      <c r="A27" s="98" t="s">
        <v>43</v>
      </c>
      <c r="B27" s="99" t="s">
        <v>44</v>
      </c>
      <c r="C27" s="99" t="s">
        <v>156</v>
      </c>
      <c r="D27" s="224">
        <f>Master!D58</f>
        <v>0</v>
      </c>
      <c r="E27" s="224">
        <f>Master!E58</f>
        <v>0</v>
      </c>
      <c r="F27" s="224">
        <f>Master!F58</f>
        <v>0</v>
      </c>
      <c r="G27" s="224">
        <f>Master!G58</f>
        <v>0</v>
      </c>
      <c r="H27" s="224">
        <f>Master!H58</f>
        <v>0</v>
      </c>
      <c r="I27" s="224">
        <f>Master!I58</f>
        <v>0</v>
      </c>
      <c r="J27" s="224">
        <f>Master!J58</f>
        <v>0</v>
      </c>
    </row>
    <row r="28" spans="1:11" ht="45" customHeight="1" x14ac:dyDescent="0.25">
      <c r="A28" s="100" t="s">
        <v>43</v>
      </c>
      <c r="B28" s="101" t="s">
        <v>51</v>
      </c>
      <c r="C28" s="101" t="s">
        <v>157</v>
      </c>
      <c r="D28" s="224">
        <f>Master!D65</f>
        <v>0</v>
      </c>
      <c r="E28" s="224">
        <f>Master!E65</f>
        <v>0</v>
      </c>
      <c r="F28" s="224">
        <f>Master!F65</f>
        <v>0</v>
      </c>
      <c r="G28" s="224">
        <f>Master!G65</f>
        <v>0</v>
      </c>
      <c r="H28" s="224">
        <f>Master!H65</f>
        <v>0</v>
      </c>
      <c r="I28" s="224">
        <f>Master!I65</f>
        <v>0</v>
      </c>
      <c r="J28" s="224">
        <f>Master!J65</f>
        <v>0</v>
      </c>
    </row>
    <row r="29" spans="1:11" ht="45" customHeight="1" x14ac:dyDescent="0.25">
      <c r="A29" s="98" t="s">
        <v>52</v>
      </c>
      <c r="B29" s="99" t="s">
        <v>53</v>
      </c>
      <c r="C29" s="99" t="s">
        <v>158</v>
      </c>
      <c r="D29" s="224">
        <f>Master!D66</f>
        <v>0</v>
      </c>
      <c r="E29" s="224">
        <f>Master!E66</f>
        <v>0</v>
      </c>
      <c r="F29" s="224">
        <f>Master!F66</f>
        <v>0</v>
      </c>
      <c r="G29" s="224">
        <f>Master!G66</f>
        <v>0</v>
      </c>
      <c r="H29" s="224">
        <f>Master!H66</f>
        <v>0</v>
      </c>
      <c r="I29" s="224">
        <f>Master!I66</f>
        <v>0</v>
      </c>
      <c r="J29" s="224">
        <f>Master!J66</f>
        <v>0</v>
      </c>
    </row>
    <row r="30" spans="1:11" ht="45" customHeight="1" x14ac:dyDescent="0.25">
      <c r="A30" s="100" t="s">
        <v>52</v>
      </c>
      <c r="B30" s="101" t="s">
        <v>54</v>
      </c>
      <c r="C30" s="101" t="s">
        <v>159</v>
      </c>
      <c r="D30" s="224">
        <f>Master!D73</f>
        <v>0</v>
      </c>
      <c r="E30" s="224">
        <f>Master!E73</f>
        <v>0</v>
      </c>
      <c r="F30" s="224">
        <f>Master!F73</f>
        <v>0</v>
      </c>
      <c r="G30" s="224">
        <f>Master!G73</f>
        <v>0</v>
      </c>
      <c r="H30" s="224">
        <f>Master!H73</f>
        <v>0</v>
      </c>
      <c r="I30" s="224">
        <f>Master!I73</f>
        <v>0</v>
      </c>
      <c r="J30" s="224">
        <f>Master!J73</f>
        <v>0</v>
      </c>
    </row>
    <row r="31" spans="1:11" ht="45" customHeight="1" x14ac:dyDescent="0.25">
      <c r="A31" s="98" t="s">
        <v>55</v>
      </c>
      <c r="B31" s="99" t="s">
        <v>56</v>
      </c>
      <c r="C31" s="99" t="s">
        <v>160</v>
      </c>
      <c r="D31" s="224"/>
      <c r="E31" s="224"/>
      <c r="F31" s="224"/>
      <c r="G31" s="224"/>
      <c r="H31" s="224"/>
      <c r="I31" s="224"/>
      <c r="J31" s="224"/>
    </row>
    <row r="32" spans="1:11" ht="30" customHeight="1" x14ac:dyDescent="0.25">
      <c r="A32" s="100" t="s">
        <v>57</v>
      </c>
      <c r="B32" s="101" t="s">
        <v>58</v>
      </c>
      <c r="C32" s="101" t="s">
        <v>161</v>
      </c>
      <c r="D32" s="181">
        <f>Master!D81</f>
        <v>0</v>
      </c>
      <c r="E32" s="181">
        <f>Master!E81</f>
        <v>0</v>
      </c>
      <c r="F32" s="181">
        <f>Master!F81</f>
        <v>0</v>
      </c>
      <c r="G32" s="181">
        <f>Master!G81</f>
        <v>0</v>
      </c>
      <c r="H32" s="181">
        <f>Master!H81</f>
        <v>0</v>
      </c>
      <c r="I32" s="181">
        <f>Master!I81</f>
        <v>0</v>
      </c>
      <c r="J32" s="181">
        <f>Master!J81</f>
        <v>0</v>
      </c>
    </row>
    <row r="33" spans="1:10" x14ac:dyDescent="0.25">
      <c r="A33" s="100"/>
      <c r="B33" s="102" t="s">
        <v>59</v>
      </c>
      <c r="C33" s="102" t="s">
        <v>162</v>
      </c>
      <c r="D33" s="181" t="e">
        <f>Master!D82</f>
        <v>#DIV/0!</v>
      </c>
      <c r="E33" s="181" t="e">
        <f>Master!E82</f>
        <v>#DIV/0!</v>
      </c>
      <c r="F33" s="181" t="e">
        <f>Master!F82</f>
        <v>#DIV/0!</v>
      </c>
      <c r="G33" s="181" t="e">
        <f>Master!G82</f>
        <v>#DIV/0!</v>
      </c>
      <c r="H33" s="181" t="e">
        <f>Master!H82</f>
        <v>#DIV/0!</v>
      </c>
      <c r="I33" s="181" t="e">
        <f>Master!I82</f>
        <v>#DIV/0!</v>
      </c>
      <c r="J33" s="181" t="e">
        <f>Master!J82</f>
        <v>#DIV/0!</v>
      </c>
    </row>
    <row r="34" spans="1:10" x14ac:dyDescent="0.25">
      <c r="A34" s="100"/>
      <c r="B34" s="102" t="s">
        <v>60</v>
      </c>
      <c r="C34" s="102" t="s">
        <v>163</v>
      </c>
      <c r="D34" s="181" t="e">
        <f>Master!D83</f>
        <v>#DIV/0!</v>
      </c>
      <c r="E34" s="181" t="e">
        <f>Master!E83</f>
        <v>#DIV/0!</v>
      </c>
      <c r="F34" s="181" t="e">
        <f>Master!F83</f>
        <v>#DIV/0!</v>
      </c>
      <c r="G34" s="181" t="e">
        <f>Master!G83</f>
        <v>#DIV/0!</v>
      </c>
      <c r="H34" s="181" t="e">
        <f>Master!H83</f>
        <v>#DIV/0!</v>
      </c>
      <c r="I34" s="181" t="e">
        <f>Master!I83</f>
        <v>#DIV/0!</v>
      </c>
      <c r="J34" s="181" t="e">
        <f>Master!J83</f>
        <v>#DIV/0!</v>
      </c>
    </row>
    <row r="35" spans="1:10" x14ac:dyDescent="0.25">
      <c r="A35" s="100"/>
      <c r="B35" s="102" t="s">
        <v>61</v>
      </c>
      <c r="C35" s="102" t="s">
        <v>164</v>
      </c>
      <c r="D35" s="254" t="e">
        <f>Master!D84</f>
        <v>#DIV/0!</v>
      </c>
      <c r="E35" s="254" t="e">
        <f>Master!E84</f>
        <v>#DIV/0!</v>
      </c>
      <c r="F35" s="254" t="e">
        <f>Master!F84</f>
        <v>#DIV/0!</v>
      </c>
      <c r="G35" s="254" t="e">
        <f>Master!G84</f>
        <v>#DIV/0!</v>
      </c>
      <c r="H35" s="254" t="e">
        <f>Master!H84</f>
        <v>#DIV/0!</v>
      </c>
      <c r="I35" s="254" t="e">
        <f>Master!I84</f>
        <v>#DIV/0!</v>
      </c>
      <c r="J35" s="254" t="e">
        <f>Master!J84</f>
        <v>#DIV/0!</v>
      </c>
    </row>
    <row r="36" spans="1:10" ht="30" customHeight="1" x14ac:dyDescent="0.25">
      <c r="A36" s="98" t="s">
        <v>62</v>
      </c>
      <c r="B36" s="99" t="s">
        <v>165</v>
      </c>
      <c r="C36" s="99" t="s">
        <v>166</v>
      </c>
    </row>
    <row r="37" spans="1:10" x14ac:dyDescent="0.25">
      <c r="A37" s="98"/>
      <c r="B37" s="103" t="s">
        <v>167</v>
      </c>
      <c r="C37" s="103" t="s">
        <v>78</v>
      </c>
      <c r="D37" s="225">
        <f>Master!D86</f>
        <v>0</v>
      </c>
      <c r="E37" s="225">
        <f>Master!E86</f>
        <v>0</v>
      </c>
      <c r="F37" s="225">
        <f>Master!F86</f>
        <v>0</v>
      </c>
      <c r="G37" s="225">
        <f>Master!G86</f>
        <v>0</v>
      </c>
      <c r="H37" s="225">
        <f>Master!H86</f>
        <v>0</v>
      </c>
      <c r="I37" s="225">
        <f>Master!I86</f>
        <v>0</v>
      </c>
      <c r="J37" s="225">
        <f>Master!J86</f>
        <v>0</v>
      </c>
    </row>
    <row r="38" spans="1:10" x14ac:dyDescent="0.25">
      <c r="A38" s="98"/>
      <c r="B38" s="103" t="s">
        <v>168</v>
      </c>
      <c r="C38" s="103" t="s">
        <v>65</v>
      </c>
      <c r="D38" s="225">
        <f>Master!D87</f>
        <v>0</v>
      </c>
      <c r="E38" s="225">
        <f>Master!E87</f>
        <v>0</v>
      </c>
      <c r="F38" s="225">
        <f>Master!F87</f>
        <v>0</v>
      </c>
      <c r="G38" s="225">
        <f>Master!G87</f>
        <v>0</v>
      </c>
      <c r="H38" s="225">
        <f>Master!H87</f>
        <v>0</v>
      </c>
      <c r="I38" s="225">
        <f>Master!I87</f>
        <v>0</v>
      </c>
      <c r="J38" s="225">
        <f>Master!J87</f>
        <v>0</v>
      </c>
    </row>
    <row r="39" spans="1:10" ht="30" customHeight="1" x14ac:dyDescent="0.25">
      <c r="A39" s="100" t="s">
        <v>72</v>
      </c>
      <c r="B39" s="101" t="s">
        <v>169</v>
      </c>
      <c r="C39" s="101" t="s">
        <v>170</v>
      </c>
      <c r="D39" s="209"/>
      <c r="E39" s="209"/>
      <c r="F39" s="209"/>
      <c r="G39" s="209"/>
      <c r="H39" s="209"/>
      <c r="I39" s="209"/>
      <c r="J39" s="209"/>
    </row>
    <row r="40" spans="1:10" x14ac:dyDescent="0.25">
      <c r="A40" s="100"/>
      <c r="B40" s="102" t="s">
        <v>167</v>
      </c>
      <c r="C40" s="102" t="s">
        <v>78</v>
      </c>
      <c r="D40" s="225">
        <f>Master!D116</f>
        <v>0</v>
      </c>
      <c r="E40" s="225">
        <f>Master!E116</f>
        <v>0</v>
      </c>
      <c r="F40" s="225">
        <f>Master!F116</f>
        <v>0</v>
      </c>
      <c r="G40" s="225">
        <f>Master!G116</f>
        <v>0</v>
      </c>
      <c r="H40" s="225">
        <f>Master!H116</f>
        <v>0</v>
      </c>
      <c r="I40" s="225">
        <f>Master!I116</f>
        <v>0</v>
      </c>
      <c r="J40" s="225">
        <f>Master!J116</f>
        <v>0</v>
      </c>
    </row>
    <row r="41" spans="1:10" x14ac:dyDescent="0.25">
      <c r="A41" s="100"/>
      <c r="B41" s="102" t="s">
        <v>168</v>
      </c>
      <c r="C41" s="102" t="s">
        <v>65</v>
      </c>
      <c r="D41" s="225">
        <f>Master!D117</f>
        <v>0</v>
      </c>
      <c r="E41" s="225">
        <f>Master!E117</f>
        <v>0</v>
      </c>
      <c r="F41" s="225">
        <f>Master!F117</f>
        <v>0</v>
      </c>
      <c r="G41" s="225">
        <f>Master!G117</f>
        <v>0</v>
      </c>
      <c r="H41" s="225">
        <f>Master!H117</f>
        <v>0</v>
      </c>
      <c r="I41" s="225">
        <f>Master!I117</f>
        <v>0</v>
      </c>
      <c r="J41" s="225">
        <f>Master!J117</f>
        <v>0</v>
      </c>
    </row>
    <row r="42" spans="1:10" ht="30" customHeight="1" x14ac:dyDescent="0.25">
      <c r="A42" s="98" t="s">
        <v>72</v>
      </c>
      <c r="B42" s="99" t="s">
        <v>171</v>
      </c>
      <c r="C42" s="99" t="s">
        <v>172</v>
      </c>
      <c r="D42" s="209"/>
      <c r="E42" s="209"/>
      <c r="F42" s="209"/>
      <c r="G42" s="209"/>
      <c r="H42" s="209"/>
      <c r="I42" s="209"/>
      <c r="J42" s="209"/>
    </row>
    <row r="43" spans="1:10" x14ac:dyDescent="0.25">
      <c r="A43" s="98"/>
      <c r="B43" s="103" t="s">
        <v>167</v>
      </c>
      <c r="C43" s="103" t="s">
        <v>78</v>
      </c>
      <c r="D43" s="225">
        <f>Master!D128</f>
        <v>0</v>
      </c>
      <c r="E43" s="225">
        <f>Master!E128</f>
        <v>0</v>
      </c>
      <c r="F43" s="225">
        <f>Master!F128</f>
        <v>0</v>
      </c>
      <c r="G43" s="225">
        <f>Master!G128</f>
        <v>0</v>
      </c>
      <c r="H43" s="225">
        <f>Master!H128</f>
        <v>0</v>
      </c>
      <c r="I43" s="225">
        <f>Master!I128</f>
        <v>0</v>
      </c>
      <c r="J43" s="225">
        <f>Master!J128</f>
        <v>0</v>
      </c>
    </row>
    <row r="44" spans="1:10" x14ac:dyDescent="0.25">
      <c r="A44" s="98"/>
      <c r="B44" s="103" t="s">
        <v>168</v>
      </c>
      <c r="C44" s="103" t="s">
        <v>65</v>
      </c>
      <c r="D44" s="225">
        <f>Master!D129</f>
        <v>0</v>
      </c>
      <c r="E44" s="225">
        <f>Master!E129</f>
        <v>0</v>
      </c>
      <c r="F44" s="225">
        <f>Master!F129</f>
        <v>0</v>
      </c>
      <c r="G44" s="225">
        <f>Master!G129</f>
        <v>0</v>
      </c>
      <c r="H44" s="225">
        <f>Master!H129</f>
        <v>0</v>
      </c>
      <c r="I44" s="225">
        <f>Master!I129</f>
        <v>0</v>
      </c>
      <c r="J44" s="225">
        <f>Master!J129</f>
        <v>0</v>
      </c>
    </row>
    <row r="45" spans="1:10" ht="30" customHeight="1" x14ac:dyDescent="0.25">
      <c r="A45" s="100" t="s">
        <v>72</v>
      </c>
      <c r="B45" s="101" t="s">
        <v>173</v>
      </c>
      <c r="C45" s="101" t="s">
        <v>174</v>
      </c>
      <c r="D45" s="209"/>
      <c r="E45" s="209"/>
      <c r="F45" s="209"/>
      <c r="G45" s="209"/>
      <c r="H45" s="209"/>
      <c r="I45" s="209"/>
      <c r="J45" s="209"/>
    </row>
    <row r="46" spans="1:10" x14ac:dyDescent="0.25">
      <c r="A46" s="100"/>
      <c r="B46" s="102" t="s">
        <v>167</v>
      </c>
      <c r="C46" s="102" t="s">
        <v>78</v>
      </c>
      <c r="D46" s="225">
        <f>Master!D149</f>
        <v>0</v>
      </c>
      <c r="E46" s="225">
        <f>Master!E149</f>
        <v>0</v>
      </c>
      <c r="F46" s="225">
        <f>Master!F149</f>
        <v>0</v>
      </c>
      <c r="G46" s="225">
        <f>Master!G149</f>
        <v>0</v>
      </c>
      <c r="H46" s="225">
        <f>Master!H149</f>
        <v>0</v>
      </c>
      <c r="I46" s="225">
        <f>Master!I149</f>
        <v>0</v>
      </c>
      <c r="J46" s="225">
        <f>Master!J149</f>
        <v>0</v>
      </c>
    </row>
    <row r="47" spans="1:10" x14ac:dyDescent="0.25">
      <c r="A47" s="100"/>
      <c r="B47" s="102" t="s">
        <v>168</v>
      </c>
      <c r="C47" s="102" t="s">
        <v>65</v>
      </c>
      <c r="D47" s="225">
        <f>Master!D150</f>
        <v>0</v>
      </c>
      <c r="E47" s="225">
        <f>Master!E150</f>
        <v>0</v>
      </c>
      <c r="F47" s="225">
        <f>Master!F150</f>
        <v>0</v>
      </c>
      <c r="G47" s="225">
        <f>Master!G150</f>
        <v>0</v>
      </c>
      <c r="H47" s="225">
        <f>Master!H150</f>
        <v>0</v>
      </c>
      <c r="I47" s="225">
        <f>Master!I150</f>
        <v>0</v>
      </c>
      <c r="J47" s="225">
        <f>Master!J150</f>
        <v>0</v>
      </c>
    </row>
    <row r="48" spans="1:10" ht="30" customHeight="1" x14ac:dyDescent="0.25">
      <c r="A48" s="98" t="s">
        <v>72</v>
      </c>
      <c r="B48" s="99" t="s">
        <v>175</v>
      </c>
      <c r="C48" s="99" t="s">
        <v>176</v>
      </c>
      <c r="D48" s="209"/>
      <c r="E48" s="209"/>
      <c r="F48" s="209"/>
      <c r="G48" s="209"/>
      <c r="H48" s="209"/>
      <c r="I48" s="209"/>
      <c r="J48" s="209"/>
    </row>
    <row r="49" spans="1:10" x14ac:dyDescent="0.25">
      <c r="A49" s="98"/>
      <c r="B49" s="103" t="s">
        <v>167</v>
      </c>
      <c r="C49" s="103" t="s">
        <v>78</v>
      </c>
      <c r="D49" s="225">
        <f>Master!D170</f>
        <v>0</v>
      </c>
      <c r="E49" s="225">
        <f>Master!E170</f>
        <v>0</v>
      </c>
      <c r="F49" s="225">
        <f>Master!F170</f>
        <v>0</v>
      </c>
      <c r="G49" s="225">
        <f>Master!G170</f>
        <v>0</v>
      </c>
      <c r="H49" s="225">
        <f>Master!H170</f>
        <v>0</v>
      </c>
      <c r="I49" s="225">
        <f>Master!I170</f>
        <v>0</v>
      </c>
      <c r="J49" s="225">
        <f>Master!J170</f>
        <v>0</v>
      </c>
    </row>
    <row r="50" spans="1:10" x14ac:dyDescent="0.25">
      <c r="A50" s="98"/>
      <c r="B50" s="103" t="s">
        <v>168</v>
      </c>
      <c r="C50" s="103" t="s">
        <v>65</v>
      </c>
      <c r="D50" s="225">
        <f>Master!D171</f>
        <v>0</v>
      </c>
      <c r="E50" s="225">
        <f>Master!E171</f>
        <v>0</v>
      </c>
      <c r="F50" s="225">
        <f>Master!F171</f>
        <v>0</v>
      </c>
      <c r="G50" s="225">
        <f>Master!G171</f>
        <v>0</v>
      </c>
      <c r="H50" s="225">
        <f>Master!H171</f>
        <v>0</v>
      </c>
      <c r="I50" s="225">
        <f>Master!I171</f>
        <v>0</v>
      </c>
      <c r="J50" s="225">
        <f>Master!J171</f>
        <v>0</v>
      </c>
    </row>
    <row r="51" spans="1:10" x14ac:dyDescent="0.25">
      <c r="A51" s="100" t="s">
        <v>102</v>
      </c>
      <c r="B51" s="101" t="s">
        <v>177</v>
      </c>
      <c r="C51" s="101" t="s">
        <v>177</v>
      </c>
      <c r="D51" s="166">
        <f>Master!D190</f>
        <v>0</v>
      </c>
      <c r="E51" s="166">
        <f>Master!E190</f>
        <v>0</v>
      </c>
      <c r="F51" s="166">
        <f>Master!F190</f>
        <v>0</v>
      </c>
      <c r="G51" s="166">
        <f>Master!G190</f>
        <v>0</v>
      </c>
      <c r="H51" s="166">
        <f>Master!H190</f>
        <v>0</v>
      </c>
      <c r="I51" s="166">
        <f>Master!I190</f>
        <v>0</v>
      </c>
      <c r="J51" s="166">
        <f>Master!J190</f>
        <v>0</v>
      </c>
    </row>
    <row r="52" spans="1:10" ht="30" customHeight="1" x14ac:dyDescent="0.25">
      <c r="A52" s="98" t="s">
        <v>102</v>
      </c>
      <c r="B52" s="99" t="s">
        <v>178</v>
      </c>
      <c r="C52" s="99" t="s">
        <v>179</v>
      </c>
      <c r="D52" s="166" t="e">
        <f>Master!D191</f>
        <v>#DIV/0!</v>
      </c>
      <c r="E52" s="166" t="e">
        <f>Master!E191</f>
        <v>#DIV/0!</v>
      </c>
      <c r="F52" s="166" t="e">
        <f>Master!F191</f>
        <v>#DIV/0!</v>
      </c>
      <c r="G52" s="166" t="e">
        <f>Master!G191</f>
        <v>#DIV/0!</v>
      </c>
      <c r="H52" s="166" t="e">
        <f>Master!H191</f>
        <v>#DIV/0!</v>
      </c>
      <c r="I52" s="166" t="e">
        <f>Master!I191</f>
        <v>#DIV/0!</v>
      </c>
      <c r="J52" s="166" t="e">
        <f>Master!J191</f>
        <v>#DIV/0!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E17" sqref="E17:J17"/>
    </sheetView>
  </sheetViews>
  <sheetFormatPr defaultColWidth="9.140625" defaultRowHeight="15" x14ac:dyDescent="0.25"/>
  <cols>
    <col min="1" max="1" width="9.140625" style="229" customWidth="1"/>
    <col min="2" max="2" width="40.5703125" style="120" customWidth="1"/>
    <col min="3" max="3" width="40.5703125" style="229" customWidth="1"/>
    <col min="4" max="9" width="14.28515625" style="181" customWidth="1"/>
    <col min="10" max="10" width="14.85546875" style="181" customWidth="1"/>
    <col min="11" max="11" width="14.28515625" style="181" customWidth="1"/>
    <col min="12" max="13" width="9.140625" style="229" customWidth="1"/>
    <col min="14" max="16384" width="9.140625" style="229"/>
  </cols>
  <sheetData>
    <row r="1" spans="1:11" s="228" customFormat="1" ht="25.5" customHeight="1" x14ac:dyDescent="0.25">
      <c r="A1" s="153" t="s">
        <v>0</v>
      </c>
      <c r="B1" s="153" t="s">
        <v>134</v>
      </c>
      <c r="C1" s="153" t="s">
        <v>135</v>
      </c>
      <c r="D1" s="221"/>
      <c r="E1" s="221"/>
      <c r="F1" s="221"/>
      <c r="G1" s="221"/>
      <c r="H1" s="221"/>
      <c r="I1" s="221"/>
      <c r="J1" s="221"/>
      <c r="K1" s="256"/>
    </row>
    <row r="2" spans="1:11" ht="30" customHeight="1" x14ac:dyDescent="0.25">
      <c r="A2" s="92" t="s">
        <v>105</v>
      </c>
      <c r="B2" s="93" t="s">
        <v>106</v>
      </c>
      <c r="C2" s="93" t="s">
        <v>180</v>
      </c>
      <c r="D2" s="227"/>
      <c r="E2" s="227"/>
      <c r="F2" s="227"/>
      <c r="G2" s="227"/>
      <c r="H2" s="227"/>
      <c r="I2" s="227"/>
      <c r="J2" s="227"/>
      <c r="K2" s="227"/>
    </row>
    <row r="3" spans="1:11" x14ac:dyDescent="0.25">
      <c r="A3" s="92"/>
      <c r="B3" s="93"/>
      <c r="C3" s="104" t="s">
        <v>24</v>
      </c>
      <c r="D3" s="227"/>
      <c r="E3" s="227"/>
      <c r="F3" s="227"/>
      <c r="G3" s="227"/>
      <c r="H3" s="227"/>
      <c r="I3" s="227"/>
      <c r="J3" s="227"/>
      <c r="K3" s="227"/>
    </row>
    <row r="4" spans="1:11" x14ac:dyDescent="0.25">
      <c r="A4" s="92"/>
      <c r="B4" s="93"/>
      <c r="C4" s="104" t="s">
        <v>138</v>
      </c>
      <c r="D4" s="227"/>
      <c r="E4" s="227"/>
      <c r="F4" s="227"/>
      <c r="G4" s="227"/>
      <c r="H4" s="227"/>
      <c r="I4" s="227"/>
      <c r="J4" s="227"/>
      <c r="K4" s="227"/>
    </row>
    <row r="5" spans="1:11" x14ac:dyDescent="0.25">
      <c r="A5" s="92"/>
      <c r="B5" s="93"/>
      <c r="C5" s="104" t="s">
        <v>27</v>
      </c>
      <c r="D5" s="227"/>
      <c r="E5" s="227"/>
      <c r="F5" s="227"/>
      <c r="G5" s="227"/>
      <c r="H5" s="227"/>
      <c r="I5" s="227"/>
      <c r="J5" s="227"/>
      <c r="K5" s="227"/>
    </row>
    <row r="6" spans="1:11" x14ac:dyDescent="0.25">
      <c r="A6" s="92"/>
      <c r="B6" s="93"/>
      <c r="C6" s="104" t="s">
        <v>28</v>
      </c>
      <c r="D6" s="227"/>
      <c r="E6" s="227"/>
      <c r="F6" s="227"/>
      <c r="G6" s="227"/>
      <c r="H6" s="227"/>
      <c r="I6" s="227"/>
      <c r="J6" s="227"/>
      <c r="K6" s="227"/>
    </row>
    <row r="7" spans="1:11" x14ac:dyDescent="0.25">
      <c r="A7" s="92"/>
      <c r="B7" s="93"/>
      <c r="C7" s="104" t="s">
        <v>29</v>
      </c>
      <c r="D7" s="227"/>
      <c r="E7" s="227"/>
      <c r="F7" s="227"/>
      <c r="G7" s="227"/>
      <c r="H7" s="227"/>
      <c r="I7" s="227"/>
      <c r="J7" s="227"/>
      <c r="K7" s="227"/>
    </row>
    <row r="8" spans="1:11" ht="30" customHeight="1" x14ac:dyDescent="0.25">
      <c r="A8" s="90" t="s">
        <v>110</v>
      </c>
      <c r="B8" s="91" t="s">
        <v>111</v>
      </c>
      <c r="C8" s="91" t="s">
        <v>181</v>
      </c>
      <c r="D8" s="227"/>
      <c r="E8" s="227"/>
      <c r="F8" s="227"/>
      <c r="G8" s="227"/>
      <c r="H8" s="227"/>
      <c r="I8" s="227"/>
      <c r="J8" s="227"/>
      <c r="K8" s="227"/>
    </row>
    <row r="9" spans="1:11" ht="30" customHeight="1" x14ac:dyDescent="0.25">
      <c r="A9" s="92" t="s">
        <v>112</v>
      </c>
      <c r="B9" s="93" t="s">
        <v>113</v>
      </c>
      <c r="C9" s="93" t="s">
        <v>182</v>
      </c>
      <c r="D9" s="227"/>
      <c r="E9" s="227"/>
      <c r="F9" s="227"/>
      <c r="G9" s="227"/>
      <c r="H9" s="227"/>
      <c r="I9" s="227"/>
      <c r="J9" s="227"/>
      <c r="K9" s="227"/>
    </row>
    <row r="10" spans="1:11" x14ac:dyDescent="0.25">
      <c r="A10" s="92"/>
      <c r="B10" s="93"/>
      <c r="C10" s="104" t="s">
        <v>114</v>
      </c>
      <c r="D10" s="227"/>
      <c r="E10" s="227"/>
      <c r="F10" s="227"/>
      <c r="G10" s="227"/>
      <c r="H10" s="227"/>
      <c r="I10" s="227"/>
      <c r="J10" s="227"/>
      <c r="K10" s="227"/>
    </row>
    <row r="11" spans="1:11" x14ac:dyDescent="0.25">
      <c r="A11" s="92"/>
      <c r="B11" s="93"/>
      <c r="C11" s="104" t="s">
        <v>115</v>
      </c>
      <c r="D11" s="227"/>
      <c r="E11" s="227"/>
      <c r="F11" s="227"/>
      <c r="G11" s="227"/>
      <c r="H11" s="227"/>
      <c r="I11" s="227"/>
      <c r="J11" s="227"/>
      <c r="K11" s="227"/>
    </row>
    <row r="12" spans="1:11" x14ac:dyDescent="0.25">
      <c r="A12" s="92"/>
      <c r="B12" s="93"/>
      <c r="C12" s="104" t="s">
        <v>116</v>
      </c>
      <c r="D12" s="227"/>
      <c r="E12" s="227"/>
      <c r="F12" s="227"/>
      <c r="G12" s="227"/>
      <c r="H12" s="227"/>
      <c r="I12" s="227"/>
      <c r="J12" s="227"/>
      <c r="K12" s="227"/>
    </row>
    <row r="13" spans="1:11" x14ac:dyDescent="0.25">
      <c r="A13" s="92"/>
      <c r="B13" s="93"/>
      <c r="C13" s="104" t="s">
        <v>117</v>
      </c>
      <c r="D13" s="227"/>
      <c r="E13" s="227"/>
      <c r="F13" s="227"/>
      <c r="G13" s="227"/>
      <c r="H13" s="227"/>
      <c r="I13" s="227"/>
      <c r="J13" s="227"/>
      <c r="K13" s="227"/>
    </row>
    <row r="14" spans="1:11" x14ac:dyDescent="0.25">
      <c r="A14" s="92"/>
      <c r="B14" s="93"/>
      <c r="C14" s="155" t="s">
        <v>118</v>
      </c>
      <c r="D14" s="227"/>
      <c r="E14" s="227"/>
      <c r="F14" s="227"/>
      <c r="G14" s="227"/>
      <c r="H14" s="227"/>
      <c r="I14" s="227"/>
      <c r="J14" s="227"/>
      <c r="K14" s="227"/>
    </row>
    <row r="15" spans="1:11" ht="45" customHeight="1" x14ac:dyDescent="0.25">
      <c r="A15" s="90" t="s">
        <v>119</v>
      </c>
      <c r="B15" s="91" t="s">
        <v>120</v>
      </c>
      <c r="C15" s="91" t="s">
        <v>183</v>
      </c>
      <c r="D15" s="227"/>
      <c r="E15" s="227"/>
      <c r="F15" s="227"/>
      <c r="G15" s="227"/>
      <c r="H15" s="227"/>
      <c r="I15" s="227"/>
      <c r="J15" s="227"/>
      <c r="K15" s="227"/>
    </row>
    <row r="16" spans="1:11" ht="30" customHeight="1" x14ac:dyDescent="0.25">
      <c r="A16" s="92" t="s">
        <v>121</v>
      </c>
      <c r="B16" s="93" t="s">
        <v>122</v>
      </c>
      <c r="C16" s="93" t="s">
        <v>184</v>
      </c>
      <c r="D16" s="227"/>
      <c r="E16" s="227"/>
      <c r="F16" s="227"/>
      <c r="G16" s="227"/>
      <c r="H16" s="227"/>
      <c r="I16" s="227"/>
      <c r="J16" s="227"/>
      <c r="K16" s="227"/>
    </row>
    <row r="17" spans="1:11" ht="45" customHeight="1" x14ac:dyDescent="0.25">
      <c r="A17" s="96" t="s">
        <v>123</v>
      </c>
      <c r="B17" s="97" t="s">
        <v>124</v>
      </c>
      <c r="C17" s="97" t="s">
        <v>185</v>
      </c>
      <c r="D17" s="209"/>
      <c r="E17" s="209">
        <f>Master!E238-Master!$D$238</f>
        <v>0</v>
      </c>
      <c r="F17" s="209">
        <f>Master!F238-Master!$D$238</f>
        <v>0</v>
      </c>
      <c r="G17" s="209">
        <f>Master!G238-Master!$D$238</f>
        <v>0</v>
      </c>
      <c r="H17" s="209">
        <f>Master!H238-Master!$D$238</f>
        <v>0</v>
      </c>
      <c r="I17" s="209">
        <f>Master!I238-Master!$D$238</f>
        <v>0</v>
      </c>
      <c r="J17" s="209">
        <f>Master!J238-Master!$D$238</f>
        <v>0</v>
      </c>
      <c r="K17" s="209"/>
    </row>
    <row r="18" spans="1:11" ht="45" customHeight="1" x14ac:dyDescent="0.25">
      <c r="A18" s="98" t="s">
        <v>126</v>
      </c>
      <c r="B18" s="143" t="s">
        <v>186</v>
      </c>
      <c r="C18" s="143" t="s">
        <v>187</v>
      </c>
      <c r="D18" s="225">
        <f>Master!D245</f>
        <v>0</v>
      </c>
      <c r="E18" s="225">
        <f>Master!E245</f>
        <v>0</v>
      </c>
      <c r="F18" s="225">
        <f>Master!F245</f>
        <v>0</v>
      </c>
      <c r="G18" s="225">
        <f>Master!G245</f>
        <v>0</v>
      </c>
      <c r="H18" s="225">
        <f>Master!H245</f>
        <v>0</v>
      </c>
      <c r="I18" s="225">
        <f>Master!I245</f>
        <v>0</v>
      </c>
      <c r="J18" s="225">
        <f>Master!J245</f>
        <v>0</v>
      </c>
      <c r="K18" s="225"/>
    </row>
    <row r="19" spans="1:11" ht="45" customHeight="1" x14ac:dyDescent="0.25">
      <c r="A19" s="100" t="s">
        <v>126</v>
      </c>
      <c r="B19" s="138" t="s">
        <v>188</v>
      </c>
      <c r="C19" s="138" t="s">
        <v>189</v>
      </c>
      <c r="D19" s="225">
        <f>Master!D252</f>
        <v>0</v>
      </c>
      <c r="E19" s="225">
        <f>Master!E252</f>
        <v>0</v>
      </c>
      <c r="F19" s="225">
        <f>Master!F252</f>
        <v>0</v>
      </c>
      <c r="G19" s="225">
        <f>Master!G252</f>
        <v>0</v>
      </c>
      <c r="H19" s="225">
        <f>Master!H252</f>
        <v>0</v>
      </c>
      <c r="I19" s="225">
        <f>Master!I252</f>
        <v>0</v>
      </c>
      <c r="J19" s="225">
        <f>Master!J252</f>
        <v>0</v>
      </c>
      <c r="K19" s="225"/>
    </row>
    <row r="20" spans="1:11" ht="45" customHeight="1" x14ac:dyDescent="0.25">
      <c r="A20" s="216" t="s">
        <v>127</v>
      </c>
      <c r="B20" s="216" t="s">
        <v>128</v>
      </c>
      <c r="C20" s="216" t="s">
        <v>128</v>
      </c>
      <c r="D20" s="224"/>
      <c r="E20" s="224"/>
      <c r="F20" s="224"/>
      <c r="G20" s="224"/>
      <c r="H20" s="224"/>
      <c r="I20" s="224"/>
      <c r="J20" s="224"/>
      <c r="K20" s="224"/>
    </row>
    <row r="21" spans="1:11" ht="45" customHeight="1" x14ac:dyDescent="0.25">
      <c r="A21" s="212" t="s">
        <v>129</v>
      </c>
      <c r="B21" s="99" t="s">
        <v>130</v>
      </c>
      <c r="C21" s="99" t="s">
        <v>190</v>
      </c>
      <c r="D21" s="193"/>
      <c r="E21" s="193"/>
      <c r="F21" s="193"/>
      <c r="G21" s="193"/>
      <c r="H21" s="193"/>
      <c r="I21" s="193"/>
      <c r="J21" s="193"/>
      <c r="K21" s="193"/>
    </row>
    <row r="22" spans="1:11" ht="45" customHeight="1" x14ac:dyDescent="0.25">
      <c r="A22" s="216" t="s">
        <v>131</v>
      </c>
      <c r="B22" s="216" t="s">
        <v>132</v>
      </c>
      <c r="C22" s="216" t="s">
        <v>132</v>
      </c>
      <c r="D22" s="209"/>
      <c r="E22" s="209"/>
      <c r="F22" s="209"/>
      <c r="G22" s="209"/>
      <c r="H22" s="209"/>
      <c r="I22" s="209"/>
      <c r="J22" s="209"/>
      <c r="K22" s="209"/>
    </row>
    <row r="23" spans="1:11" x14ac:dyDescent="0.25">
      <c r="A23" s="217"/>
      <c r="B23" s="218"/>
      <c r="C23" s="219" t="s">
        <v>24</v>
      </c>
      <c r="D23" s="209"/>
      <c r="E23" s="209"/>
      <c r="F23" s="209"/>
      <c r="G23" s="209"/>
      <c r="H23" s="209"/>
      <c r="I23" s="209"/>
      <c r="J23" s="209"/>
      <c r="K23" s="209"/>
    </row>
    <row r="24" spans="1:11" x14ac:dyDescent="0.25">
      <c r="A24" s="217"/>
      <c r="B24" s="218"/>
      <c r="C24" s="220" t="s">
        <v>138</v>
      </c>
      <c r="D24" s="209"/>
      <c r="E24" s="209"/>
      <c r="F24" s="209"/>
      <c r="G24" s="209"/>
      <c r="H24" s="209"/>
      <c r="I24" s="209"/>
      <c r="J24" s="209"/>
      <c r="K24" s="209"/>
    </row>
    <row r="25" spans="1:11" x14ac:dyDescent="0.25">
      <c r="A25" s="217"/>
      <c r="B25" s="218"/>
      <c r="C25" s="219" t="s">
        <v>27</v>
      </c>
      <c r="D25" s="209"/>
      <c r="E25" s="209"/>
      <c r="F25" s="209"/>
      <c r="G25" s="209"/>
      <c r="H25" s="209"/>
      <c r="I25" s="209"/>
      <c r="J25" s="209"/>
      <c r="K25" s="209"/>
    </row>
    <row r="26" spans="1:11" x14ac:dyDescent="0.25">
      <c r="A26" s="217"/>
      <c r="B26" s="218"/>
      <c r="C26" s="219" t="s">
        <v>28</v>
      </c>
      <c r="D26" s="209"/>
      <c r="E26" s="209"/>
      <c r="F26" s="209"/>
      <c r="G26" s="209"/>
      <c r="H26" s="209"/>
      <c r="I26" s="209"/>
      <c r="J26" s="209"/>
      <c r="K26" s="209"/>
    </row>
    <row r="27" spans="1:11" x14ac:dyDescent="0.25">
      <c r="A27" s="217"/>
      <c r="B27" s="218"/>
      <c r="C27" s="219" t="s">
        <v>29</v>
      </c>
      <c r="D27" s="209"/>
      <c r="E27" s="209"/>
      <c r="F27" s="209"/>
      <c r="G27" s="209"/>
      <c r="H27" s="209"/>
      <c r="I27" s="209"/>
      <c r="J27" s="209"/>
      <c r="K27" s="20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1B07-66B6-450B-98EF-7F2A53F0A00C}">
  <dimension ref="A1:S142"/>
  <sheetViews>
    <sheetView zoomScale="70" zoomScaleNormal="70" workbookViewId="0">
      <pane xSplit="3" ySplit="2" topLeftCell="D33" activePane="bottomRight" state="frozen"/>
      <selection pane="topRight" activeCell="D1" sqref="D1"/>
      <selection pane="bottomLeft" activeCell="A2" sqref="A2"/>
      <selection pane="bottomRight" activeCell="D51" sqref="D51"/>
    </sheetView>
  </sheetViews>
  <sheetFormatPr defaultColWidth="9.140625" defaultRowHeight="15" x14ac:dyDescent="0.25"/>
  <cols>
    <col min="1" max="1" width="9.140625" style="244" customWidth="1"/>
    <col min="2" max="2" width="35.7109375" style="120" customWidth="1"/>
    <col min="3" max="3" width="40.5703125" style="244" customWidth="1"/>
    <col min="4" max="4" width="14.28515625" style="244" customWidth="1"/>
    <col min="5" max="5" width="16.140625" style="244" customWidth="1"/>
    <col min="6" max="9" width="14.140625" style="244" customWidth="1"/>
    <col min="10" max="10" width="16.28515625" style="244" customWidth="1"/>
    <col min="11" max="11" width="5" style="244" customWidth="1"/>
    <col min="12" max="12" width="20.42578125" style="244" customWidth="1"/>
    <col min="13" max="13" width="21" style="244" customWidth="1"/>
    <col min="14" max="14" width="15.42578125" style="244" customWidth="1"/>
    <col min="15" max="15" width="3.85546875" style="244" customWidth="1"/>
    <col min="16" max="16" width="45.85546875" style="244" customWidth="1"/>
    <col min="17" max="17" width="25.42578125" style="244" customWidth="1"/>
    <col min="18" max="18" width="29.140625" style="244" customWidth="1"/>
    <col min="19" max="19" width="24.28515625" style="244" customWidth="1"/>
    <col min="20" max="16384" width="9.140625" style="244"/>
  </cols>
  <sheetData>
    <row r="1" spans="1:19" x14ac:dyDescent="0.25">
      <c r="L1" s="260" t="s">
        <v>309</v>
      </c>
      <c r="M1" s="260"/>
      <c r="N1" s="260"/>
      <c r="Q1" s="260" t="s">
        <v>310</v>
      </c>
      <c r="R1" s="260"/>
      <c r="S1" s="260"/>
    </row>
    <row r="2" spans="1:19" s="243" customFormat="1" ht="45" customHeight="1" x14ac:dyDescent="0.25">
      <c r="A2" s="153" t="s">
        <v>0</v>
      </c>
      <c r="B2" s="153" t="s">
        <v>134</v>
      </c>
      <c r="C2" s="153" t="s">
        <v>135</v>
      </c>
      <c r="D2" s="153"/>
      <c r="E2" s="153"/>
      <c r="F2" s="153"/>
      <c r="G2" s="153"/>
      <c r="H2" s="153"/>
      <c r="I2" s="153"/>
      <c r="J2" s="153"/>
      <c r="L2" s="243" t="s">
        <v>306</v>
      </c>
      <c r="M2" s="243" t="s">
        <v>308</v>
      </c>
      <c r="N2" s="243" t="s">
        <v>307</v>
      </c>
      <c r="Q2" s="243">
        <v>2025</v>
      </c>
      <c r="R2" s="243">
        <v>2035</v>
      </c>
      <c r="S2" s="243">
        <v>2050</v>
      </c>
    </row>
    <row r="3" spans="1:19" ht="30" customHeight="1" x14ac:dyDescent="0.25">
      <c r="A3" s="93" t="s">
        <v>191</v>
      </c>
      <c r="B3" s="93" t="s">
        <v>106</v>
      </c>
      <c r="C3" s="93" t="s">
        <v>180</v>
      </c>
      <c r="P3" s="93" t="s">
        <v>191</v>
      </c>
    </row>
    <row r="4" spans="1:19" x14ac:dyDescent="0.25">
      <c r="A4" s="90" t="s">
        <v>192</v>
      </c>
      <c r="B4" s="91"/>
      <c r="C4" s="90" t="s">
        <v>193</v>
      </c>
      <c r="D4" s="180"/>
      <c r="E4" s="180"/>
      <c r="F4" s="180"/>
      <c r="G4" s="180"/>
      <c r="H4" s="180"/>
      <c r="I4" s="180"/>
      <c r="J4" s="180"/>
      <c r="L4" s="251" t="e">
        <f>(H4-E4)/E4</f>
        <v>#DIV/0!</v>
      </c>
      <c r="M4" s="251" t="e">
        <f>(I4-F4)/F4</f>
        <v>#DIV/0!</v>
      </c>
      <c r="N4" s="251" t="e">
        <f>(J4-G4)/G4</f>
        <v>#DIV/0!</v>
      </c>
      <c r="P4" s="247" t="s">
        <v>250</v>
      </c>
    </row>
    <row r="5" spans="1:19" x14ac:dyDescent="0.25">
      <c r="A5" s="90"/>
      <c r="B5" s="91"/>
      <c r="C5" s="105" t="s">
        <v>24</v>
      </c>
      <c r="D5" s="180"/>
      <c r="E5" s="180"/>
      <c r="F5" s="180"/>
      <c r="G5" s="180"/>
      <c r="H5" s="180"/>
      <c r="I5" s="180"/>
      <c r="J5" s="180"/>
      <c r="L5" s="251" t="e">
        <f t="shared" ref="L5:L27" si="0">(H5-E5)/E5</f>
        <v>#DIV/0!</v>
      </c>
      <c r="M5" s="251" t="e">
        <f t="shared" ref="M5:M27" si="1">(I5-F5)/F5</f>
        <v>#DIV/0!</v>
      </c>
      <c r="N5" s="251" t="e">
        <f t="shared" ref="N5:N27" si="2">(J5-G5)/G5</f>
        <v>#DIV/0!</v>
      </c>
      <c r="P5" s="248" t="s">
        <v>24</v>
      </c>
      <c r="Q5" s="181" t="e">
        <f>(L5-L11)*100</f>
        <v>#DIV/0!</v>
      </c>
      <c r="R5" s="181" t="e">
        <f t="shared" ref="R5:S5" si="3">(M5-M11)*100</f>
        <v>#DIV/0!</v>
      </c>
      <c r="S5" s="181" t="e">
        <f t="shared" si="3"/>
        <v>#DIV/0!</v>
      </c>
    </row>
    <row r="6" spans="1:19" x14ac:dyDescent="0.25">
      <c r="A6" s="90"/>
      <c r="B6" s="91"/>
      <c r="C6" s="105" t="s">
        <v>138</v>
      </c>
      <c r="D6" s="180"/>
      <c r="E6" s="180"/>
      <c r="F6" s="180"/>
      <c r="G6" s="180"/>
      <c r="H6" s="180"/>
      <c r="I6" s="180"/>
      <c r="J6" s="180"/>
      <c r="L6" s="251" t="e">
        <f t="shared" si="0"/>
        <v>#DIV/0!</v>
      </c>
      <c r="M6" s="251" t="e">
        <f t="shared" si="1"/>
        <v>#DIV/0!</v>
      </c>
      <c r="N6" s="251" t="e">
        <f t="shared" si="2"/>
        <v>#DIV/0!</v>
      </c>
      <c r="P6" s="248" t="s">
        <v>138</v>
      </c>
      <c r="Q6" s="181" t="e">
        <f>(L6-L12)*100</f>
        <v>#DIV/0!</v>
      </c>
      <c r="R6" s="181" t="e">
        <f t="shared" ref="R6:S6" si="4">(M6-M12)*100</f>
        <v>#DIV/0!</v>
      </c>
      <c r="S6" s="181" t="e">
        <f t="shared" si="4"/>
        <v>#DIV/0!</v>
      </c>
    </row>
    <row r="7" spans="1:19" x14ac:dyDescent="0.25">
      <c r="A7" s="90"/>
      <c r="B7" s="91"/>
      <c r="C7" s="105" t="s">
        <v>27</v>
      </c>
      <c r="D7" s="180"/>
      <c r="E7" s="180"/>
      <c r="F7" s="180"/>
      <c r="G7" s="180"/>
      <c r="H7" s="180"/>
      <c r="I7" s="180"/>
      <c r="J7" s="180"/>
      <c r="L7" s="251" t="e">
        <f t="shared" si="0"/>
        <v>#DIV/0!</v>
      </c>
      <c r="M7" s="251" t="e">
        <f t="shared" si="1"/>
        <v>#DIV/0!</v>
      </c>
      <c r="N7" s="251" t="e">
        <f t="shared" si="2"/>
        <v>#DIV/0!</v>
      </c>
      <c r="P7" s="248" t="s">
        <v>27</v>
      </c>
      <c r="Q7" s="181" t="e">
        <f>(L7-L13)*100</f>
        <v>#DIV/0!</v>
      </c>
      <c r="R7" s="181" t="e">
        <f t="shared" ref="R7:S7" si="5">(M7-M13)*100</f>
        <v>#DIV/0!</v>
      </c>
      <c r="S7" s="181" t="e">
        <f t="shared" si="5"/>
        <v>#DIV/0!</v>
      </c>
    </row>
    <row r="8" spans="1:19" x14ac:dyDescent="0.25">
      <c r="A8" s="90"/>
      <c r="B8" s="91"/>
      <c r="C8" s="105" t="s">
        <v>28</v>
      </c>
      <c r="D8" s="180"/>
      <c r="E8" s="180"/>
      <c r="F8" s="180"/>
      <c r="G8" s="180"/>
      <c r="H8" s="180"/>
      <c r="I8" s="180"/>
      <c r="J8" s="180"/>
      <c r="L8" s="251" t="e">
        <f t="shared" si="0"/>
        <v>#DIV/0!</v>
      </c>
      <c r="M8" s="251" t="e">
        <f t="shared" si="1"/>
        <v>#DIV/0!</v>
      </c>
      <c r="N8" s="251" t="e">
        <f t="shared" si="2"/>
        <v>#DIV/0!</v>
      </c>
      <c r="P8" s="248" t="s">
        <v>28</v>
      </c>
      <c r="Q8" s="181" t="e">
        <f>(L8-L14)*100</f>
        <v>#DIV/0!</v>
      </c>
      <c r="R8" s="181" t="e">
        <f t="shared" ref="R8:S8" si="6">(M8-M14)*100</f>
        <v>#DIV/0!</v>
      </c>
      <c r="S8" s="181" t="e">
        <f t="shared" si="6"/>
        <v>#DIV/0!</v>
      </c>
    </row>
    <row r="9" spans="1:19" x14ac:dyDescent="0.25">
      <c r="A9" s="90"/>
      <c r="B9" s="91"/>
      <c r="C9" s="105" t="s">
        <v>29</v>
      </c>
      <c r="D9" s="180"/>
      <c r="E9" s="180"/>
      <c r="F9" s="180"/>
      <c r="G9" s="180"/>
      <c r="H9" s="180"/>
      <c r="I9" s="180"/>
      <c r="J9" s="180"/>
      <c r="L9" s="251" t="e">
        <f t="shared" si="0"/>
        <v>#DIV/0!</v>
      </c>
      <c r="M9" s="251" t="e">
        <f t="shared" si="1"/>
        <v>#DIV/0!</v>
      </c>
      <c r="N9" s="251" t="e">
        <f t="shared" si="2"/>
        <v>#DIV/0!</v>
      </c>
      <c r="P9" s="248" t="s">
        <v>29</v>
      </c>
      <c r="Q9" s="181" t="e">
        <f>(L9-L15)*100</f>
        <v>#DIV/0!</v>
      </c>
      <c r="R9" s="181" t="e">
        <f t="shared" ref="R9:S9" si="7">(M9-M15)*100</f>
        <v>#DIV/0!</v>
      </c>
      <c r="S9" s="181" t="e">
        <f t="shared" si="7"/>
        <v>#DIV/0!</v>
      </c>
    </row>
    <row r="10" spans="1:19" x14ac:dyDescent="0.25">
      <c r="A10" s="92" t="s">
        <v>192</v>
      </c>
      <c r="B10" s="93"/>
      <c r="C10" s="106" t="s">
        <v>194</v>
      </c>
      <c r="D10" s="180"/>
      <c r="E10" s="180"/>
      <c r="F10" s="180"/>
      <c r="G10" s="180"/>
      <c r="H10" s="180"/>
      <c r="I10" s="180"/>
      <c r="J10" s="180"/>
      <c r="L10" s="251" t="e">
        <f t="shared" si="0"/>
        <v>#DIV/0!</v>
      </c>
      <c r="M10" s="251" t="e">
        <f t="shared" si="1"/>
        <v>#DIV/0!</v>
      </c>
      <c r="N10" s="251" t="e">
        <f t="shared" si="2"/>
        <v>#DIV/0!</v>
      </c>
      <c r="P10" s="249" t="s">
        <v>321</v>
      </c>
      <c r="Q10" s="181"/>
      <c r="R10" s="181"/>
      <c r="S10" s="181"/>
    </row>
    <row r="11" spans="1:19" x14ac:dyDescent="0.25">
      <c r="A11" s="92"/>
      <c r="B11" s="93"/>
      <c r="C11" s="104" t="s">
        <v>24</v>
      </c>
      <c r="D11" s="180"/>
      <c r="E11" s="180"/>
      <c r="F11" s="180"/>
      <c r="G11" s="180"/>
      <c r="H11" s="180"/>
      <c r="I11" s="180"/>
      <c r="J11" s="180"/>
      <c r="L11" s="251" t="e">
        <f t="shared" si="0"/>
        <v>#DIV/0!</v>
      </c>
      <c r="M11" s="251" t="e">
        <f t="shared" si="1"/>
        <v>#DIV/0!</v>
      </c>
      <c r="N11" s="251" t="e">
        <f t="shared" si="2"/>
        <v>#DIV/0!</v>
      </c>
      <c r="P11" s="248" t="s">
        <v>24</v>
      </c>
      <c r="Q11" s="181" t="e">
        <f>(L17-L23)*100</f>
        <v>#DIV/0!</v>
      </c>
      <c r="R11" s="181" t="e">
        <f t="shared" ref="R11:S11" si="8">(M17-M23)*100</f>
        <v>#DIV/0!</v>
      </c>
      <c r="S11" s="181" t="e">
        <f t="shared" si="8"/>
        <v>#DIV/0!</v>
      </c>
    </row>
    <row r="12" spans="1:19" x14ac:dyDescent="0.25">
      <c r="A12" s="92"/>
      <c r="B12" s="93"/>
      <c r="C12" s="104" t="s">
        <v>138</v>
      </c>
      <c r="D12" s="180"/>
      <c r="E12" s="180"/>
      <c r="F12" s="180"/>
      <c r="G12" s="180"/>
      <c r="H12" s="180"/>
      <c r="I12" s="180"/>
      <c r="J12" s="180"/>
      <c r="L12" s="251" t="e">
        <f t="shared" si="0"/>
        <v>#DIV/0!</v>
      </c>
      <c r="M12" s="251" t="e">
        <f t="shared" si="1"/>
        <v>#DIV/0!</v>
      </c>
      <c r="N12" s="251" t="e">
        <f t="shared" si="2"/>
        <v>#DIV/0!</v>
      </c>
      <c r="P12" s="248" t="s">
        <v>138</v>
      </c>
      <c r="Q12" s="181" t="e">
        <f>(L18-L24)*100</f>
        <v>#DIV/0!</v>
      </c>
      <c r="R12" s="181" t="e">
        <f t="shared" ref="R12:S12" si="9">(M18-M24)*100</f>
        <v>#DIV/0!</v>
      </c>
      <c r="S12" s="181" t="e">
        <f t="shared" si="9"/>
        <v>#DIV/0!</v>
      </c>
    </row>
    <row r="13" spans="1:19" x14ac:dyDescent="0.25">
      <c r="A13" s="92"/>
      <c r="B13" s="93"/>
      <c r="C13" s="104" t="s">
        <v>27</v>
      </c>
      <c r="D13" s="180"/>
      <c r="E13" s="180"/>
      <c r="F13" s="180"/>
      <c r="G13" s="180"/>
      <c r="H13" s="180"/>
      <c r="I13" s="180"/>
      <c r="J13" s="180"/>
      <c r="L13" s="251" t="e">
        <f t="shared" si="0"/>
        <v>#DIV/0!</v>
      </c>
      <c r="M13" s="251" t="e">
        <f t="shared" si="1"/>
        <v>#DIV/0!</v>
      </c>
      <c r="N13" s="251" t="e">
        <f t="shared" si="2"/>
        <v>#DIV/0!</v>
      </c>
      <c r="P13" s="248" t="s">
        <v>27</v>
      </c>
      <c r="Q13" s="181" t="e">
        <f>(L19-L25)*100</f>
        <v>#DIV/0!</v>
      </c>
      <c r="R13" s="181" t="e">
        <f t="shared" ref="R13:S13" si="10">(M19-M25)*100</f>
        <v>#DIV/0!</v>
      </c>
      <c r="S13" s="181" t="e">
        <f t="shared" si="10"/>
        <v>#DIV/0!</v>
      </c>
    </row>
    <row r="14" spans="1:19" x14ac:dyDescent="0.25">
      <c r="A14" s="92"/>
      <c r="B14" s="93"/>
      <c r="C14" s="104" t="s">
        <v>28</v>
      </c>
      <c r="D14" s="180"/>
      <c r="E14" s="180"/>
      <c r="F14" s="180"/>
      <c r="G14" s="180"/>
      <c r="H14" s="180"/>
      <c r="I14" s="180"/>
      <c r="J14" s="180"/>
      <c r="L14" s="251" t="e">
        <f t="shared" si="0"/>
        <v>#DIV/0!</v>
      </c>
      <c r="M14" s="251" t="e">
        <f t="shared" si="1"/>
        <v>#DIV/0!</v>
      </c>
      <c r="N14" s="251" t="e">
        <f t="shared" si="2"/>
        <v>#DIV/0!</v>
      </c>
      <c r="P14" s="248" t="s">
        <v>28</v>
      </c>
      <c r="Q14" s="181" t="e">
        <f>(L20-L26)*100</f>
        <v>#DIV/0!</v>
      </c>
      <c r="R14" s="181" t="e">
        <f>(M20-M26)*100</f>
        <v>#DIV/0!</v>
      </c>
      <c r="S14" s="181" t="e">
        <f>(N20-N26)*100</f>
        <v>#DIV/0!</v>
      </c>
    </row>
    <row r="15" spans="1:19" x14ac:dyDescent="0.25">
      <c r="A15" s="92"/>
      <c r="B15" s="93"/>
      <c r="C15" s="104" t="s">
        <v>29</v>
      </c>
      <c r="D15" s="180"/>
      <c r="E15" s="180"/>
      <c r="F15" s="180"/>
      <c r="G15" s="180"/>
      <c r="H15" s="180"/>
      <c r="I15" s="180"/>
      <c r="J15" s="180"/>
      <c r="L15" s="251" t="e">
        <f t="shared" si="0"/>
        <v>#DIV/0!</v>
      </c>
      <c r="M15" s="251" t="e">
        <f t="shared" si="1"/>
        <v>#DIV/0!</v>
      </c>
      <c r="N15" s="251" t="e">
        <f t="shared" si="2"/>
        <v>#DIV/0!</v>
      </c>
      <c r="P15" s="248" t="s">
        <v>29</v>
      </c>
      <c r="Q15" s="181" t="e">
        <f>(L21-L27)*100</f>
        <v>#DIV/0!</v>
      </c>
      <c r="R15" s="181" t="e">
        <f t="shared" ref="R15:S15" si="11">(M21-M27)*100</f>
        <v>#DIV/0!</v>
      </c>
      <c r="S15" s="181" t="e">
        <f t="shared" si="11"/>
        <v>#DIV/0!</v>
      </c>
    </row>
    <row r="16" spans="1:19" x14ac:dyDescent="0.25">
      <c r="A16" s="90" t="s">
        <v>192</v>
      </c>
      <c r="B16" s="91"/>
      <c r="C16" s="107" t="s">
        <v>47</v>
      </c>
      <c r="D16" s="180"/>
      <c r="E16" s="180"/>
      <c r="F16" s="180"/>
      <c r="G16" s="180"/>
      <c r="H16" s="180"/>
      <c r="I16" s="180"/>
      <c r="J16" s="180"/>
      <c r="L16" s="251" t="e">
        <f t="shared" si="0"/>
        <v>#DIV/0!</v>
      </c>
      <c r="M16" s="251" t="e">
        <f t="shared" si="1"/>
        <v>#DIV/0!</v>
      </c>
      <c r="N16" s="251" t="e">
        <f t="shared" si="2"/>
        <v>#DIV/0!</v>
      </c>
      <c r="P16" s="250"/>
    </row>
    <row r="17" spans="1:19" x14ac:dyDescent="0.25">
      <c r="A17" s="90"/>
      <c r="B17" s="91"/>
      <c r="C17" s="105" t="s">
        <v>24</v>
      </c>
      <c r="D17" s="180"/>
      <c r="E17" s="180"/>
      <c r="F17" s="180"/>
      <c r="G17" s="180"/>
      <c r="H17" s="180"/>
      <c r="I17" s="180"/>
      <c r="J17" s="180"/>
      <c r="L17" s="251" t="e">
        <f t="shared" si="0"/>
        <v>#DIV/0!</v>
      </c>
      <c r="M17" s="251" t="e">
        <f t="shared" si="1"/>
        <v>#DIV/0!</v>
      </c>
      <c r="N17" s="251" t="e">
        <f t="shared" si="2"/>
        <v>#DIV/0!</v>
      </c>
      <c r="P17" s="250"/>
    </row>
    <row r="18" spans="1:19" x14ac:dyDescent="0.25">
      <c r="A18" s="90"/>
      <c r="B18" s="91"/>
      <c r="C18" s="105" t="s">
        <v>138</v>
      </c>
      <c r="D18" s="180"/>
      <c r="E18" s="180"/>
      <c r="F18" s="180"/>
      <c r="G18" s="180"/>
      <c r="H18" s="180"/>
      <c r="I18" s="180"/>
      <c r="J18" s="180"/>
      <c r="L18" s="251" t="e">
        <f t="shared" si="0"/>
        <v>#DIV/0!</v>
      </c>
      <c r="M18" s="251" t="e">
        <f t="shared" si="1"/>
        <v>#DIV/0!</v>
      </c>
      <c r="N18" s="251" t="e">
        <f t="shared" si="2"/>
        <v>#DIV/0!</v>
      </c>
      <c r="P18" s="250"/>
    </row>
    <row r="19" spans="1:19" x14ac:dyDescent="0.25">
      <c r="A19" s="90"/>
      <c r="B19" s="91"/>
      <c r="C19" s="105" t="s">
        <v>27</v>
      </c>
      <c r="D19" s="180"/>
      <c r="E19" s="180"/>
      <c r="F19" s="180"/>
      <c r="G19" s="180"/>
      <c r="H19" s="180"/>
      <c r="I19" s="180"/>
      <c r="J19" s="180"/>
      <c r="L19" s="251" t="e">
        <f t="shared" si="0"/>
        <v>#DIV/0!</v>
      </c>
      <c r="M19" s="251" t="e">
        <f t="shared" si="1"/>
        <v>#DIV/0!</v>
      </c>
      <c r="N19" s="251" t="e">
        <f t="shared" si="2"/>
        <v>#DIV/0!</v>
      </c>
      <c r="P19" s="250"/>
    </row>
    <row r="20" spans="1:19" x14ac:dyDescent="0.25">
      <c r="A20" s="90"/>
      <c r="B20" s="91"/>
      <c r="C20" s="105" t="s">
        <v>28</v>
      </c>
      <c r="D20" s="180"/>
      <c r="E20" s="180"/>
      <c r="F20" s="180"/>
      <c r="G20" s="180"/>
      <c r="H20" s="180"/>
      <c r="I20" s="180"/>
      <c r="J20" s="180"/>
      <c r="L20" s="251" t="e">
        <f t="shared" si="0"/>
        <v>#DIV/0!</v>
      </c>
      <c r="M20" s="251" t="e">
        <f t="shared" si="1"/>
        <v>#DIV/0!</v>
      </c>
      <c r="N20" s="251" t="e">
        <f t="shared" si="2"/>
        <v>#DIV/0!</v>
      </c>
      <c r="P20" s="250"/>
    </row>
    <row r="21" spans="1:19" x14ac:dyDescent="0.25">
      <c r="A21" s="90"/>
      <c r="B21" s="91"/>
      <c r="C21" s="105" t="s">
        <v>29</v>
      </c>
      <c r="D21" s="180"/>
      <c r="E21" s="180"/>
      <c r="F21" s="180"/>
      <c r="G21" s="180"/>
      <c r="H21" s="180"/>
      <c r="I21" s="180"/>
      <c r="J21" s="180"/>
      <c r="L21" s="251" t="e">
        <f t="shared" si="0"/>
        <v>#DIV/0!</v>
      </c>
      <c r="M21" s="251" t="e">
        <f t="shared" si="1"/>
        <v>#DIV/0!</v>
      </c>
      <c r="N21" s="251" t="e">
        <f t="shared" si="2"/>
        <v>#DIV/0!</v>
      </c>
      <c r="P21" s="250"/>
    </row>
    <row r="22" spans="1:19" x14ac:dyDescent="0.25">
      <c r="A22" s="92" t="s">
        <v>192</v>
      </c>
      <c r="B22" s="93"/>
      <c r="C22" s="106" t="s">
        <v>48</v>
      </c>
      <c r="D22" s="180"/>
      <c r="E22" s="180"/>
      <c r="F22" s="180"/>
      <c r="G22" s="180"/>
      <c r="H22" s="180"/>
      <c r="I22" s="180"/>
      <c r="J22" s="180"/>
      <c r="L22" s="251" t="e">
        <f t="shared" si="0"/>
        <v>#DIV/0!</v>
      </c>
      <c r="M22" s="251" t="e">
        <f t="shared" si="1"/>
        <v>#DIV/0!</v>
      </c>
      <c r="N22" s="251" t="e">
        <f t="shared" si="2"/>
        <v>#DIV/0!</v>
      </c>
      <c r="P22" s="250"/>
    </row>
    <row r="23" spans="1:19" x14ac:dyDescent="0.25">
      <c r="A23" s="92"/>
      <c r="B23" s="93"/>
      <c r="C23" s="104" t="s">
        <v>24</v>
      </c>
      <c r="D23" s="180"/>
      <c r="E23" s="180"/>
      <c r="F23" s="180"/>
      <c r="G23" s="180"/>
      <c r="H23" s="180"/>
      <c r="I23" s="180"/>
      <c r="J23" s="180"/>
      <c r="L23" s="251" t="e">
        <f t="shared" si="0"/>
        <v>#DIV/0!</v>
      </c>
      <c r="M23" s="251" t="e">
        <f t="shared" si="1"/>
        <v>#DIV/0!</v>
      </c>
      <c r="N23" s="251" t="e">
        <f t="shared" si="2"/>
        <v>#DIV/0!</v>
      </c>
      <c r="P23" s="250"/>
    </row>
    <row r="24" spans="1:19" x14ac:dyDescent="0.25">
      <c r="A24" s="92"/>
      <c r="B24" s="93"/>
      <c r="C24" s="104" t="s">
        <v>138</v>
      </c>
      <c r="D24" s="180"/>
      <c r="E24" s="180"/>
      <c r="F24" s="180"/>
      <c r="G24" s="180"/>
      <c r="H24" s="180"/>
      <c r="I24" s="180"/>
      <c r="J24" s="180"/>
      <c r="L24" s="251" t="e">
        <f t="shared" si="0"/>
        <v>#DIV/0!</v>
      </c>
      <c r="M24" s="251" t="e">
        <f t="shared" si="1"/>
        <v>#DIV/0!</v>
      </c>
      <c r="N24" s="251" t="e">
        <f t="shared" si="2"/>
        <v>#DIV/0!</v>
      </c>
      <c r="P24" s="250"/>
    </row>
    <row r="25" spans="1:19" x14ac:dyDescent="0.25">
      <c r="A25" s="92"/>
      <c r="B25" s="93"/>
      <c r="C25" s="104" t="s">
        <v>27</v>
      </c>
      <c r="D25" s="180"/>
      <c r="E25" s="180"/>
      <c r="F25" s="180"/>
      <c r="G25" s="180"/>
      <c r="H25" s="180"/>
      <c r="I25" s="180"/>
      <c r="J25" s="180"/>
      <c r="L25" s="251" t="e">
        <f t="shared" si="0"/>
        <v>#DIV/0!</v>
      </c>
      <c r="M25" s="251" t="e">
        <f t="shared" si="1"/>
        <v>#DIV/0!</v>
      </c>
      <c r="N25" s="251" t="e">
        <f t="shared" si="2"/>
        <v>#DIV/0!</v>
      </c>
      <c r="P25" s="250"/>
    </row>
    <row r="26" spans="1:19" x14ac:dyDescent="0.25">
      <c r="A26" s="92"/>
      <c r="B26" s="93"/>
      <c r="C26" s="104" t="s">
        <v>28</v>
      </c>
      <c r="D26" s="180"/>
      <c r="E26" s="180"/>
      <c r="F26" s="180"/>
      <c r="G26" s="180"/>
      <c r="H26" s="180"/>
      <c r="I26" s="180"/>
      <c r="J26" s="180"/>
      <c r="L26" s="251" t="e">
        <f t="shared" si="0"/>
        <v>#DIV/0!</v>
      </c>
      <c r="M26" s="251" t="e">
        <f t="shared" si="1"/>
        <v>#DIV/0!</v>
      </c>
      <c r="N26" s="251" t="e">
        <f t="shared" si="2"/>
        <v>#DIV/0!</v>
      </c>
      <c r="P26" s="250"/>
    </row>
    <row r="27" spans="1:19" x14ac:dyDescent="0.25">
      <c r="A27" s="92"/>
      <c r="B27" s="93"/>
      <c r="C27" s="104" t="s">
        <v>29</v>
      </c>
      <c r="D27" s="180"/>
      <c r="E27" s="180"/>
      <c r="F27" s="180"/>
      <c r="G27" s="180"/>
      <c r="H27" s="180"/>
      <c r="I27" s="180"/>
      <c r="J27" s="180"/>
      <c r="L27" s="251" t="e">
        <f t="shared" si="0"/>
        <v>#DIV/0!</v>
      </c>
      <c r="M27" s="251" t="e">
        <f t="shared" si="1"/>
        <v>#DIV/0!</v>
      </c>
      <c r="N27" s="251" t="e">
        <f t="shared" si="2"/>
        <v>#DIV/0!</v>
      </c>
      <c r="P27" s="250"/>
    </row>
    <row r="28" spans="1:19" ht="30" customHeight="1" x14ac:dyDescent="0.25">
      <c r="A28" s="108" t="s">
        <v>195</v>
      </c>
      <c r="B28" s="108" t="s">
        <v>42</v>
      </c>
      <c r="C28" s="108" t="s">
        <v>196</v>
      </c>
      <c r="L28" s="251"/>
      <c r="M28" s="251"/>
      <c r="N28" s="251"/>
      <c r="P28" s="108" t="s">
        <v>195</v>
      </c>
    </row>
    <row r="29" spans="1:19" ht="46.5" customHeight="1" x14ac:dyDescent="0.25">
      <c r="A29" s="97" t="s">
        <v>197</v>
      </c>
      <c r="B29" s="97" t="s">
        <v>124</v>
      </c>
      <c r="C29" s="109" t="s">
        <v>185</v>
      </c>
      <c r="D29" s="209"/>
      <c r="E29" s="209"/>
      <c r="F29" s="209"/>
      <c r="G29" s="209"/>
      <c r="H29" s="209"/>
      <c r="I29" s="209"/>
      <c r="J29" s="209"/>
      <c r="P29" s="97" t="s">
        <v>197</v>
      </c>
    </row>
    <row r="30" spans="1:19" x14ac:dyDescent="0.25">
      <c r="A30" s="96"/>
      <c r="B30" s="97"/>
      <c r="C30" s="110" t="s">
        <v>193</v>
      </c>
      <c r="D30" s="209"/>
      <c r="E30" s="209">
        <f>Master!E239-Master!$D239</f>
        <v>0</v>
      </c>
      <c r="F30" s="209">
        <f>Master!F239-Master!$D239</f>
        <v>0</v>
      </c>
      <c r="G30" s="209">
        <f>Master!G239-Master!$D239</f>
        <v>0</v>
      </c>
      <c r="H30" s="209">
        <f>Master!H239-Master!$D239</f>
        <v>0</v>
      </c>
      <c r="I30" s="209">
        <f>Master!I239-Master!$D239</f>
        <v>0</v>
      </c>
      <c r="J30" s="209">
        <f>Master!J239-Master!$D239</f>
        <v>0</v>
      </c>
      <c r="P30" s="247" t="s">
        <v>250</v>
      </c>
      <c r="Q30" s="181">
        <f>(G30-G31)</f>
        <v>0</v>
      </c>
      <c r="R30" s="181">
        <f t="shared" ref="R30:S30" si="12">(H30-H31)</f>
        <v>0</v>
      </c>
      <c r="S30" s="181">
        <f t="shared" si="12"/>
        <v>0</v>
      </c>
    </row>
    <row r="31" spans="1:19" x14ac:dyDescent="0.25">
      <c r="A31" s="96"/>
      <c r="B31" s="97"/>
      <c r="C31" s="110" t="s">
        <v>198</v>
      </c>
      <c r="D31" s="209"/>
      <c r="E31" s="209">
        <f>Master!E240-Master!$D240</f>
        <v>0</v>
      </c>
      <c r="F31" s="209">
        <f>Master!F240-Master!$D240</f>
        <v>0</v>
      </c>
      <c r="G31" s="209">
        <f>Master!G240-Master!$D240</f>
        <v>0</v>
      </c>
      <c r="H31" s="209">
        <f>Master!H240-Master!$D240</f>
        <v>0</v>
      </c>
      <c r="I31" s="209">
        <f>Master!I240-Master!$D240</f>
        <v>0</v>
      </c>
      <c r="J31" s="209">
        <f>Master!J240-Master!$D240</f>
        <v>0</v>
      </c>
      <c r="Q31" s="181"/>
      <c r="R31" s="181"/>
      <c r="S31" s="181"/>
    </row>
    <row r="32" spans="1:19" x14ac:dyDescent="0.25">
      <c r="A32" s="96"/>
      <c r="B32" s="97"/>
      <c r="C32" s="110" t="s">
        <v>47</v>
      </c>
      <c r="D32" s="209"/>
      <c r="E32" s="209">
        <f>Master!E241-Master!$D241</f>
        <v>0</v>
      </c>
      <c r="F32" s="209">
        <f>Master!F241-Master!$D241</f>
        <v>0</v>
      </c>
      <c r="G32" s="209">
        <f>Master!G241-Master!$D241</f>
        <v>0</v>
      </c>
      <c r="H32" s="209">
        <f>Master!H241-Master!$D241</f>
        <v>0</v>
      </c>
      <c r="I32" s="209">
        <f>Master!I241-Master!$D241</f>
        <v>0</v>
      </c>
      <c r="J32" s="209">
        <f>Master!J241-Master!$D241</f>
        <v>0</v>
      </c>
      <c r="P32" s="249" t="s">
        <v>321</v>
      </c>
      <c r="Q32" s="181">
        <f>G32-G33</f>
        <v>0</v>
      </c>
      <c r="R32" s="181">
        <f t="shared" ref="R32:S32" si="13">H32-H33</f>
        <v>0</v>
      </c>
      <c r="S32" s="181">
        <f t="shared" si="13"/>
        <v>0</v>
      </c>
    </row>
    <row r="33" spans="1:19" x14ac:dyDescent="0.25">
      <c r="A33" s="96"/>
      <c r="B33" s="97"/>
      <c r="C33" s="110" t="s">
        <v>48</v>
      </c>
      <c r="D33" s="209"/>
      <c r="E33" s="209">
        <f>Master!E242-Master!$D242</f>
        <v>0</v>
      </c>
      <c r="F33" s="209">
        <f>Master!F242-Master!$D242</f>
        <v>0</v>
      </c>
      <c r="G33" s="209">
        <f>Master!G242-Master!$D242</f>
        <v>0</v>
      </c>
      <c r="H33" s="209">
        <f>Master!H242-Master!$D242</f>
        <v>0</v>
      </c>
      <c r="I33" s="209">
        <f>Master!I242-Master!$D242</f>
        <v>0</v>
      </c>
      <c r="J33" s="209">
        <f>Master!J242-Master!$D242</f>
        <v>0</v>
      </c>
      <c r="Q33" s="181"/>
      <c r="R33" s="181"/>
      <c r="S33" s="181"/>
    </row>
    <row r="34" spans="1:19" x14ac:dyDescent="0.25">
      <c r="A34" s="96"/>
      <c r="B34" s="97"/>
      <c r="C34" s="110" t="s">
        <v>49</v>
      </c>
      <c r="D34" s="209"/>
      <c r="E34" s="209">
        <f>Master!E243-Master!$D243</f>
        <v>0</v>
      </c>
      <c r="F34" s="209">
        <f>Master!F243-Master!$D243</f>
        <v>0</v>
      </c>
      <c r="G34" s="209">
        <f>Master!G243-Master!$D243</f>
        <v>0</v>
      </c>
      <c r="H34" s="209">
        <f>Master!H243-Master!$D243</f>
        <v>0</v>
      </c>
      <c r="I34" s="209">
        <f>Master!I243-Master!$D243</f>
        <v>0</v>
      </c>
      <c r="J34" s="209">
        <f>Master!J243-Master!$D243</f>
        <v>0</v>
      </c>
      <c r="P34" s="149" t="s">
        <v>311</v>
      </c>
      <c r="Q34" s="181">
        <f>G34-G35</f>
        <v>0</v>
      </c>
      <c r="R34" s="181">
        <f t="shared" ref="R34:S34" si="14">H34-H35</f>
        <v>0</v>
      </c>
      <c r="S34" s="181">
        <f t="shared" si="14"/>
        <v>0</v>
      </c>
    </row>
    <row r="35" spans="1:19" x14ac:dyDescent="0.25">
      <c r="A35" s="96"/>
      <c r="B35" s="97"/>
      <c r="C35" s="110" t="s">
        <v>50</v>
      </c>
      <c r="D35" s="209"/>
      <c r="E35" s="209">
        <f>Master!E244-Master!$D244</f>
        <v>0</v>
      </c>
      <c r="F35" s="209">
        <f>Master!F244-Master!$D244</f>
        <v>0</v>
      </c>
      <c r="G35" s="209">
        <f>Master!G244-Master!$D244</f>
        <v>0</v>
      </c>
      <c r="H35" s="209">
        <f>Master!H244-Master!$D244</f>
        <v>0</v>
      </c>
      <c r="I35" s="209">
        <f>Master!I244-Master!$D244</f>
        <v>0</v>
      </c>
      <c r="J35" s="209">
        <f>Master!J244-Master!$D244</f>
        <v>0</v>
      </c>
    </row>
    <row r="36" spans="1:19" ht="45" customHeight="1" x14ac:dyDescent="0.25">
      <c r="A36" s="99" t="s">
        <v>199</v>
      </c>
      <c r="B36" s="99" t="s">
        <v>44</v>
      </c>
      <c r="C36" s="111" t="s">
        <v>200</v>
      </c>
      <c r="D36" s="209"/>
      <c r="E36" s="209"/>
      <c r="F36" s="209"/>
      <c r="G36" s="209"/>
      <c r="H36" s="209"/>
      <c r="I36" s="209"/>
      <c r="J36" s="209"/>
      <c r="P36" s="99" t="s">
        <v>199</v>
      </c>
    </row>
    <row r="37" spans="1:19" x14ac:dyDescent="0.25">
      <c r="A37" s="98"/>
      <c r="B37" s="99"/>
      <c r="C37" s="112" t="s">
        <v>193</v>
      </c>
      <c r="D37" s="225">
        <f>Master!D59</f>
        <v>0</v>
      </c>
      <c r="E37" s="225">
        <f>Master!E59</f>
        <v>0</v>
      </c>
      <c r="F37" s="225">
        <f>Master!F59</f>
        <v>0</v>
      </c>
      <c r="G37" s="225">
        <f>Master!G59</f>
        <v>0</v>
      </c>
      <c r="H37" s="225">
        <f>Master!H59</f>
        <v>0</v>
      </c>
      <c r="I37" s="225">
        <f>Master!I59</f>
        <v>0</v>
      </c>
      <c r="J37" s="225">
        <f>Master!J59</f>
        <v>0</v>
      </c>
      <c r="L37" s="251" t="e">
        <f>(H37-E37)/E37</f>
        <v>#DIV/0!</v>
      </c>
      <c r="M37" s="251" t="e">
        <f>(I37-F37)/F37</f>
        <v>#DIV/0!</v>
      </c>
      <c r="N37" s="251" t="e">
        <f>(J37-G37)/G37</f>
        <v>#DIV/0!</v>
      </c>
      <c r="P37" s="247" t="s">
        <v>250</v>
      </c>
      <c r="Q37" s="181" t="e">
        <f>(L37-L38)*100</f>
        <v>#DIV/0!</v>
      </c>
      <c r="R37" s="181" t="e">
        <f t="shared" ref="R37:S37" si="15">(M37-M38)*100</f>
        <v>#DIV/0!</v>
      </c>
      <c r="S37" s="181" t="e">
        <f t="shared" si="15"/>
        <v>#DIV/0!</v>
      </c>
    </row>
    <row r="38" spans="1:19" x14ac:dyDescent="0.25">
      <c r="A38" s="98"/>
      <c r="B38" s="99"/>
      <c r="C38" s="112" t="s">
        <v>198</v>
      </c>
      <c r="D38" s="225">
        <f>Master!D60</f>
        <v>0</v>
      </c>
      <c r="E38" s="225">
        <f>Master!E60</f>
        <v>0</v>
      </c>
      <c r="F38" s="225">
        <f>Master!F60</f>
        <v>0</v>
      </c>
      <c r="G38" s="225">
        <f>Master!G60</f>
        <v>0</v>
      </c>
      <c r="H38" s="225">
        <f>Master!H60</f>
        <v>0</v>
      </c>
      <c r="I38" s="225">
        <f>Master!I60</f>
        <v>0</v>
      </c>
      <c r="J38" s="225">
        <f>Master!J60</f>
        <v>0</v>
      </c>
      <c r="L38" s="251" t="e">
        <f t="shared" ref="L38:L42" si="16">(H38-E38)/E38</f>
        <v>#DIV/0!</v>
      </c>
      <c r="M38" s="251" t="e">
        <f t="shared" ref="M38:M42" si="17">(I38-F38)/F38</f>
        <v>#DIV/0!</v>
      </c>
      <c r="N38" s="251" t="e">
        <f t="shared" ref="N38:N42" si="18">(J38-G38)/G38</f>
        <v>#DIV/0!</v>
      </c>
      <c r="Q38" s="181"/>
      <c r="R38" s="181"/>
      <c r="S38" s="181"/>
    </row>
    <row r="39" spans="1:19" x14ac:dyDescent="0.25">
      <c r="A39" s="98"/>
      <c r="B39" s="99"/>
      <c r="C39" s="112" t="s">
        <v>47</v>
      </c>
      <c r="D39" s="225">
        <f>Master!D61</f>
        <v>0</v>
      </c>
      <c r="E39" s="225">
        <f>Master!E61</f>
        <v>0</v>
      </c>
      <c r="F39" s="225">
        <f>Master!F61</f>
        <v>0</v>
      </c>
      <c r="G39" s="225">
        <f>Master!G61</f>
        <v>0</v>
      </c>
      <c r="H39" s="225">
        <f>Master!H61</f>
        <v>0</v>
      </c>
      <c r="I39" s="225">
        <f>Master!I61</f>
        <v>0</v>
      </c>
      <c r="J39" s="225">
        <f>Master!J61</f>
        <v>0</v>
      </c>
      <c r="L39" s="251" t="e">
        <f t="shared" si="16"/>
        <v>#DIV/0!</v>
      </c>
      <c r="M39" s="251" t="e">
        <f t="shared" si="17"/>
        <v>#DIV/0!</v>
      </c>
      <c r="N39" s="251" t="e">
        <f t="shared" si="18"/>
        <v>#DIV/0!</v>
      </c>
      <c r="P39" s="249" t="s">
        <v>321</v>
      </c>
      <c r="Q39" s="181" t="e">
        <f>(L39-L40)*100</f>
        <v>#DIV/0!</v>
      </c>
      <c r="R39" s="181" t="e">
        <f t="shared" ref="R39:S39" si="19">(M39-M40)*100</f>
        <v>#DIV/0!</v>
      </c>
      <c r="S39" s="181" t="e">
        <f t="shared" si="19"/>
        <v>#DIV/0!</v>
      </c>
    </row>
    <row r="40" spans="1:19" x14ac:dyDescent="0.25">
      <c r="A40" s="98"/>
      <c r="B40" s="99"/>
      <c r="C40" s="112" t="s">
        <v>48</v>
      </c>
      <c r="D40" s="225">
        <f>Master!D62</f>
        <v>0</v>
      </c>
      <c r="E40" s="225">
        <f>Master!E62</f>
        <v>0</v>
      </c>
      <c r="F40" s="225">
        <f>Master!F62</f>
        <v>0</v>
      </c>
      <c r="G40" s="225">
        <f>Master!G62</f>
        <v>0</v>
      </c>
      <c r="H40" s="225">
        <f>Master!H62</f>
        <v>0</v>
      </c>
      <c r="I40" s="225">
        <f>Master!I62</f>
        <v>0</v>
      </c>
      <c r="J40" s="225">
        <f>Master!J62</f>
        <v>0</v>
      </c>
      <c r="L40" s="251" t="e">
        <f t="shared" si="16"/>
        <v>#DIV/0!</v>
      </c>
      <c r="M40" s="251" t="e">
        <f t="shared" si="17"/>
        <v>#DIV/0!</v>
      </c>
      <c r="N40" s="251" t="e">
        <f t="shared" si="18"/>
        <v>#DIV/0!</v>
      </c>
      <c r="Q40" s="181"/>
      <c r="R40" s="181"/>
      <c r="S40" s="181"/>
    </row>
    <row r="41" spans="1:19" x14ac:dyDescent="0.25">
      <c r="A41" s="98"/>
      <c r="B41" s="99"/>
      <c r="C41" s="112" t="s">
        <v>49</v>
      </c>
      <c r="D41" s="225">
        <f>Master!D63</f>
        <v>0</v>
      </c>
      <c r="E41" s="225">
        <f>Master!E63</f>
        <v>0</v>
      </c>
      <c r="F41" s="225">
        <f>Master!F63</f>
        <v>0</v>
      </c>
      <c r="G41" s="225">
        <f>Master!G63</f>
        <v>0</v>
      </c>
      <c r="H41" s="225">
        <f>Master!H63</f>
        <v>0</v>
      </c>
      <c r="I41" s="225">
        <f>Master!I63</f>
        <v>0</v>
      </c>
      <c r="J41" s="225">
        <f>Master!J63</f>
        <v>0</v>
      </c>
      <c r="L41" s="251" t="e">
        <f t="shared" si="16"/>
        <v>#DIV/0!</v>
      </c>
      <c r="M41" s="251" t="e">
        <f t="shared" si="17"/>
        <v>#DIV/0!</v>
      </c>
      <c r="N41" s="251" t="e">
        <f t="shared" si="18"/>
        <v>#DIV/0!</v>
      </c>
      <c r="P41" s="149" t="s">
        <v>253</v>
      </c>
      <c r="Q41" s="181" t="e">
        <f>(L41-L42)*100</f>
        <v>#DIV/0!</v>
      </c>
      <c r="R41" s="181" t="e">
        <f t="shared" ref="R41:S41" si="20">(M41-M42)*100</f>
        <v>#DIV/0!</v>
      </c>
      <c r="S41" s="181" t="e">
        <f t="shared" si="20"/>
        <v>#DIV/0!</v>
      </c>
    </row>
    <row r="42" spans="1:19" x14ac:dyDescent="0.25">
      <c r="A42" s="98"/>
      <c r="B42" s="99"/>
      <c r="C42" s="112" t="s">
        <v>50</v>
      </c>
      <c r="D42" s="225">
        <f>Master!D64</f>
        <v>0</v>
      </c>
      <c r="E42" s="225">
        <f>Master!E64</f>
        <v>0</v>
      </c>
      <c r="F42" s="225">
        <f>Master!F64</f>
        <v>0</v>
      </c>
      <c r="G42" s="225">
        <f>Master!G64</f>
        <v>0</v>
      </c>
      <c r="H42" s="225">
        <f>Master!H64</f>
        <v>0</v>
      </c>
      <c r="I42" s="225">
        <f>Master!I64</f>
        <v>0</v>
      </c>
      <c r="J42" s="225">
        <f>Master!J64</f>
        <v>0</v>
      </c>
      <c r="L42" s="251" t="e">
        <f t="shared" si="16"/>
        <v>#DIV/0!</v>
      </c>
      <c r="M42" s="251" t="e">
        <f t="shared" si="17"/>
        <v>#DIV/0!</v>
      </c>
      <c r="N42" s="251" t="e">
        <f t="shared" si="18"/>
        <v>#DIV/0!</v>
      </c>
    </row>
    <row r="43" spans="1:19" ht="45" customHeight="1" x14ac:dyDescent="0.25">
      <c r="A43" s="143" t="s">
        <v>302</v>
      </c>
      <c r="B43" s="143" t="s">
        <v>334</v>
      </c>
      <c r="C43" s="143" t="s">
        <v>53</v>
      </c>
      <c r="D43" s="225"/>
      <c r="E43" s="209"/>
      <c r="F43" s="209"/>
      <c r="G43" s="209"/>
      <c r="H43" s="209"/>
      <c r="I43" s="209"/>
      <c r="J43" s="209"/>
      <c r="L43" s="251"/>
      <c r="M43" s="251"/>
      <c r="N43" s="251"/>
      <c r="P43" s="143" t="s">
        <v>302</v>
      </c>
    </row>
    <row r="44" spans="1:19" x14ac:dyDescent="0.25">
      <c r="A44" s="98"/>
      <c r="B44" s="99"/>
      <c r="C44" s="112" t="s">
        <v>193</v>
      </c>
      <c r="D44" s="225">
        <f>Master!D67</f>
        <v>0</v>
      </c>
      <c r="E44" s="225">
        <f>Master!E67</f>
        <v>0</v>
      </c>
      <c r="F44" s="225">
        <f>Master!F67</f>
        <v>0</v>
      </c>
      <c r="G44" s="225">
        <f>Master!G67</f>
        <v>0</v>
      </c>
      <c r="H44" s="225">
        <f>Master!H67</f>
        <v>0</v>
      </c>
      <c r="I44" s="225">
        <f>Master!I67</f>
        <v>0</v>
      </c>
      <c r="J44" s="225">
        <f>Master!J67</f>
        <v>0</v>
      </c>
      <c r="L44" s="251" t="e">
        <f>(H44-E44)/E44</f>
        <v>#DIV/0!</v>
      </c>
      <c r="M44" s="251" t="e">
        <f>(I44-F44)/F44</f>
        <v>#DIV/0!</v>
      </c>
      <c r="N44" s="251" t="e">
        <f>(J44-G44)/G44</f>
        <v>#DIV/0!</v>
      </c>
      <c r="P44" s="247" t="s">
        <v>250</v>
      </c>
      <c r="Q44" s="181" t="e">
        <f>(L44-L45)*100</f>
        <v>#DIV/0!</v>
      </c>
      <c r="R44" s="181" t="e">
        <f t="shared" ref="R44" si="21">(M44-M45)*100</f>
        <v>#DIV/0!</v>
      </c>
      <c r="S44" s="181" t="e">
        <f t="shared" ref="S44" si="22">(N44-N45)*100</f>
        <v>#DIV/0!</v>
      </c>
    </row>
    <row r="45" spans="1:19" x14ac:dyDescent="0.25">
      <c r="A45" s="98"/>
      <c r="B45" s="99"/>
      <c r="C45" s="112" t="s">
        <v>198</v>
      </c>
      <c r="D45" s="225">
        <f>Master!D68</f>
        <v>0</v>
      </c>
      <c r="E45" s="225">
        <f>Master!E68</f>
        <v>0</v>
      </c>
      <c r="F45" s="225">
        <f>Master!F68</f>
        <v>0</v>
      </c>
      <c r="G45" s="225">
        <f>Master!G68</f>
        <v>0</v>
      </c>
      <c r="H45" s="225">
        <f>Master!H68</f>
        <v>0</v>
      </c>
      <c r="I45" s="225">
        <f>Master!I68</f>
        <v>0</v>
      </c>
      <c r="J45" s="225">
        <f>Master!J68</f>
        <v>0</v>
      </c>
      <c r="L45" s="251" t="e">
        <f t="shared" ref="L45:L49" si="23">(H45-E45)/E45</f>
        <v>#DIV/0!</v>
      </c>
      <c r="M45" s="251" t="e">
        <f t="shared" ref="M45:M49" si="24">(I45-F45)/F45</f>
        <v>#DIV/0!</v>
      </c>
      <c r="N45" s="251" t="e">
        <f t="shared" ref="N45:N49" si="25">(J45-G45)/G45</f>
        <v>#DIV/0!</v>
      </c>
      <c r="Q45" s="181"/>
      <c r="R45" s="181"/>
      <c r="S45" s="181"/>
    </row>
    <row r="46" spans="1:19" x14ac:dyDescent="0.25">
      <c r="A46" s="98"/>
      <c r="B46" s="99"/>
      <c r="C46" s="112" t="s">
        <v>47</v>
      </c>
      <c r="D46" s="225">
        <f>Master!D69</f>
        <v>0</v>
      </c>
      <c r="E46" s="225">
        <f>Master!E69</f>
        <v>0</v>
      </c>
      <c r="F46" s="225">
        <f>Master!F69</f>
        <v>0</v>
      </c>
      <c r="G46" s="225">
        <f>Master!G69</f>
        <v>0</v>
      </c>
      <c r="H46" s="225">
        <f>Master!H69</f>
        <v>0</v>
      </c>
      <c r="I46" s="225">
        <f>Master!I69</f>
        <v>0</v>
      </c>
      <c r="J46" s="225">
        <f>Master!J69</f>
        <v>0</v>
      </c>
      <c r="L46" s="251" t="e">
        <f t="shared" si="23"/>
        <v>#DIV/0!</v>
      </c>
      <c r="M46" s="251" t="e">
        <f t="shared" si="24"/>
        <v>#DIV/0!</v>
      </c>
      <c r="N46" s="251" t="e">
        <f t="shared" si="25"/>
        <v>#DIV/0!</v>
      </c>
      <c r="P46" s="249" t="s">
        <v>321</v>
      </c>
      <c r="Q46" s="181" t="e">
        <f>(L46-L47)*100</f>
        <v>#DIV/0!</v>
      </c>
      <c r="R46" s="181" t="e">
        <f t="shared" ref="R46" si="26">(M46-M47)*100</f>
        <v>#DIV/0!</v>
      </c>
      <c r="S46" s="181" t="e">
        <f t="shared" ref="S46" si="27">(N46-N47)*100</f>
        <v>#DIV/0!</v>
      </c>
    </row>
    <row r="47" spans="1:19" x14ac:dyDescent="0.25">
      <c r="A47" s="98"/>
      <c r="B47" s="99"/>
      <c r="C47" s="112" t="s">
        <v>48</v>
      </c>
      <c r="D47" s="225">
        <f>Master!D70</f>
        <v>0</v>
      </c>
      <c r="E47" s="225">
        <f>Master!E70</f>
        <v>0</v>
      </c>
      <c r="F47" s="225">
        <f>Master!F70</f>
        <v>0</v>
      </c>
      <c r="G47" s="225">
        <f>Master!G70</f>
        <v>0</v>
      </c>
      <c r="H47" s="225">
        <f>Master!H70</f>
        <v>0</v>
      </c>
      <c r="I47" s="225">
        <f>Master!I70</f>
        <v>0</v>
      </c>
      <c r="J47" s="225">
        <f>Master!J70</f>
        <v>0</v>
      </c>
      <c r="L47" s="251" t="e">
        <f t="shared" si="23"/>
        <v>#DIV/0!</v>
      </c>
      <c r="M47" s="251" t="e">
        <f t="shared" si="24"/>
        <v>#DIV/0!</v>
      </c>
      <c r="N47" s="251" t="e">
        <f t="shared" si="25"/>
        <v>#DIV/0!</v>
      </c>
      <c r="Q47" s="181"/>
      <c r="R47" s="181"/>
      <c r="S47" s="181"/>
    </row>
    <row r="48" spans="1:19" x14ac:dyDescent="0.25">
      <c r="A48" s="98"/>
      <c r="B48" s="99"/>
      <c r="C48" s="112" t="s">
        <v>49</v>
      </c>
      <c r="D48" s="225">
        <f>Master!D71</f>
        <v>0</v>
      </c>
      <c r="E48" s="225">
        <f>Master!E71</f>
        <v>0</v>
      </c>
      <c r="F48" s="225">
        <f>Master!F71</f>
        <v>0</v>
      </c>
      <c r="G48" s="225">
        <f>Master!G71</f>
        <v>0</v>
      </c>
      <c r="H48" s="225">
        <f>Master!H71</f>
        <v>0</v>
      </c>
      <c r="I48" s="225">
        <f>Master!I71</f>
        <v>0</v>
      </c>
      <c r="J48" s="225">
        <f>Master!J71</f>
        <v>0</v>
      </c>
      <c r="L48" s="251" t="e">
        <f t="shared" si="23"/>
        <v>#DIV/0!</v>
      </c>
      <c r="M48" s="251" t="e">
        <f t="shared" si="24"/>
        <v>#DIV/0!</v>
      </c>
      <c r="N48" s="251" t="e">
        <f t="shared" si="25"/>
        <v>#DIV/0!</v>
      </c>
      <c r="P48" s="149" t="s">
        <v>253</v>
      </c>
      <c r="Q48" s="181" t="e">
        <f>(L48-L49)*100</f>
        <v>#DIV/0!</v>
      </c>
      <c r="R48" s="181" t="e">
        <f t="shared" ref="R48" si="28">(M48-M49)*100</f>
        <v>#DIV/0!</v>
      </c>
      <c r="S48" s="181" t="e">
        <f t="shared" ref="S48" si="29">(N48-N49)*100</f>
        <v>#DIV/0!</v>
      </c>
    </row>
    <row r="49" spans="1:19" x14ac:dyDescent="0.25">
      <c r="A49" s="98"/>
      <c r="B49" s="99"/>
      <c r="C49" s="112" t="s">
        <v>50</v>
      </c>
      <c r="D49" s="225">
        <f>Master!D72</f>
        <v>0</v>
      </c>
      <c r="E49" s="225">
        <f>Master!E72</f>
        <v>0</v>
      </c>
      <c r="F49" s="225">
        <f>Master!F72</f>
        <v>0</v>
      </c>
      <c r="G49" s="225">
        <f>Master!G72</f>
        <v>0</v>
      </c>
      <c r="H49" s="225">
        <f>Master!H72</f>
        <v>0</v>
      </c>
      <c r="I49" s="225">
        <f>Master!I72</f>
        <v>0</v>
      </c>
      <c r="J49" s="225">
        <f>Master!J72</f>
        <v>0</v>
      </c>
      <c r="L49" s="251" t="e">
        <f t="shared" si="23"/>
        <v>#DIV/0!</v>
      </c>
      <c r="M49" s="251" t="e">
        <f t="shared" si="24"/>
        <v>#DIV/0!</v>
      </c>
      <c r="N49" s="251" t="e">
        <f t="shared" si="25"/>
        <v>#DIV/0!</v>
      </c>
    </row>
    <row r="50" spans="1:19" ht="45" customHeight="1" x14ac:dyDescent="0.25">
      <c r="A50" s="99" t="s">
        <v>201</v>
      </c>
      <c r="B50" s="99" t="s">
        <v>56</v>
      </c>
      <c r="C50" s="111" t="s">
        <v>202</v>
      </c>
      <c r="D50" s="166"/>
      <c r="E50" s="166"/>
      <c r="F50" s="166"/>
      <c r="G50" s="166"/>
      <c r="H50" s="166"/>
      <c r="I50" s="166"/>
      <c r="J50" s="166"/>
      <c r="L50" s="251"/>
      <c r="M50" s="251"/>
      <c r="N50" s="251"/>
      <c r="P50" s="99" t="s">
        <v>201</v>
      </c>
    </row>
    <row r="51" spans="1:19" x14ac:dyDescent="0.25">
      <c r="A51" s="98"/>
      <c r="B51" s="99"/>
      <c r="C51" s="112" t="s">
        <v>193</v>
      </c>
      <c r="D51" s="166"/>
      <c r="E51" s="166"/>
      <c r="F51" s="166"/>
      <c r="G51" s="166"/>
      <c r="H51" s="166"/>
      <c r="I51" s="166"/>
      <c r="J51" s="166"/>
      <c r="L51" s="251" t="e">
        <f t="shared" ref="L51:N56" si="30">(H51-E51)/E51</f>
        <v>#DIV/0!</v>
      </c>
      <c r="M51" s="251" t="e">
        <f t="shared" si="30"/>
        <v>#DIV/0!</v>
      </c>
      <c r="N51" s="251" t="e">
        <f t="shared" si="30"/>
        <v>#DIV/0!</v>
      </c>
      <c r="P51" s="247" t="s">
        <v>250</v>
      </c>
      <c r="Q51" s="181" t="e">
        <f>(L51-L52)*100</f>
        <v>#DIV/0!</v>
      </c>
      <c r="R51" s="181" t="e">
        <f t="shared" ref="R51" si="31">(M51-M52)*100</f>
        <v>#DIV/0!</v>
      </c>
      <c r="S51" s="181" t="e">
        <f t="shared" ref="S51" si="32">(N51-N52)*100</f>
        <v>#DIV/0!</v>
      </c>
    </row>
    <row r="52" spans="1:19" x14ac:dyDescent="0.25">
      <c r="A52" s="98"/>
      <c r="B52" s="99"/>
      <c r="C52" s="112" t="s">
        <v>198</v>
      </c>
      <c r="D52" s="166"/>
      <c r="E52" s="166"/>
      <c r="F52" s="166"/>
      <c r="G52" s="166"/>
      <c r="H52" s="166"/>
      <c r="I52" s="166"/>
      <c r="J52" s="166"/>
      <c r="L52" s="251" t="e">
        <f t="shared" si="30"/>
        <v>#DIV/0!</v>
      </c>
      <c r="M52" s="251" t="e">
        <f t="shared" si="30"/>
        <v>#DIV/0!</v>
      </c>
      <c r="N52" s="251" t="e">
        <f t="shared" si="30"/>
        <v>#DIV/0!</v>
      </c>
      <c r="Q52" s="181"/>
      <c r="R52" s="181"/>
      <c r="S52" s="181"/>
    </row>
    <row r="53" spans="1:19" x14ac:dyDescent="0.25">
      <c r="A53" s="98"/>
      <c r="B53" s="99"/>
      <c r="C53" s="112" t="s">
        <v>47</v>
      </c>
      <c r="D53" s="166"/>
      <c r="E53" s="166"/>
      <c r="F53" s="166"/>
      <c r="G53" s="166"/>
      <c r="H53" s="166"/>
      <c r="I53" s="166"/>
      <c r="J53" s="166"/>
      <c r="L53" s="251" t="e">
        <f t="shared" si="30"/>
        <v>#DIV/0!</v>
      </c>
      <c r="M53" s="251" t="e">
        <f t="shared" si="30"/>
        <v>#DIV/0!</v>
      </c>
      <c r="N53" s="251" t="e">
        <f t="shared" si="30"/>
        <v>#DIV/0!</v>
      </c>
      <c r="P53" s="249" t="s">
        <v>321</v>
      </c>
      <c r="Q53" s="181" t="e">
        <f>(L53-L54)*100</f>
        <v>#DIV/0!</v>
      </c>
      <c r="R53" s="181" t="e">
        <f t="shared" ref="R53" si="33">(M53-M54)*100</f>
        <v>#DIV/0!</v>
      </c>
      <c r="S53" s="181" t="e">
        <f t="shared" ref="S53" si="34">(N53-N54)*100</f>
        <v>#DIV/0!</v>
      </c>
    </row>
    <row r="54" spans="1:19" x14ac:dyDescent="0.25">
      <c r="A54" s="98"/>
      <c r="B54" s="99"/>
      <c r="C54" s="112" t="s">
        <v>48</v>
      </c>
      <c r="D54" s="166"/>
      <c r="E54" s="166"/>
      <c r="F54" s="166"/>
      <c r="G54" s="166"/>
      <c r="H54" s="166"/>
      <c r="I54" s="166"/>
      <c r="J54" s="166"/>
      <c r="L54" s="251" t="e">
        <f t="shared" si="30"/>
        <v>#DIV/0!</v>
      </c>
      <c r="M54" s="251" t="e">
        <f t="shared" si="30"/>
        <v>#DIV/0!</v>
      </c>
      <c r="N54" s="251" t="e">
        <f t="shared" si="30"/>
        <v>#DIV/0!</v>
      </c>
      <c r="Q54" s="181"/>
      <c r="R54" s="181"/>
      <c r="S54" s="181"/>
    </row>
    <row r="55" spans="1:19" x14ac:dyDescent="0.25">
      <c r="A55" s="98"/>
      <c r="B55" s="99"/>
      <c r="C55" s="112" t="s">
        <v>49</v>
      </c>
      <c r="D55" s="166"/>
      <c r="E55" s="166"/>
      <c r="F55" s="166"/>
      <c r="G55" s="166"/>
      <c r="H55" s="166"/>
      <c r="I55" s="166"/>
      <c r="J55" s="166"/>
      <c r="L55" s="251" t="e">
        <f t="shared" si="30"/>
        <v>#DIV/0!</v>
      </c>
      <c r="M55" s="251" t="e">
        <f t="shared" si="30"/>
        <v>#DIV/0!</v>
      </c>
      <c r="N55" s="251" t="e">
        <f t="shared" si="30"/>
        <v>#DIV/0!</v>
      </c>
      <c r="P55" s="149" t="s">
        <v>253</v>
      </c>
      <c r="Q55" s="181" t="e">
        <f>(L55-L56)*100</f>
        <v>#DIV/0!</v>
      </c>
      <c r="R55" s="181" t="e">
        <f t="shared" ref="R55" si="35">(M55-M56)*100</f>
        <v>#DIV/0!</v>
      </c>
      <c r="S55" s="181" t="e">
        <f t="shared" ref="S55" si="36">(N55-N56)*100</f>
        <v>#DIV/0!</v>
      </c>
    </row>
    <row r="56" spans="1:19" x14ac:dyDescent="0.25">
      <c r="A56" s="98"/>
      <c r="B56" s="99"/>
      <c r="C56" s="112" t="s">
        <v>50</v>
      </c>
      <c r="D56" s="166"/>
      <c r="E56" s="166"/>
      <c r="F56" s="166"/>
      <c r="G56" s="166"/>
      <c r="H56" s="166"/>
      <c r="I56" s="166"/>
      <c r="J56" s="166"/>
      <c r="L56" s="251" t="e">
        <f t="shared" si="30"/>
        <v>#DIV/0!</v>
      </c>
      <c r="M56" s="251" t="e">
        <f t="shared" si="30"/>
        <v>#DIV/0!</v>
      </c>
      <c r="N56" s="251" t="e">
        <f t="shared" si="30"/>
        <v>#DIV/0!</v>
      </c>
    </row>
    <row r="57" spans="1:19" ht="30" x14ac:dyDescent="0.25">
      <c r="A57" s="143" t="s">
        <v>304</v>
      </c>
      <c r="B57" s="143" t="s">
        <v>303</v>
      </c>
      <c r="C57" s="143" t="s">
        <v>303</v>
      </c>
      <c r="D57" s="166"/>
      <c r="E57" s="166"/>
      <c r="F57" s="166"/>
      <c r="G57" s="166"/>
      <c r="H57" s="166"/>
      <c r="I57" s="166"/>
      <c r="J57" s="166"/>
      <c r="L57" s="251"/>
      <c r="M57" s="251"/>
      <c r="N57" s="251"/>
      <c r="P57" s="143" t="s">
        <v>304</v>
      </c>
    </row>
    <row r="58" spans="1:19" x14ac:dyDescent="0.25">
      <c r="A58" s="98"/>
      <c r="B58" s="99"/>
      <c r="C58" s="112" t="s">
        <v>193</v>
      </c>
      <c r="D58" s="166">
        <f>Master!D246</f>
        <v>0</v>
      </c>
      <c r="E58" s="166">
        <f>Master!E246</f>
        <v>0</v>
      </c>
      <c r="F58" s="166">
        <f>Master!F246</f>
        <v>0</v>
      </c>
      <c r="G58" s="166">
        <f>Master!G246</f>
        <v>0</v>
      </c>
      <c r="H58" s="166">
        <f>Master!H246</f>
        <v>0</v>
      </c>
      <c r="I58" s="166">
        <f>Master!I246</f>
        <v>0</v>
      </c>
      <c r="J58" s="166">
        <f>Master!J246</f>
        <v>0</v>
      </c>
      <c r="L58" s="251" t="e">
        <f>(H58-E58)/E58</f>
        <v>#DIV/0!</v>
      </c>
      <c r="M58" s="251" t="e">
        <f>(I58-F58)/F58</f>
        <v>#DIV/0!</v>
      </c>
      <c r="N58" s="251" t="e">
        <f>(J58-G58)/G58</f>
        <v>#DIV/0!</v>
      </c>
      <c r="P58" s="247" t="s">
        <v>250</v>
      </c>
      <c r="Q58" s="181" t="e">
        <f>(L58-L59)*100</f>
        <v>#DIV/0!</v>
      </c>
      <c r="R58" s="181" t="e">
        <f t="shared" ref="R58" si="37">(M58-M59)*100</f>
        <v>#DIV/0!</v>
      </c>
      <c r="S58" s="181" t="e">
        <f t="shared" ref="S58" si="38">(N58-N59)*100</f>
        <v>#DIV/0!</v>
      </c>
    </row>
    <row r="59" spans="1:19" x14ac:dyDescent="0.25">
      <c r="A59" s="98"/>
      <c r="B59" s="99"/>
      <c r="C59" s="112" t="s">
        <v>198</v>
      </c>
      <c r="D59" s="166">
        <f>Master!D247</f>
        <v>0</v>
      </c>
      <c r="E59" s="166">
        <f>Master!E247</f>
        <v>0</v>
      </c>
      <c r="F59" s="166">
        <f>Master!F247</f>
        <v>0</v>
      </c>
      <c r="G59" s="166">
        <f>Master!G247</f>
        <v>0</v>
      </c>
      <c r="H59" s="166">
        <f>Master!H247</f>
        <v>0</v>
      </c>
      <c r="I59" s="166">
        <f>Master!I247</f>
        <v>0</v>
      </c>
      <c r="J59" s="166">
        <f>Master!J247</f>
        <v>0</v>
      </c>
      <c r="L59" s="251" t="e">
        <f t="shared" ref="L59:L63" si="39">(H59-E59)/E59</f>
        <v>#DIV/0!</v>
      </c>
      <c r="M59" s="251" t="e">
        <f t="shared" ref="M59:M63" si="40">(I59-F59)/F59</f>
        <v>#DIV/0!</v>
      </c>
      <c r="N59" s="251" t="e">
        <f t="shared" ref="N59:N63" si="41">(J59-G59)/G59</f>
        <v>#DIV/0!</v>
      </c>
      <c r="Q59" s="181"/>
      <c r="R59" s="181"/>
      <c r="S59" s="181"/>
    </row>
    <row r="60" spans="1:19" x14ac:dyDescent="0.25">
      <c r="A60" s="98"/>
      <c r="B60" s="99"/>
      <c r="C60" s="112" t="s">
        <v>47</v>
      </c>
      <c r="D60" s="166">
        <f>Master!D248</f>
        <v>0</v>
      </c>
      <c r="E60" s="166">
        <f>Master!E248</f>
        <v>0</v>
      </c>
      <c r="F60" s="166">
        <f>Master!F248</f>
        <v>0</v>
      </c>
      <c r="G60" s="166">
        <f>Master!G248</f>
        <v>0</v>
      </c>
      <c r="H60" s="166">
        <f>Master!H248</f>
        <v>0</v>
      </c>
      <c r="I60" s="166">
        <f>Master!I248</f>
        <v>0</v>
      </c>
      <c r="J60" s="166">
        <f>Master!J248</f>
        <v>0</v>
      </c>
      <c r="L60" s="251" t="e">
        <f t="shared" si="39"/>
        <v>#DIV/0!</v>
      </c>
      <c r="M60" s="251" t="e">
        <f t="shared" si="40"/>
        <v>#DIV/0!</v>
      </c>
      <c r="N60" s="251" t="e">
        <f t="shared" si="41"/>
        <v>#DIV/0!</v>
      </c>
      <c r="P60" s="249" t="s">
        <v>321</v>
      </c>
      <c r="Q60" s="181" t="e">
        <f>(L60-L61)*100</f>
        <v>#DIV/0!</v>
      </c>
      <c r="R60" s="181" t="e">
        <f t="shared" ref="R60" si="42">(M60-M61)*100</f>
        <v>#DIV/0!</v>
      </c>
      <c r="S60" s="181" t="e">
        <f t="shared" ref="S60" si="43">(N60-N61)*100</f>
        <v>#DIV/0!</v>
      </c>
    </row>
    <row r="61" spans="1:19" x14ac:dyDescent="0.25">
      <c r="A61" s="98"/>
      <c r="B61" s="99"/>
      <c r="C61" s="112" t="s">
        <v>48</v>
      </c>
      <c r="D61" s="166">
        <f>Master!D249</f>
        <v>0</v>
      </c>
      <c r="E61" s="166">
        <f>Master!E249</f>
        <v>0</v>
      </c>
      <c r="F61" s="166">
        <f>Master!F249</f>
        <v>0</v>
      </c>
      <c r="G61" s="166">
        <f>Master!G249</f>
        <v>0</v>
      </c>
      <c r="H61" s="166">
        <f>Master!H249</f>
        <v>0</v>
      </c>
      <c r="I61" s="166">
        <f>Master!I249</f>
        <v>0</v>
      </c>
      <c r="J61" s="166">
        <f>Master!J249</f>
        <v>0</v>
      </c>
      <c r="L61" s="251" t="e">
        <f t="shared" si="39"/>
        <v>#DIV/0!</v>
      </c>
      <c r="M61" s="251" t="e">
        <f t="shared" si="40"/>
        <v>#DIV/0!</v>
      </c>
      <c r="N61" s="251" t="e">
        <f t="shared" si="41"/>
        <v>#DIV/0!</v>
      </c>
      <c r="Q61" s="181"/>
      <c r="R61" s="181"/>
      <c r="S61" s="181"/>
    </row>
    <row r="62" spans="1:19" x14ac:dyDescent="0.25">
      <c r="A62" s="98"/>
      <c r="B62" s="99"/>
      <c r="C62" s="112" t="s">
        <v>49</v>
      </c>
      <c r="D62" s="166">
        <f>Master!D250</f>
        <v>0</v>
      </c>
      <c r="E62" s="166">
        <f>Master!E250</f>
        <v>0</v>
      </c>
      <c r="F62" s="166">
        <f>Master!F250</f>
        <v>0</v>
      </c>
      <c r="G62" s="166">
        <f>Master!G250</f>
        <v>0</v>
      </c>
      <c r="H62" s="166">
        <f>Master!H250</f>
        <v>0</v>
      </c>
      <c r="I62" s="166">
        <f>Master!I250</f>
        <v>0</v>
      </c>
      <c r="J62" s="166">
        <f>Master!J250</f>
        <v>0</v>
      </c>
      <c r="L62" s="251" t="e">
        <f t="shared" si="39"/>
        <v>#DIV/0!</v>
      </c>
      <c r="M62" s="251" t="e">
        <f t="shared" si="40"/>
        <v>#DIV/0!</v>
      </c>
      <c r="N62" s="251" t="e">
        <f t="shared" si="41"/>
        <v>#DIV/0!</v>
      </c>
      <c r="P62" s="149" t="s">
        <v>253</v>
      </c>
      <c r="Q62" s="181" t="e">
        <f>(L62-L63)*100</f>
        <v>#DIV/0!</v>
      </c>
      <c r="R62" s="181" t="e">
        <f t="shared" ref="R62" si="44">(M62-M63)*100</f>
        <v>#DIV/0!</v>
      </c>
      <c r="S62" s="181" t="e">
        <f t="shared" ref="S62" si="45">(N62-N63)*100</f>
        <v>#DIV/0!</v>
      </c>
    </row>
    <row r="63" spans="1:19" x14ac:dyDescent="0.25">
      <c r="A63" s="98"/>
      <c r="B63" s="99"/>
      <c r="C63" s="112" t="s">
        <v>50</v>
      </c>
      <c r="D63" s="166">
        <f>Master!D251</f>
        <v>0</v>
      </c>
      <c r="E63" s="166">
        <f>Master!E251</f>
        <v>0</v>
      </c>
      <c r="F63" s="166">
        <f>Master!F251</f>
        <v>0</v>
      </c>
      <c r="G63" s="166">
        <f>Master!G251</f>
        <v>0</v>
      </c>
      <c r="H63" s="166">
        <f>Master!H251</f>
        <v>0</v>
      </c>
      <c r="I63" s="166">
        <f>Master!I251</f>
        <v>0</v>
      </c>
      <c r="J63" s="166">
        <f>Master!J251</f>
        <v>0</v>
      </c>
      <c r="L63" s="251" t="e">
        <f t="shared" si="39"/>
        <v>#DIV/0!</v>
      </c>
      <c r="M63" s="251" t="e">
        <f t="shared" si="40"/>
        <v>#DIV/0!</v>
      </c>
      <c r="N63" s="251" t="e">
        <f t="shared" si="41"/>
        <v>#DIV/0!</v>
      </c>
    </row>
    <row r="64" spans="1:19" ht="30" customHeight="1" x14ac:dyDescent="0.25">
      <c r="A64" s="100" t="s">
        <v>203</v>
      </c>
      <c r="B64" s="102"/>
      <c r="C64" s="113" t="s">
        <v>204</v>
      </c>
      <c r="D64" s="240"/>
      <c r="E64" s="240"/>
      <c r="F64" s="240"/>
      <c r="G64" s="240"/>
      <c r="H64" s="240"/>
      <c r="I64" s="240"/>
      <c r="J64" s="240"/>
      <c r="L64" s="251"/>
      <c r="M64" s="251"/>
      <c r="N64" s="251"/>
      <c r="P64" s="100" t="s">
        <v>203</v>
      </c>
    </row>
    <row r="65" spans="1:19" x14ac:dyDescent="0.25">
      <c r="A65" s="100"/>
      <c r="B65" s="102" t="s">
        <v>205</v>
      </c>
      <c r="C65" s="114" t="s">
        <v>193</v>
      </c>
      <c r="D65" s="240">
        <f>'Avg Exposure Particulate Matter'!C16</f>
        <v>0</v>
      </c>
      <c r="E65" s="240">
        <f>'Avg Exposure Particulate Matter'!D16</f>
        <v>0</v>
      </c>
      <c r="F65" s="240">
        <f>'Avg Exposure Particulate Matter'!E16</f>
        <v>0</v>
      </c>
      <c r="G65" s="240">
        <f>'Avg Exposure Particulate Matter'!F16</f>
        <v>0</v>
      </c>
      <c r="H65" s="240">
        <f>'Avg Exposure Particulate Matter'!G16</f>
        <v>0</v>
      </c>
      <c r="I65" s="240">
        <f>'Avg Exposure Particulate Matter'!H16</f>
        <v>0</v>
      </c>
      <c r="J65" s="240">
        <f>'Avg Exposure Particulate Matter'!I16</f>
        <v>0</v>
      </c>
      <c r="L65" s="251" t="e">
        <f>(H65-E65)/E65</f>
        <v>#DIV/0!</v>
      </c>
      <c r="M65" s="251" t="e">
        <f>(I65-F65)/F65</f>
        <v>#DIV/0!</v>
      </c>
      <c r="N65" s="251" t="e">
        <f>(J65-G65)/G65</f>
        <v>#DIV/0!</v>
      </c>
      <c r="P65" s="247" t="s">
        <v>250</v>
      </c>
      <c r="Q65" s="181" t="e">
        <f>(L65-L66)*100</f>
        <v>#DIV/0!</v>
      </c>
      <c r="R65" s="181" t="e">
        <f t="shared" ref="R65" si="46">(M65-M66)*100</f>
        <v>#DIV/0!</v>
      </c>
      <c r="S65" s="181" t="e">
        <f t="shared" ref="S65" si="47">(N65-N66)*100</f>
        <v>#DIV/0!</v>
      </c>
    </row>
    <row r="66" spans="1:19" ht="30" x14ac:dyDescent="0.25">
      <c r="A66" s="100"/>
      <c r="B66" s="102" t="s">
        <v>206</v>
      </c>
      <c r="C66" s="114" t="s">
        <v>198</v>
      </c>
      <c r="D66" s="240">
        <f>'Avg Exposure Particulate Matter'!C17</f>
        <v>0</v>
      </c>
      <c r="E66" s="240">
        <f>'Avg Exposure Particulate Matter'!D17</f>
        <v>0</v>
      </c>
      <c r="F66" s="240">
        <f>'Avg Exposure Particulate Matter'!E17</f>
        <v>0</v>
      </c>
      <c r="G66" s="240">
        <f>'Avg Exposure Particulate Matter'!F17</f>
        <v>0</v>
      </c>
      <c r="H66" s="240">
        <f>'Avg Exposure Particulate Matter'!G17</f>
        <v>0</v>
      </c>
      <c r="I66" s="240">
        <f>'Avg Exposure Particulate Matter'!H17</f>
        <v>0</v>
      </c>
      <c r="J66" s="240">
        <f>'Avg Exposure Particulate Matter'!I17</f>
        <v>0</v>
      </c>
      <c r="L66" s="251" t="e">
        <f t="shared" ref="L66:L77" si="48">(H66-E66)/E66</f>
        <v>#DIV/0!</v>
      </c>
      <c r="M66" s="251" t="e">
        <f t="shared" ref="M66:M77" si="49">(I66-F66)/F66</f>
        <v>#DIV/0!</v>
      </c>
      <c r="N66" s="251" t="e">
        <f t="shared" ref="N66:N77" si="50">(J66-G66)/G66</f>
        <v>#DIV/0!</v>
      </c>
      <c r="Q66" s="181"/>
      <c r="R66" s="181"/>
      <c r="S66" s="181"/>
    </row>
    <row r="67" spans="1:19" x14ac:dyDescent="0.25">
      <c r="A67" s="100"/>
      <c r="B67" s="102" t="s">
        <v>207</v>
      </c>
      <c r="C67" s="114" t="s">
        <v>47</v>
      </c>
      <c r="D67" s="240">
        <f>'Avg Exposure Particulate Matter'!C14</f>
        <v>0</v>
      </c>
      <c r="E67" s="240">
        <f>'Avg Exposure Particulate Matter'!D14</f>
        <v>0</v>
      </c>
      <c r="F67" s="240">
        <f>'Avg Exposure Particulate Matter'!E14</f>
        <v>0</v>
      </c>
      <c r="G67" s="240">
        <f>'Avg Exposure Particulate Matter'!F14</f>
        <v>0</v>
      </c>
      <c r="H67" s="240">
        <f>'Avg Exposure Particulate Matter'!G14</f>
        <v>0</v>
      </c>
      <c r="I67" s="240">
        <f>'Avg Exposure Particulate Matter'!H14</f>
        <v>0</v>
      </c>
      <c r="J67" s="240">
        <f>'Avg Exposure Particulate Matter'!I14</f>
        <v>0</v>
      </c>
      <c r="L67" s="251" t="e">
        <f t="shared" si="48"/>
        <v>#DIV/0!</v>
      </c>
      <c r="M67" s="251" t="e">
        <f t="shared" si="49"/>
        <v>#DIV/0!</v>
      </c>
      <c r="N67" s="251" t="e">
        <f t="shared" si="50"/>
        <v>#DIV/0!</v>
      </c>
      <c r="P67" s="249" t="s">
        <v>321</v>
      </c>
      <c r="Q67" s="181" t="e">
        <f>(L67-L68)*100</f>
        <v>#DIV/0!</v>
      </c>
      <c r="R67" s="181" t="e">
        <f t="shared" ref="R67" si="51">(M67-M68)*100</f>
        <v>#DIV/0!</v>
      </c>
      <c r="S67" s="181" t="e">
        <f t="shared" ref="S67" si="52">(N67-N68)*100</f>
        <v>#DIV/0!</v>
      </c>
    </row>
    <row r="68" spans="1:19" x14ac:dyDescent="0.25">
      <c r="A68" s="100"/>
      <c r="B68" s="102" t="s">
        <v>208</v>
      </c>
      <c r="C68" s="114" t="s">
        <v>48</v>
      </c>
      <c r="D68" s="240">
        <f>'Avg Exposure Particulate Matter'!C15</f>
        <v>0</v>
      </c>
      <c r="E68" s="240">
        <f>'Avg Exposure Particulate Matter'!D15</f>
        <v>0</v>
      </c>
      <c r="F68" s="240">
        <f>'Avg Exposure Particulate Matter'!E15</f>
        <v>0</v>
      </c>
      <c r="G68" s="240">
        <f>'Avg Exposure Particulate Matter'!F15</f>
        <v>0</v>
      </c>
      <c r="H68" s="240">
        <f>'Avg Exposure Particulate Matter'!G15</f>
        <v>0</v>
      </c>
      <c r="I68" s="240">
        <f>'Avg Exposure Particulate Matter'!H15</f>
        <v>0</v>
      </c>
      <c r="J68" s="240">
        <f>'Avg Exposure Particulate Matter'!I15</f>
        <v>0</v>
      </c>
      <c r="L68" s="251" t="e">
        <f t="shared" si="48"/>
        <v>#DIV/0!</v>
      </c>
      <c r="M68" s="251" t="e">
        <f t="shared" si="49"/>
        <v>#DIV/0!</v>
      </c>
      <c r="N68" s="251" t="e">
        <f t="shared" si="50"/>
        <v>#DIV/0!</v>
      </c>
      <c r="Q68" s="181"/>
      <c r="R68" s="181"/>
      <c r="S68" s="181"/>
    </row>
    <row r="69" spans="1:19" x14ac:dyDescent="0.25">
      <c r="A69" s="100"/>
      <c r="B69" s="102" t="s">
        <v>209</v>
      </c>
      <c r="C69" s="114" t="s">
        <v>49</v>
      </c>
      <c r="D69" s="240">
        <f>'Avg Exposure Particulate Matter'!C12</f>
        <v>0</v>
      </c>
      <c r="E69" s="240">
        <f>'Avg Exposure Particulate Matter'!D12</f>
        <v>0</v>
      </c>
      <c r="F69" s="240">
        <f>'Avg Exposure Particulate Matter'!E12</f>
        <v>0</v>
      </c>
      <c r="G69" s="240">
        <f>'Avg Exposure Particulate Matter'!F12</f>
        <v>0</v>
      </c>
      <c r="H69" s="240">
        <f>'Avg Exposure Particulate Matter'!G12</f>
        <v>0</v>
      </c>
      <c r="I69" s="240">
        <f>'Avg Exposure Particulate Matter'!H12</f>
        <v>0</v>
      </c>
      <c r="J69" s="240">
        <f>'Avg Exposure Particulate Matter'!I12</f>
        <v>0</v>
      </c>
      <c r="L69" s="251" t="e">
        <f t="shared" si="48"/>
        <v>#DIV/0!</v>
      </c>
      <c r="M69" s="251" t="e">
        <f t="shared" si="49"/>
        <v>#DIV/0!</v>
      </c>
      <c r="N69" s="251" t="e">
        <f t="shared" si="50"/>
        <v>#DIV/0!</v>
      </c>
      <c r="P69" s="149" t="s">
        <v>253</v>
      </c>
      <c r="Q69" s="181" t="e">
        <f>(L69-L70)*100</f>
        <v>#DIV/0!</v>
      </c>
      <c r="R69" s="181" t="e">
        <f t="shared" ref="R69" si="53">(M69-M70)*100</f>
        <v>#DIV/0!</v>
      </c>
      <c r="S69" s="181" t="e">
        <f t="shared" ref="S69" si="54">(N69-N70)*100</f>
        <v>#DIV/0!</v>
      </c>
    </row>
    <row r="70" spans="1:19" x14ac:dyDescent="0.25">
      <c r="A70" s="100"/>
      <c r="B70" s="102" t="s">
        <v>210</v>
      </c>
      <c r="C70" s="114" t="s">
        <v>50</v>
      </c>
      <c r="D70" s="240">
        <f>'Avg Exposure Particulate Matter'!C13</f>
        <v>0</v>
      </c>
      <c r="E70" s="240">
        <f>'Avg Exposure Particulate Matter'!D13</f>
        <v>0</v>
      </c>
      <c r="F70" s="240">
        <f>'Avg Exposure Particulate Matter'!E13</f>
        <v>0</v>
      </c>
      <c r="G70" s="240">
        <f>'Avg Exposure Particulate Matter'!F13</f>
        <v>0</v>
      </c>
      <c r="H70" s="240">
        <f>'Avg Exposure Particulate Matter'!G13</f>
        <v>0</v>
      </c>
      <c r="I70" s="240">
        <f>'Avg Exposure Particulate Matter'!H13</f>
        <v>0</v>
      </c>
      <c r="J70" s="240">
        <f>'Avg Exposure Particulate Matter'!I13</f>
        <v>0</v>
      </c>
      <c r="L70" s="251" t="e">
        <f t="shared" si="48"/>
        <v>#DIV/0!</v>
      </c>
      <c r="M70" s="251" t="e">
        <f t="shared" si="49"/>
        <v>#DIV/0!</v>
      </c>
      <c r="N70" s="251" t="e">
        <f t="shared" si="50"/>
        <v>#DIV/0!</v>
      </c>
    </row>
    <row r="71" spans="1:19" ht="30" customHeight="1" x14ac:dyDescent="0.25">
      <c r="A71" s="100" t="s">
        <v>203</v>
      </c>
      <c r="B71" s="102"/>
      <c r="C71" s="140" t="s">
        <v>211</v>
      </c>
      <c r="D71" s="240"/>
      <c r="E71" s="240"/>
      <c r="F71" s="240"/>
      <c r="G71" s="240"/>
      <c r="H71" s="240"/>
      <c r="I71" s="240"/>
      <c r="J71" s="240"/>
      <c r="L71" s="251"/>
      <c r="M71" s="251"/>
      <c r="N71" s="251"/>
      <c r="P71" s="100" t="s">
        <v>203</v>
      </c>
    </row>
    <row r="72" spans="1:19" x14ac:dyDescent="0.25">
      <c r="A72" s="100"/>
      <c r="B72" s="102" t="s">
        <v>205</v>
      </c>
      <c r="C72" s="114" t="s">
        <v>193</v>
      </c>
      <c r="D72" s="240">
        <f>'Avg Exposure Particulate Matter'!C9</f>
        <v>0</v>
      </c>
      <c r="E72" s="240">
        <f>'Avg Exposure Particulate Matter'!D9</f>
        <v>0</v>
      </c>
      <c r="F72" s="240">
        <f>'Avg Exposure Particulate Matter'!E9</f>
        <v>0</v>
      </c>
      <c r="G72" s="240">
        <f>'Avg Exposure Particulate Matter'!F9</f>
        <v>0</v>
      </c>
      <c r="H72" s="240">
        <f>'Avg Exposure Particulate Matter'!G9</f>
        <v>0</v>
      </c>
      <c r="I72" s="240">
        <f>'Avg Exposure Particulate Matter'!H9</f>
        <v>0</v>
      </c>
      <c r="J72" s="240">
        <f>'Avg Exposure Particulate Matter'!I9</f>
        <v>0</v>
      </c>
      <c r="L72" s="251" t="e">
        <f t="shared" si="48"/>
        <v>#DIV/0!</v>
      </c>
      <c r="M72" s="251" t="e">
        <f t="shared" si="49"/>
        <v>#DIV/0!</v>
      </c>
      <c r="N72" s="251" t="e">
        <f t="shared" si="50"/>
        <v>#DIV/0!</v>
      </c>
      <c r="P72" s="247" t="s">
        <v>250</v>
      </c>
      <c r="Q72" s="181" t="e">
        <f>(L72-L73)*100</f>
        <v>#DIV/0!</v>
      </c>
      <c r="R72" s="181" t="e">
        <f>(M72-M73)*100</f>
        <v>#DIV/0!</v>
      </c>
      <c r="S72" s="181" t="e">
        <f t="shared" ref="S72" si="55">(N72-N73)*100</f>
        <v>#DIV/0!</v>
      </c>
    </row>
    <row r="73" spans="1:19" ht="30" x14ac:dyDescent="0.25">
      <c r="A73" s="100"/>
      <c r="B73" s="102" t="s">
        <v>206</v>
      </c>
      <c r="C73" s="114" t="s">
        <v>198</v>
      </c>
      <c r="D73" s="240">
        <f>'Avg Exposure Particulate Matter'!C10</f>
        <v>0</v>
      </c>
      <c r="E73" s="240">
        <f>'Avg Exposure Particulate Matter'!D10</f>
        <v>0</v>
      </c>
      <c r="F73" s="240">
        <f>'Avg Exposure Particulate Matter'!E10</f>
        <v>0</v>
      </c>
      <c r="G73" s="240">
        <f>'Avg Exposure Particulate Matter'!F10</f>
        <v>0</v>
      </c>
      <c r="H73" s="240">
        <f>'Avg Exposure Particulate Matter'!G10</f>
        <v>0</v>
      </c>
      <c r="I73" s="240">
        <f>'Avg Exposure Particulate Matter'!H10</f>
        <v>0</v>
      </c>
      <c r="J73" s="240">
        <f>'Avg Exposure Particulate Matter'!I10</f>
        <v>0</v>
      </c>
      <c r="L73" s="251" t="e">
        <f t="shared" si="48"/>
        <v>#DIV/0!</v>
      </c>
      <c r="M73" s="251" t="e">
        <f t="shared" si="49"/>
        <v>#DIV/0!</v>
      </c>
      <c r="N73" s="251" t="e">
        <f t="shared" si="50"/>
        <v>#DIV/0!</v>
      </c>
      <c r="Q73" s="181"/>
      <c r="R73" s="181"/>
      <c r="S73" s="181"/>
    </row>
    <row r="74" spans="1:19" x14ac:dyDescent="0.25">
      <c r="A74" s="100"/>
      <c r="B74" s="102" t="s">
        <v>207</v>
      </c>
      <c r="C74" s="114" t="s">
        <v>47</v>
      </c>
      <c r="D74" s="240">
        <f>'Avg Exposure Particulate Matter'!C7</f>
        <v>0</v>
      </c>
      <c r="E74" s="240">
        <f>'Avg Exposure Particulate Matter'!D7</f>
        <v>0</v>
      </c>
      <c r="F74" s="240">
        <f>'Avg Exposure Particulate Matter'!E7</f>
        <v>0</v>
      </c>
      <c r="G74" s="240">
        <f>'Avg Exposure Particulate Matter'!F7</f>
        <v>0</v>
      </c>
      <c r="H74" s="240">
        <f>'Avg Exposure Particulate Matter'!G7</f>
        <v>0</v>
      </c>
      <c r="I74" s="240">
        <f>'Avg Exposure Particulate Matter'!H7</f>
        <v>0</v>
      </c>
      <c r="J74" s="240">
        <f>'Avg Exposure Particulate Matter'!I7</f>
        <v>0</v>
      </c>
      <c r="L74" s="251" t="e">
        <f t="shared" si="48"/>
        <v>#DIV/0!</v>
      </c>
      <c r="M74" s="251" t="e">
        <f t="shared" si="49"/>
        <v>#DIV/0!</v>
      </c>
      <c r="N74" s="251" t="e">
        <f t="shared" si="50"/>
        <v>#DIV/0!</v>
      </c>
      <c r="P74" s="249" t="s">
        <v>321</v>
      </c>
      <c r="Q74" s="181" t="e">
        <f>(L74-L75)*100</f>
        <v>#DIV/0!</v>
      </c>
      <c r="R74" s="181" t="e">
        <f>(M74-M75)*100</f>
        <v>#DIV/0!</v>
      </c>
      <c r="S74" s="181" t="e">
        <f t="shared" ref="S74" si="56">(N74-N75)*100</f>
        <v>#DIV/0!</v>
      </c>
    </row>
    <row r="75" spans="1:19" x14ac:dyDescent="0.25">
      <c r="A75" s="100"/>
      <c r="B75" s="102" t="s">
        <v>208</v>
      </c>
      <c r="C75" s="114" t="s">
        <v>48</v>
      </c>
      <c r="D75" s="240">
        <f>'Avg Exposure Particulate Matter'!C8</f>
        <v>0</v>
      </c>
      <c r="E75" s="240">
        <f>'Avg Exposure Particulate Matter'!D8</f>
        <v>0</v>
      </c>
      <c r="F75" s="240">
        <f>'Avg Exposure Particulate Matter'!E8</f>
        <v>0</v>
      </c>
      <c r="G75" s="240">
        <f>'Avg Exposure Particulate Matter'!F8</f>
        <v>0</v>
      </c>
      <c r="H75" s="240">
        <f>'Avg Exposure Particulate Matter'!G8</f>
        <v>0</v>
      </c>
      <c r="I75" s="240">
        <f>'Avg Exposure Particulate Matter'!H8</f>
        <v>0</v>
      </c>
      <c r="J75" s="240">
        <f>'Avg Exposure Particulate Matter'!I8</f>
        <v>0</v>
      </c>
      <c r="L75" s="251" t="e">
        <f t="shared" si="48"/>
        <v>#DIV/0!</v>
      </c>
      <c r="M75" s="251" t="e">
        <f t="shared" si="49"/>
        <v>#DIV/0!</v>
      </c>
      <c r="N75" s="251" t="e">
        <f t="shared" si="50"/>
        <v>#DIV/0!</v>
      </c>
      <c r="Q75" s="181"/>
      <c r="R75" s="181"/>
      <c r="S75" s="181"/>
    </row>
    <row r="76" spans="1:19" x14ac:dyDescent="0.25">
      <c r="A76" s="100"/>
      <c r="B76" s="102" t="s">
        <v>209</v>
      </c>
      <c r="C76" s="114" t="s">
        <v>49</v>
      </c>
      <c r="D76" s="240">
        <f>'Avg Exposure Particulate Matter'!C5</f>
        <v>0</v>
      </c>
      <c r="E76" s="240">
        <f>'Avg Exposure Particulate Matter'!D5</f>
        <v>0</v>
      </c>
      <c r="F76" s="240">
        <f>'Avg Exposure Particulate Matter'!E5</f>
        <v>0</v>
      </c>
      <c r="G76" s="240">
        <f>'Avg Exposure Particulate Matter'!F5</f>
        <v>0</v>
      </c>
      <c r="H76" s="240">
        <f>'Avg Exposure Particulate Matter'!G5</f>
        <v>0</v>
      </c>
      <c r="I76" s="240">
        <f>'Avg Exposure Particulate Matter'!H5</f>
        <v>0</v>
      </c>
      <c r="J76" s="240">
        <f>'Avg Exposure Particulate Matter'!I5</f>
        <v>0</v>
      </c>
      <c r="L76" s="251" t="e">
        <f t="shared" si="48"/>
        <v>#DIV/0!</v>
      </c>
      <c r="M76" s="251" t="e">
        <f t="shared" si="49"/>
        <v>#DIV/0!</v>
      </c>
      <c r="N76" s="251" t="e">
        <f t="shared" si="50"/>
        <v>#DIV/0!</v>
      </c>
      <c r="P76" s="149" t="s">
        <v>253</v>
      </c>
      <c r="Q76" s="181" t="e">
        <f>(L76-L77)*100</f>
        <v>#DIV/0!</v>
      </c>
      <c r="R76" s="181" t="e">
        <f>(M76-M77)*100</f>
        <v>#DIV/0!</v>
      </c>
      <c r="S76" s="181" t="e">
        <f t="shared" ref="S76" si="57">(N76-N77)*100</f>
        <v>#DIV/0!</v>
      </c>
    </row>
    <row r="77" spans="1:19" x14ac:dyDescent="0.25">
      <c r="A77" s="100"/>
      <c r="B77" s="102" t="s">
        <v>210</v>
      </c>
      <c r="C77" s="114" t="s">
        <v>50</v>
      </c>
      <c r="D77" s="240">
        <f>'Avg Exposure Particulate Matter'!C6</f>
        <v>0</v>
      </c>
      <c r="E77" s="240">
        <f>'Avg Exposure Particulate Matter'!D6</f>
        <v>0</v>
      </c>
      <c r="F77" s="240">
        <f>'Avg Exposure Particulate Matter'!E6</f>
        <v>0</v>
      </c>
      <c r="G77" s="240">
        <f>'Avg Exposure Particulate Matter'!F6</f>
        <v>0</v>
      </c>
      <c r="H77" s="240">
        <f>'Avg Exposure Particulate Matter'!G6</f>
        <v>0</v>
      </c>
      <c r="I77" s="240">
        <f>'Avg Exposure Particulate Matter'!H6</f>
        <v>0</v>
      </c>
      <c r="J77" s="240">
        <f>'Avg Exposure Particulate Matter'!I6</f>
        <v>0</v>
      </c>
      <c r="L77" s="251" t="e">
        <f t="shared" si="48"/>
        <v>#DIV/0!</v>
      </c>
      <c r="M77" s="251" t="e">
        <f t="shared" si="49"/>
        <v>#DIV/0!</v>
      </c>
      <c r="N77" s="251" t="e">
        <f t="shared" si="50"/>
        <v>#DIV/0!</v>
      </c>
    </row>
    <row r="78" spans="1:19" ht="30" customHeight="1" x14ac:dyDescent="0.25">
      <c r="A78" s="99" t="s">
        <v>212</v>
      </c>
      <c r="B78" s="103"/>
      <c r="C78" s="99" t="s">
        <v>166</v>
      </c>
      <c r="L78" s="251"/>
      <c r="M78" s="251"/>
      <c r="N78" s="251"/>
      <c r="P78" s="99" t="s">
        <v>212</v>
      </c>
    </row>
    <row r="79" spans="1:19" x14ac:dyDescent="0.25">
      <c r="A79" s="98"/>
      <c r="B79" s="112" t="s">
        <v>213</v>
      </c>
      <c r="C79" s="136" t="s">
        <v>313</v>
      </c>
      <c r="D79" s="252">
        <f>Master!D89</f>
        <v>0</v>
      </c>
      <c r="E79" s="252">
        <f>Master!E89</f>
        <v>0</v>
      </c>
      <c r="F79" s="252">
        <f>Master!F89</f>
        <v>0</v>
      </c>
      <c r="G79" s="252">
        <f>Master!G89</f>
        <v>0</v>
      </c>
      <c r="H79" s="252">
        <f>Master!H89</f>
        <v>0</v>
      </c>
      <c r="I79" s="252">
        <f>Master!I89</f>
        <v>0</v>
      </c>
      <c r="J79" s="252">
        <f>Master!J89</f>
        <v>0</v>
      </c>
      <c r="L79" s="251" t="e">
        <f t="shared" ref="L79" si="58">(H79-E79)/E79</f>
        <v>#DIV/0!</v>
      </c>
      <c r="M79" s="251" t="e">
        <f t="shared" ref="M79" si="59">(I79-F79)/F79</f>
        <v>#DIV/0!</v>
      </c>
      <c r="N79" s="251" t="e">
        <f t="shared" ref="N79" si="60">(J79-G79)/G79</f>
        <v>#DIV/0!</v>
      </c>
      <c r="P79" s="247" t="s">
        <v>319</v>
      </c>
      <c r="Q79" s="181" t="e">
        <f>(L79-L80)*100</f>
        <v>#DIV/0!</v>
      </c>
      <c r="R79" s="181" t="e">
        <f t="shared" ref="R79:S79" si="61">(M79-M80)*100</f>
        <v>#DIV/0!</v>
      </c>
      <c r="S79" s="181" t="e">
        <f t="shared" si="61"/>
        <v>#DIV/0!</v>
      </c>
    </row>
    <row r="80" spans="1:19" x14ac:dyDescent="0.25">
      <c r="A80" s="98"/>
      <c r="B80" s="112" t="s">
        <v>214</v>
      </c>
      <c r="C80" s="136" t="s">
        <v>314</v>
      </c>
      <c r="D80" s="252">
        <f>Master!D92</f>
        <v>0</v>
      </c>
      <c r="E80" s="252">
        <f>Master!E92</f>
        <v>0</v>
      </c>
      <c r="F80" s="252">
        <f>Master!F92</f>
        <v>0</v>
      </c>
      <c r="G80" s="252">
        <f>Master!G92</f>
        <v>0</v>
      </c>
      <c r="H80" s="252">
        <f>Master!H92</f>
        <v>0</v>
      </c>
      <c r="I80" s="252">
        <f>Master!I92</f>
        <v>0</v>
      </c>
      <c r="J80" s="252">
        <f>Master!J92</f>
        <v>0</v>
      </c>
      <c r="L80" s="251" t="e">
        <f t="shared" ref="L80:L90" si="62">(H80-E80)/E80</f>
        <v>#DIV/0!</v>
      </c>
      <c r="M80" s="251" t="e">
        <f t="shared" ref="M80:M90" si="63">(I80-F80)/F80</f>
        <v>#DIV/0!</v>
      </c>
      <c r="N80" s="251" t="e">
        <f t="shared" ref="N80:N90" si="64">(J80-G80)/G80</f>
        <v>#DIV/0!</v>
      </c>
      <c r="P80" s="249" t="s">
        <v>322</v>
      </c>
      <c r="Q80" s="181" t="e">
        <f>(L83-L84)*100</f>
        <v>#DIV/0!</v>
      </c>
      <c r="R80" s="181" t="e">
        <f t="shared" ref="R80:S80" si="65">(M83-M84)*100</f>
        <v>#DIV/0!</v>
      </c>
      <c r="S80" s="181" t="e">
        <f t="shared" si="65"/>
        <v>#DIV/0!</v>
      </c>
    </row>
    <row r="81" spans="1:19" x14ac:dyDescent="0.25">
      <c r="A81" s="98"/>
      <c r="B81" s="112" t="s">
        <v>213</v>
      </c>
      <c r="C81" s="112" t="s">
        <v>215</v>
      </c>
      <c r="D81" s="252">
        <f>Master!D90</f>
        <v>0</v>
      </c>
      <c r="E81" s="252">
        <f>Master!E90</f>
        <v>0</v>
      </c>
      <c r="F81" s="252">
        <f>Master!F90</f>
        <v>0</v>
      </c>
      <c r="G81" s="252">
        <f>Master!G90</f>
        <v>0</v>
      </c>
      <c r="H81" s="252">
        <f>Master!H90</f>
        <v>0</v>
      </c>
      <c r="I81" s="252">
        <f>Master!I90</f>
        <v>0</v>
      </c>
      <c r="J81" s="252">
        <f>Master!J90</f>
        <v>0</v>
      </c>
      <c r="L81" s="251" t="e">
        <f>(H81-E81)/E81</f>
        <v>#DIV/0!</v>
      </c>
      <c r="M81" s="251" t="e">
        <f t="shared" si="63"/>
        <v>#DIV/0!</v>
      </c>
      <c r="N81" s="251" t="e">
        <f t="shared" si="64"/>
        <v>#DIV/0!</v>
      </c>
      <c r="P81" s="149" t="s">
        <v>320</v>
      </c>
      <c r="Q81" s="181" t="e">
        <f>(L87-L88)*100</f>
        <v>#DIV/0!</v>
      </c>
      <c r="R81" s="181" t="e">
        <f>(M87-M88)*100</f>
        <v>#DIV/0!</v>
      </c>
      <c r="S81" s="181" t="e">
        <f t="shared" ref="S81" si="66">(N87-N88)*100</f>
        <v>#DIV/0!</v>
      </c>
    </row>
    <row r="82" spans="1:19" x14ac:dyDescent="0.25">
      <c r="A82" s="98"/>
      <c r="B82" s="112" t="s">
        <v>214</v>
      </c>
      <c r="C82" s="112" t="s">
        <v>216</v>
      </c>
      <c r="D82" s="252">
        <f>Master!D93</f>
        <v>0</v>
      </c>
      <c r="E82" s="252">
        <f>Master!E93</f>
        <v>0</v>
      </c>
      <c r="F82" s="252">
        <f>Master!F93</f>
        <v>0</v>
      </c>
      <c r="G82" s="252">
        <f>Master!G93</f>
        <v>0</v>
      </c>
      <c r="H82" s="252">
        <f>Master!H93</f>
        <v>0</v>
      </c>
      <c r="I82" s="252">
        <f>Master!I93</f>
        <v>0</v>
      </c>
      <c r="J82" s="252">
        <f>Master!J93</f>
        <v>0</v>
      </c>
      <c r="L82" s="251" t="e">
        <f t="shared" si="62"/>
        <v>#DIV/0!</v>
      </c>
      <c r="M82" s="251" t="e">
        <f t="shared" si="63"/>
        <v>#DIV/0!</v>
      </c>
      <c r="N82" s="251" t="e">
        <f t="shared" si="64"/>
        <v>#DIV/0!</v>
      </c>
    </row>
    <row r="83" spans="1:19" x14ac:dyDescent="0.25">
      <c r="A83" s="98"/>
      <c r="B83" s="112" t="s">
        <v>217</v>
      </c>
      <c r="C83" s="136" t="s">
        <v>315</v>
      </c>
      <c r="D83" s="252">
        <f>Master!D95</f>
        <v>0</v>
      </c>
      <c r="E83" s="252">
        <f>Master!E95</f>
        <v>0</v>
      </c>
      <c r="F83" s="252">
        <f>Master!F95</f>
        <v>0</v>
      </c>
      <c r="G83" s="252">
        <f>Master!G95</f>
        <v>0</v>
      </c>
      <c r="H83" s="252">
        <f>Master!H95</f>
        <v>0</v>
      </c>
      <c r="I83" s="252">
        <f>Master!I95</f>
        <v>0</v>
      </c>
      <c r="J83" s="252">
        <f>Master!J95</f>
        <v>0</v>
      </c>
      <c r="L83" s="251" t="e">
        <f t="shared" si="62"/>
        <v>#DIV/0!</v>
      </c>
      <c r="M83" s="251" t="e">
        <f t="shared" si="63"/>
        <v>#DIV/0!</v>
      </c>
      <c r="N83" s="251" t="e">
        <f t="shared" si="64"/>
        <v>#DIV/0!</v>
      </c>
      <c r="P83" s="247" t="s">
        <v>258</v>
      </c>
      <c r="Q83" s="181" t="e">
        <f>(L81-L82)*100</f>
        <v>#DIV/0!</v>
      </c>
      <c r="R83" s="181" t="e">
        <f t="shared" ref="R83:S83" si="67">(M81-M82)*100</f>
        <v>#DIV/0!</v>
      </c>
      <c r="S83" s="181" t="e">
        <f t="shared" si="67"/>
        <v>#DIV/0!</v>
      </c>
    </row>
    <row r="84" spans="1:19" x14ac:dyDescent="0.25">
      <c r="A84" s="98"/>
      <c r="B84" s="112" t="s">
        <v>218</v>
      </c>
      <c r="C84" s="136" t="s">
        <v>316</v>
      </c>
      <c r="D84" s="252">
        <f>Master!D98</f>
        <v>0</v>
      </c>
      <c r="E84" s="252">
        <f>Master!E98</f>
        <v>0</v>
      </c>
      <c r="F84" s="252">
        <f>Master!F98</f>
        <v>0</v>
      </c>
      <c r="G84" s="252">
        <f>Master!G98</f>
        <v>0</v>
      </c>
      <c r="H84" s="252">
        <f>Master!H98</f>
        <v>0</v>
      </c>
      <c r="I84" s="252">
        <f>Master!I98</f>
        <v>0</v>
      </c>
      <c r="J84" s="252">
        <f>Master!J98</f>
        <v>0</v>
      </c>
      <c r="L84" s="251" t="e">
        <f t="shared" si="62"/>
        <v>#DIV/0!</v>
      </c>
      <c r="M84" s="251" t="e">
        <f t="shared" si="63"/>
        <v>#DIV/0!</v>
      </c>
      <c r="N84" s="251" t="e">
        <f t="shared" si="64"/>
        <v>#DIV/0!</v>
      </c>
      <c r="P84" s="249" t="s">
        <v>323</v>
      </c>
      <c r="Q84" s="181" t="e">
        <f>(L85-L86)*100</f>
        <v>#DIV/0!</v>
      </c>
      <c r="R84" s="181" t="e">
        <f t="shared" ref="R84:S84" si="68">(M85-M86)*100</f>
        <v>#DIV/0!</v>
      </c>
      <c r="S84" s="181" t="e">
        <f t="shared" si="68"/>
        <v>#DIV/0!</v>
      </c>
    </row>
    <row r="85" spans="1:19" x14ac:dyDescent="0.25">
      <c r="A85" s="98"/>
      <c r="B85" s="112" t="s">
        <v>217</v>
      </c>
      <c r="C85" s="112" t="s">
        <v>219</v>
      </c>
      <c r="D85" s="252">
        <f>Master!D96</f>
        <v>0</v>
      </c>
      <c r="E85" s="252">
        <f>Master!E96</f>
        <v>0</v>
      </c>
      <c r="F85" s="252">
        <f>Master!F96</f>
        <v>0</v>
      </c>
      <c r="G85" s="252">
        <f>Master!G96</f>
        <v>0</v>
      </c>
      <c r="H85" s="252">
        <f>Master!H96</f>
        <v>0</v>
      </c>
      <c r="I85" s="252">
        <f>Master!I96</f>
        <v>0</v>
      </c>
      <c r="J85" s="252">
        <f>Master!J96</f>
        <v>0</v>
      </c>
      <c r="L85" s="251" t="e">
        <f t="shared" si="62"/>
        <v>#DIV/0!</v>
      </c>
      <c r="M85" s="251" t="e">
        <f t="shared" si="63"/>
        <v>#DIV/0!</v>
      </c>
      <c r="N85" s="251" t="e">
        <f t="shared" si="64"/>
        <v>#DIV/0!</v>
      </c>
      <c r="P85" s="149" t="s">
        <v>260</v>
      </c>
      <c r="Q85" s="181" t="e">
        <f>(L89-L90)*100</f>
        <v>#DIV/0!</v>
      </c>
      <c r="R85" s="181" t="e">
        <f t="shared" ref="R85:S85" si="69">(M89-M90)*100</f>
        <v>#DIV/0!</v>
      </c>
      <c r="S85" s="181" t="e">
        <f t="shared" si="69"/>
        <v>#DIV/0!</v>
      </c>
    </row>
    <row r="86" spans="1:19" x14ac:dyDescent="0.25">
      <c r="A86" s="98"/>
      <c r="B86" s="112" t="s">
        <v>218</v>
      </c>
      <c r="C86" s="112" t="s">
        <v>220</v>
      </c>
      <c r="D86" s="252">
        <f>Master!D99</f>
        <v>0</v>
      </c>
      <c r="E86" s="252">
        <f>Master!E99</f>
        <v>0</v>
      </c>
      <c r="F86" s="252">
        <f>Master!F99</f>
        <v>0</v>
      </c>
      <c r="G86" s="252">
        <f>Master!G99</f>
        <v>0</v>
      </c>
      <c r="H86" s="252">
        <f>Master!H99</f>
        <v>0</v>
      </c>
      <c r="I86" s="252">
        <f>Master!I99</f>
        <v>0</v>
      </c>
      <c r="J86" s="252">
        <f>Master!J99</f>
        <v>0</v>
      </c>
      <c r="L86" s="251" t="e">
        <f t="shared" si="62"/>
        <v>#DIV/0!</v>
      </c>
      <c r="M86" s="251" t="e">
        <f t="shared" si="63"/>
        <v>#DIV/0!</v>
      </c>
      <c r="N86" s="251" t="e">
        <f t="shared" si="64"/>
        <v>#DIV/0!</v>
      </c>
    </row>
    <row r="87" spans="1:19" x14ac:dyDescent="0.25">
      <c r="A87" s="98"/>
      <c r="B87" s="112" t="s">
        <v>221</v>
      </c>
      <c r="C87" s="136" t="s">
        <v>317</v>
      </c>
      <c r="D87" s="252">
        <f>Master!D101</f>
        <v>0</v>
      </c>
      <c r="E87" s="252">
        <f>Master!E101</f>
        <v>0</v>
      </c>
      <c r="F87" s="252">
        <f>Master!F101</f>
        <v>0</v>
      </c>
      <c r="G87" s="252">
        <f>Master!G101</f>
        <v>0</v>
      </c>
      <c r="H87" s="252">
        <f>Master!H101</f>
        <v>0</v>
      </c>
      <c r="I87" s="252">
        <f>Master!I101</f>
        <v>0</v>
      </c>
      <c r="J87" s="252">
        <f>Master!J101</f>
        <v>0</v>
      </c>
      <c r="L87" s="251" t="e">
        <f t="shared" si="62"/>
        <v>#DIV/0!</v>
      </c>
      <c r="M87" s="251" t="e">
        <f t="shared" si="63"/>
        <v>#DIV/0!</v>
      </c>
      <c r="N87" s="251" t="e">
        <f t="shared" si="64"/>
        <v>#DIV/0!</v>
      </c>
    </row>
    <row r="88" spans="1:19" x14ac:dyDescent="0.25">
      <c r="A88" s="98"/>
      <c r="B88" s="112" t="s">
        <v>222</v>
      </c>
      <c r="C88" s="136" t="s">
        <v>318</v>
      </c>
      <c r="D88" s="252">
        <f>Master!D104</f>
        <v>0</v>
      </c>
      <c r="E88" s="252">
        <f>Master!E104</f>
        <v>0</v>
      </c>
      <c r="F88" s="252">
        <f>Master!F104</f>
        <v>0</v>
      </c>
      <c r="G88" s="252">
        <f>Master!G104</f>
        <v>0</v>
      </c>
      <c r="H88" s="252">
        <f>Master!H104</f>
        <v>0</v>
      </c>
      <c r="I88" s="252">
        <f>Master!I104</f>
        <v>0</v>
      </c>
      <c r="J88" s="252">
        <f>Master!J104</f>
        <v>0</v>
      </c>
      <c r="L88" s="251" t="e">
        <f t="shared" si="62"/>
        <v>#DIV/0!</v>
      </c>
      <c r="M88" s="251" t="e">
        <f t="shared" si="63"/>
        <v>#DIV/0!</v>
      </c>
      <c r="N88" s="251" t="e">
        <f t="shared" si="64"/>
        <v>#DIV/0!</v>
      </c>
    </row>
    <row r="89" spans="1:19" x14ac:dyDescent="0.25">
      <c r="A89" s="98"/>
      <c r="B89" s="112" t="s">
        <v>221</v>
      </c>
      <c r="C89" s="112" t="s">
        <v>223</v>
      </c>
      <c r="D89" s="252">
        <f>Master!D102</f>
        <v>0</v>
      </c>
      <c r="E89" s="252">
        <f>Master!E102</f>
        <v>0</v>
      </c>
      <c r="F89" s="252">
        <f>Master!F102</f>
        <v>0</v>
      </c>
      <c r="G89" s="252">
        <f>Master!G102</f>
        <v>0</v>
      </c>
      <c r="H89" s="252">
        <f>Master!H102</f>
        <v>0</v>
      </c>
      <c r="I89" s="252">
        <f>Master!I102</f>
        <v>0</v>
      </c>
      <c r="J89" s="252">
        <f>Master!J102</f>
        <v>0</v>
      </c>
      <c r="L89" s="251" t="e">
        <f t="shared" si="62"/>
        <v>#DIV/0!</v>
      </c>
      <c r="M89" s="251" t="e">
        <f t="shared" si="63"/>
        <v>#DIV/0!</v>
      </c>
      <c r="N89" s="251" t="e">
        <f t="shared" si="64"/>
        <v>#DIV/0!</v>
      </c>
    </row>
    <row r="90" spans="1:19" x14ac:dyDescent="0.25">
      <c r="A90" s="98"/>
      <c r="B90" s="112" t="s">
        <v>222</v>
      </c>
      <c r="C90" s="112" t="s">
        <v>224</v>
      </c>
      <c r="D90" s="252">
        <f>Master!D105</f>
        <v>0</v>
      </c>
      <c r="E90" s="252">
        <f>Master!E105</f>
        <v>0</v>
      </c>
      <c r="F90" s="252">
        <f>Master!F105</f>
        <v>0</v>
      </c>
      <c r="G90" s="252">
        <f>Master!G105</f>
        <v>0</v>
      </c>
      <c r="H90" s="252">
        <f>Master!H105</f>
        <v>0</v>
      </c>
      <c r="I90" s="252">
        <f>Master!I105</f>
        <v>0</v>
      </c>
      <c r="J90" s="252">
        <f>Master!J105</f>
        <v>0</v>
      </c>
      <c r="L90" s="251" t="e">
        <f t="shared" si="62"/>
        <v>#DIV/0!</v>
      </c>
      <c r="M90" s="251" t="e">
        <f t="shared" si="63"/>
        <v>#DIV/0!</v>
      </c>
      <c r="N90" s="251" t="e">
        <f t="shared" si="64"/>
        <v>#DIV/0!</v>
      </c>
    </row>
    <row r="91" spans="1:19" ht="30" customHeight="1" x14ac:dyDescent="0.25">
      <c r="A91" s="101" t="s">
        <v>225</v>
      </c>
      <c r="B91" s="102"/>
      <c r="C91" s="115" t="s">
        <v>170</v>
      </c>
      <c r="L91" s="251"/>
      <c r="M91" s="251"/>
      <c r="N91" s="251"/>
      <c r="P91" s="101" t="s">
        <v>225</v>
      </c>
    </row>
    <row r="92" spans="1:19" x14ac:dyDescent="0.25">
      <c r="A92" s="100"/>
      <c r="B92" s="102" t="s">
        <v>226</v>
      </c>
      <c r="C92" s="102" t="s">
        <v>313</v>
      </c>
      <c r="D92" s="252">
        <f>Master!D110</f>
        <v>0</v>
      </c>
      <c r="E92" s="252">
        <f>Master!E110</f>
        <v>0</v>
      </c>
      <c r="F92" s="252">
        <f>Master!F110</f>
        <v>0</v>
      </c>
      <c r="G92" s="252">
        <f>Master!G110</f>
        <v>0</v>
      </c>
      <c r="H92" s="252">
        <f>Master!H110</f>
        <v>0</v>
      </c>
      <c r="I92" s="252">
        <f>Master!I110</f>
        <v>0</v>
      </c>
      <c r="J92" s="252">
        <f>Master!J110</f>
        <v>0</v>
      </c>
      <c r="L92" s="251" t="e">
        <f t="shared" ref="L92:L93" si="70">(H92-E92)/E92</f>
        <v>#DIV/0!</v>
      </c>
      <c r="M92" s="251" t="e">
        <f t="shared" ref="M92:M103" si="71">(I92-F92)/F92</f>
        <v>#DIV/0!</v>
      </c>
      <c r="N92" s="251" t="e">
        <f t="shared" ref="N92:N103" si="72">(J92-G92)/G92</f>
        <v>#DIV/0!</v>
      </c>
      <c r="P92" s="247" t="s">
        <v>319</v>
      </c>
      <c r="Q92" s="181" t="e">
        <f>(L92-L93)*100</f>
        <v>#DIV/0!</v>
      </c>
      <c r="R92" s="181" t="e">
        <f t="shared" ref="R92" si="73">(M92-M93)*100</f>
        <v>#DIV/0!</v>
      </c>
      <c r="S92" s="181" t="e">
        <f t="shared" ref="S92" si="74">(N92-N93)*100</f>
        <v>#DIV/0!</v>
      </c>
    </row>
    <row r="93" spans="1:19" x14ac:dyDescent="0.25">
      <c r="A93" s="100"/>
      <c r="B93" s="102" t="s">
        <v>227</v>
      </c>
      <c r="C93" s="102" t="s">
        <v>314</v>
      </c>
      <c r="D93" s="252">
        <f>Master!D113</f>
        <v>0</v>
      </c>
      <c r="E93" s="252">
        <f>Master!E113</f>
        <v>0</v>
      </c>
      <c r="F93" s="252">
        <f>Master!F113</f>
        <v>0</v>
      </c>
      <c r="G93" s="252">
        <f>Master!G113</f>
        <v>0</v>
      </c>
      <c r="H93" s="252">
        <f>Master!H113</f>
        <v>0</v>
      </c>
      <c r="I93" s="252">
        <f>Master!I113</f>
        <v>0</v>
      </c>
      <c r="J93" s="252">
        <f>Master!J113</f>
        <v>0</v>
      </c>
      <c r="L93" s="251" t="e">
        <f t="shared" si="70"/>
        <v>#DIV/0!</v>
      </c>
      <c r="M93" s="251" t="e">
        <f t="shared" si="71"/>
        <v>#DIV/0!</v>
      </c>
      <c r="N93" s="251" t="e">
        <f t="shared" si="72"/>
        <v>#DIV/0!</v>
      </c>
      <c r="P93" s="249" t="s">
        <v>322</v>
      </c>
      <c r="Q93" s="181" t="e">
        <f>(L96-L97)*100</f>
        <v>#DIV/0!</v>
      </c>
      <c r="R93" s="181" t="e">
        <f t="shared" ref="R93" si="75">(M96-M97)*100</f>
        <v>#DIV/0!</v>
      </c>
      <c r="S93" s="181" t="e">
        <f t="shared" ref="S93" si="76">(N96-N97)*100</f>
        <v>#DIV/0!</v>
      </c>
    </row>
    <row r="94" spans="1:19" x14ac:dyDescent="0.25">
      <c r="A94" s="100"/>
      <c r="B94" s="102" t="s">
        <v>226</v>
      </c>
      <c r="C94" s="102" t="s">
        <v>215</v>
      </c>
      <c r="D94" s="252">
        <f>Master!D111</f>
        <v>0</v>
      </c>
      <c r="E94" s="252">
        <f>Master!E111</f>
        <v>0</v>
      </c>
      <c r="F94" s="252">
        <f>Master!F111</f>
        <v>0</v>
      </c>
      <c r="G94" s="252">
        <f>Master!G111</f>
        <v>0</v>
      </c>
      <c r="H94" s="252">
        <f>Master!H111</f>
        <v>0</v>
      </c>
      <c r="I94" s="252">
        <f>Master!I111</f>
        <v>0</v>
      </c>
      <c r="J94" s="252">
        <f>Master!J111</f>
        <v>0</v>
      </c>
      <c r="L94" s="251" t="e">
        <f>(H94-E94)/E94</f>
        <v>#DIV/0!</v>
      </c>
      <c r="M94" s="251" t="e">
        <f t="shared" si="71"/>
        <v>#DIV/0!</v>
      </c>
      <c r="N94" s="251" t="e">
        <f t="shared" si="72"/>
        <v>#DIV/0!</v>
      </c>
      <c r="P94" s="149" t="s">
        <v>320</v>
      </c>
      <c r="Q94" s="181" t="e">
        <f>(L100-L101)*100</f>
        <v>#DIV/0!</v>
      </c>
      <c r="R94" s="181" t="e">
        <f>(M100-M101)*100</f>
        <v>#DIV/0!</v>
      </c>
      <c r="S94" s="181" t="e">
        <f t="shared" ref="S94" si="77">(N100-N101)*100</f>
        <v>#DIV/0!</v>
      </c>
    </row>
    <row r="95" spans="1:19" x14ac:dyDescent="0.25">
      <c r="A95" s="100"/>
      <c r="B95" s="102" t="s">
        <v>227</v>
      </c>
      <c r="C95" s="102" t="s">
        <v>216</v>
      </c>
      <c r="D95" s="252">
        <f>Master!D114</f>
        <v>0</v>
      </c>
      <c r="E95" s="252">
        <f>Master!E114</f>
        <v>0</v>
      </c>
      <c r="F95" s="252">
        <f>Master!F114</f>
        <v>0</v>
      </c>
      <c r="G95" s="252">
        <f>Master!G114</f>
        <v>0</v>
      </c>
      <c r="H95" s="252">
        <f>Master!H114</f>
        <v>0</v>
      </c>
      <c r="I95" s="252">
        <f>Master!I114</f>
        <v>0</v>
      </c>
      <c r="J95" s="252">
        <f>Master!J114</f>
        <v>0</v>
      </c>
      <c r="L95" s="251" t="e">
        <f t="shared" ref="L95:L103" si="78">(H95-E95)/E95</f>
        <v>#DIV/0!</v>
      </c>
      <c r="M95" s="251" t="e">
        <f t="shared" si="71"/>
        <v>#DIV/0!</v>
      </c>
      <c r="N95" s="251" t="e">
        <f t="shared" si="72"/>
        <v>#DIV/0!</v>
      </c>
    </row>
    <row r="96" spans="1:19" x14ac:dyDescent="0.25">
      <c r="A96" s="100"/>
      <c r="B96" s="102" t="s">
        <v>228</v>
      </c>
      <c r="C96" s="102" t="s">
        <v>315</v>
      </c>
      <c r="D96" s="252">
        <f>Master!D116</f>
        <v>0</v>
      </c>
      <c r="E96" s="252">
        <f>Master!E116</f>
        <v>0</v>
      </c>
      <c r="F96" s="252">
        <f>Master!F116</f>
        <v>0</v>
      </c>
      <c r="G96" s="252">
        <f>Master!G116</f>
        <v>0</v>
      </c>
      <c r="H96" s="252">
        <f>Master!H116</f>
        <v>0</v>
      </c>
      <c r="I96" s="252">
        <f>Master!I116</f>
        <v>0</v>
      </c>
      <c r="J96" s="252">
        <f>Master!J116</f>
        <v>0</v>
      </c>
      <c r="L96" s="251" t="e">
        <f t="shared" si="78"/>
        <v>#DIV/0!</v>
      </c>
      <c r="M96" s="251" t="e">
        <f t="shared" si="71"/>
        <v>#DIV/0!</v>
      </c>
      <c r="N96" s="251" t="e">
        <f t="shared" si="72"/>
        <v>#DIV/0!</v>
      </c>
      <c r="P96" s="247" t="s">
        <v>258</v>
      </c>
      <c r="Q96" s="181" t="e">
        <f>(L94-L95)*100</f>
        <v>#DIV/0!</v>
      </c>
      <c r="R96" s="181" t="e">
        <f t="shared" ref="R96" si="79">(M94-M95)*100</f>
        <v>#DIV/0!</v>
      </c>
      <c r="S96" s="181" t="e">
        <f t="shared" ref="S96" si="80">(N94-N95)*100</f>
        <v>#DIV/0!</v>
      </c>
    </row>
    <row r="97" spans="1:19" x14ac:dyDescent="0.25">
      <c r="A97" s="100"/>
      <c r="B97" s="102" t="s">
        <v>229</v>
      </c>
      <c r="C97" s="102" t="s">
        <v>316</v>
      </c>
      <c r="D97" s="252">
        <f>Master!D119</f>
        <v>0</v>
      </c>
      <c r="E97" s="252">
        <f>Master!E119</f>
        <v>0</v>
      </c>
      <c r="F97" s="252">
        <f>Master!F119</f>
        <v>0</v>
      </c>
      <c r="G97" s="252">
        <f>Master!G119</f>
        <v>0</v>
      </c>
      <c r="H97" s="252">
        <f>Master!H119</f>
        <v>0</v>
      </c>
      <c r="I97" s="252">
        <f>Master!I119</f>
        <v>0</v>
      </c>
      <c r="J97" s="252">
        <f>Master!J119</f>
        <v>0</v>
      </c>
      <c r="L97" s="251" t="e">
        <f t="shared" si="78"/>
        <v>#DIV/0!</v>
      </c>
      <c r="M97" s="251" t="e">
        <f t="shared" si="71"/>
        <v>#DIV/0!</v>
      </c>
      <c r="N97" s="251" t="e">
        <f t="shared" si="72"/>
        <v>#DIV/0!</v>
      </c>
      <c r="P97" s="249" t="s">
        <v>323</v>
      </c>
      <c r="Q97" s="181" t="e">
        <f>(L98-L99)*100</f>
        <v>#DIV/0!</v>
      </c>
      <c r="R97" s="181" t="e">
        <f t="shared" ref="R97" si="81">(M98-M99)*100</f>
        <v>#DIV/0!</v>
      </c>
      <c r="S97" s="181" t="e">
        <f t="shared" ref="S97" si="82">(N98-N99)*100</f>
        <v>#DIV/0!</v>
      </c>
    </row>
    <row r="98" spans="1:19" x14ac:dyDescent="0.25">
      <c r="A98" s="100"/>
      <c r="B98" s="102" t="s">
        <v>228</v>
      </c>
      <c r="C98" s="102" t="s">
        <v>219</v>
      </c>
      <c r="D98" s="252">
        <f>Master!D117</f>
        <v>0</v>
      </c>
      <c r="E98" s="252">
        <f>Master!E117</f>
        <v>0</v>
      </c>
      <c r="F98" s="252">
        <f>Master!F117</f>
        <v>0</v>
      </c>
      <c r="G98" s="252">
        <f>Master!G117</f>
        <v>0</v>
      </c>
      <c r="H98" s="252">
        <f>Master!H117</f>
        <v>0</v>
      </c>
      <c r="I98" s="252">
        <f>Master!I117</f>
        <v>0</v>
      </c>
      <c r="J98" s="252">
        <f>Master!J117</f>
        <v>0</v>
      </c>
      <c r="L98" s="251" t="e">
        <f t="shared" si="78"/>
        <v>#DIV/0!</v>
      </c>
      <c r="M98" s="251" t="e">
        <f t="shared" si="71"/>
        <v>#DIV/0!</v>
      </c>
      <c r="N98" s="251" t="e">
        <f t="shared" si="72"/>
        <v>#DIV/0!</v>
      </c>
      <c r="P98" s="149" t="s">
        <v>260</v>
      </c>
      <c r="Q98" s="181" t="e">
        <f>(L102-L103)*100</f>
        <v>#DIV/0!</v>
      </c>
      <c r="R98" s="181" t="e">
        <f t="shared" ref="R98" si="83">(M102-M103)*100</f>
        <v>#DIV/0!</v>
      </c>
      <c r="S98" s="181" t="e">
        <f t="shared" ref="S98" si="84">(N102-N103)*100</f>
        <v>#DIV/0!</v>
      </c>
    </row>
    <row r="99" spans="1:19" x14ac:dyDescent="0.25">
      <c r="A99" s="100"/>
      <c r="B99" s="102" t="s">
        <v>229</v>
      </c>
      <c r="C99" s="102" t="s">
        <v>220</v>
      </c>
      <c r="D99" s="252">
        <f>Master!D120</f>
        <v>0</v>
      </c>
      <c r="E99" s="252">
        <f>Master!E120</f>
        <v>0</v>
      </c>
      <c r="F99" s="252">
        <f>Master!F120</f>
        <v>0</v>
      </c>
      <c r="G99" s="252">
        <f>Master!G120</f>
        <v>0</v>
      </c>
      <c r="H99" s="252">
        <f>Master!H120</f>
        <v>0</v>
      </c>
      <c r="I99" s="252">
        <f>Master!I120</f>
        <v>0</v>
      </c>
      <c r="J99" s="252">
        <f>Master!J120</f>
        <v>0</v>
      </c>
      <c r="L99" s="251" t="e">
        <f t="shared" si="78"/>
        <v>#DIV/0!</v>
      </c>
      <c r="M99" s="251" t="e">
        <f t="shared" si="71"/>
        <v>#DIV/0!</v>
      </c>
      <c r="N99" s="251" t="e">
        <f t="shared" si="72"/>
        <v>#DIV/0!</v>
      </c>
    </row>
    <row r="100" spans="1:19" x14ac:dyDescent="0.25">
      <c r="A100" s="100"/>
      <c r="B100" s="102" t="s">
        <v>230</v>
      </c>
      <c r="C100" s="102" t="s">
        <v>317</v>
      </c>
      <c r="D100" s="252">
        <f>Master!D122</f>
        <v>0</v>
      </c>
      <c r="E100" s="252">
        <f>Master!E122</f>
        <v>0</v>
      </c>
      <c r="F100" s="252">
        <f>Master!F122</f>
        <v>0</v>
      </c>
      <c r="G100" s="252">
        <f>Master!G122</f>
        <v>0</v>
      </c>
      <c r="H100" s="252">
        <f>Master!H122</f>
        <v>0</v>
      </c>
      <c r="I100" s="252">
        <f>Master!I122</f>
        <v>0</v>
      </c>
      <c r="J100" s="252">
        <f>Master!J122</f>
        <v>0</v>
      </c>
      <c r="L100" s="251" t="e">
        <f t="shared" si="78"/>
        <v>#DIV/0!</v>
      </c>
      <c r="M100" s="251" t="e">
        <f t="shared" si="71"/>
        <v>#DIV/0!</v>
      </c>
      <c r="N100" s="251" t="e">
        <f t="shared" si="72"/>
        <v>#DIV/0!</v>
      </c>
    </row>
    <row r="101" spans="1:19" x14ac:dyDescent="0.25">
      <c r="A101" s="100"/>
      <c r="B101" s="102" t="s">
        <v>231</v>
      </c>
      <c r="C101" s="102" t="s">
        <v>318</v>
      </c>
      <c r="D101" s="252">
        <f>Master!D125</f>
        <v>0</v>
      </c>
      <c r="E101" s="252">
        <f>Master!E125</f>
        <v>0</v>
      </c>
      <c r="F101" s="252">
        <f>Master!F125</f>
        <v>0</v>
      </c>
      <c r="G101" s="252">
        <f>Master!G125</f>
        <v>0</v>
      </c>
      <c r="H101" s="252">
        <f>Master!H125</f>
        <v>0</v>
      </c>
      <c r="I101" s="252">
        <f>Master!I125</f>
        <v>0</v>
      </c>
      <c r="J101" s="252">
        <f>Master!J125</f>
        <v>0</v>
      </c>
      <c r="L101" s="251" t="e">
        <f t="shared" si="78"/>
        <v>#DIV/0!</v>
      </c>
      <c r="M101" s="251" t="e">
        <f t="shared" si="71"/>
        <v>#DIV/0!</v>
      </c>
      <c r="N101" s="251" t="e">
        <f t="shared" si="72"/>
        <v>#DIV/0!</v>
      </c>
    </row>
    <row r="102" spans="1:19" x14ac:dyDescent="0.25">
      <c r="A102" s="100"/>
      <c r="B102" s="102" t="s">
        <v>230</v>
      </c>
      <c r="C102" s="102" t="s">
        <v>223</v>
      </c>
      <c r="D102" s="252">
        <f>Master!D123</f>
        <v>0</v>
      </c>
      <c r="E102" s="252">
        <f>Master!E123</f>
        <v>0</v>
      </c>
      <c r="F102" s="252">
        <f>Master!F123</f>
        <v>0</v>
      </c>
      <c r="G102" s="252">
        <f>Master!G123</f>
        <v>0</v>
      </c>
      <c r="H102" s="252">
        <f>Master!H123</f>
        <v>0</v>
      </c>
      <c r="I102" s="252">
        <f>Master!I123</f>
        <v>0</v>
      </c>
      <c r="J102" s="252">
        <f>Master!J123</f>
        <v>0</v>
      </c>
      <c r="L102" s="251" t="e">
        <f t="shared" si="78"/>
        <v>#DIV/0!</v>
      </c>
      <c r="M102" s="251" t="e">
        <f t="shared" si="71"/>
        <v>#DIV/0!</v>
      </c>
      <c r="N102" s="251" t="e">
        <f t="shared" si="72"/>
        <v>#DIV/0!</v>
      </c>
    </row>
    <row r="103" spans="1:19" x14ac:dyDescent="0.25">
      <c r="A103" s="100"/>
      <c r="B103" s="102" t="s">
        <v>231</v>
      </c>
      <c r="C103" s="102" t="s">
        <v>224</v>
      </c>
      <c r="D103" s="252">
        <f>Master!D126</f>
        <v>0</v>
      </c>
      <c r="E103" s="252">
        <f>Master!E126</f>
        <v>0</v>
      </c>
      <c r="F103" s="252">
        <f>Master!F126</f>
        <v>0</v>
      </c>
      <c r="G103" s="252">
        <f>Master!G126</f>
        <v>0</v>
      </c>
      <c r="H103" s="252">
        <f>Master!H126</f>
        <v>0</v>
      </c>
      <c r="I103" s="252">
        <f>Master!I126</f>
        <v>0</v>
      </c>
      <c r="J103" s="252">
        <f>Master!J126</f>
        <v>0</v>
      </c>
      <c r="L103" s="251" t="e">
        <f t="shared" si="78"/>
        <v>#DIV/0!</v>
      </c>
      <c r="M103" s="251" t="e">
        <f t="shared" si="71"/>
        <v>#DIV/0!</v>
      </c>
      <c r="N103" s="251" t="e">
        <f t="shared" si="72"/>
        <v>#DIV/0!</v>
      </c>
    </row>
    <row r="104" spans="1:19" ht="30" customHeight="1" x14ac:dyDescent="0.25">
      <c r="A104" s="99" t="s">
        <v>225</v>
      </c>
      <c r="B104" s="111"/>
      <c r="C104" s="111" t="s">
        <v>172</v>
      </c>
      <c r="L104" s="251"/>
      <c r="M104" s="251"/>
      <c r="N104" s="251"/>
      <c r="P104" s="99" t="s">
        <v>225</v>
      </c>
    </row>
    <row r="105" spans="1:19" x14ac:dyDescent="0.25">
      <c r="A105" s="98"/>
      <c r="B105" s="112" t="s">
        <v>232</v>
      </c>
      <c r="C105" s="136" t="s">
        <v>313</v>
      </c>
      <c r="D105" s="252">
        <f>Master!D131</f>
        <v>0</v>
      </c>
      <c r="E105" s="252">
        <f>Master!E131</f>
        <v>0</v>
      </c>
      <c r="F105" s="252">
        <f>Master!F131</f>
        <v>0</v>
      </c>
      <c r="G105" s="252">
        <f>Master!G131</f>
        <v>0</v>
      </c>
      <c r="H105" s="252">
        <f>Master!H131</f>
        <v>0</v>
      </c>
      <c r="I105" s="252">
        <f>Master!I131</f>
        <v>0</v>
      </c>
      <c r="J105" s="252">
        <f>Master!J131</f>
        <v>0</v>
      </c>
      <c r="L105" s="251" t="e">
        <f t="shared" ref="L105:L106" si="85">(H105-E105)/E105</f>
        <v>#DIV/0!</v>
      </c>
      <c r="M105" s="251" t="e">
        <f t="shared" ref="M105:M116" si="86">(I105-F105)/F105</f>
        <v>#DIV/0!</v>
      </c>
      <c r="N105" s="251" t="e">
        <f t="shared" ref="N105:N116" si="87">(J105-G105)/G105</f>
        <v>#DIV/0!</v>
      </c>
      <c r="P105" s="247" t="s">
        <v>319</v>
      </c>
      <c r="Q105" s="181" t="e">
        <f>(L105-L106)*100</f>
        <v>#DIV/0!</v>
      </c>
      <c r="R105" s="181" t="e">
        <f t="shared" ref="R105" si="88">(M105-M106)*100</f>
        <v>#DIV/0!</v>
      </c>
      <c r="S105" s="181" t="e">
        <f t="shared" ref="S105" si="89">(N105-N106)*100</f>
        <v>#DIV/0!</v>
      </c>
    </row>
    <row r="106" spans="1:19" x14ac:dyDescent="0.25">
      <c r="A106" s="98"/>
      <c r="B106" s="112" t="s">
        <v>233</v>
      </c>
      <c r="C106" s="136" t="s">
        <v>314</v>
      </c>
      <c r="D106" s="252">
        <f>Master!D134</f>
        <v>0</v>
      </c>
      <c r="E106" s="252">
        <f>Master!E134</f>
        <v>0</v>
      </c>
      <c r="F106" s="252">
        <f>Master!F134</f>
        <v>0</v>
      </c>
      <c r="G106" s="252">
        <f>Master!G134</f>
        <v>0</v>
      </c>
      <c r="H106" s="252">
        <f>Master!H134</f>
        <v>0</v>
      </c>
      <c r="I106" s="252">
        <f>Master!I134</f>
        <v>0</v>
      </c>
      <c r="J106" s="252">
        <f>Master!J134</f>
        <v>0</v>
      </c>
      <c r="L106" s="251" t="e">
        <f t="shared" si="85"/>
        <v>#DIV/0!</v>
      </c>
      <c r="M106" s="251" t="e">
        <f t="shared" si="86"/>
        <v>#DIV/0!</v>
      </c>
      <c r="N106" s="251" t="e">
        <f t="shared" si="87"/>
        <v>#DIV/0!</v>
      </c>
      <c r="P106" s="249" t="s">
        <v>322</v>
      </c>
      <c r="Q106" s="181" t="e">
        <f>(L109-L110)*100</f>
        <v>#DIV/0!</v>
      </c>
      <c r="R106" s="181" t="e">
        <f t="shared" ref="R106" si="90">(M109-M110)*100</f>
        <v>#DIV/0!</v>
      </c>
      <c r="S106" s="181" t="e">
        <f t="shared" ref="S106" si="91">(N109-N110)*100</f>
        <v>#DIV/0!</v>
      </c>
    </row>
    <row r="107" spans="1:19" x14ac:dyDescent="0.25">
      <c r="A107" s="98"/>
      <c r="B107" s="112" t="s">
        <v>232</v>
      </c>
      <c r="C107" s="112" t="s">
        <v>215</v>
      </c>
      <c r="D107" s="252">
        <f>Master!D132</f>
        <v>0</v>
      </c>
      <c r="E107" s="252">
        <f>Master!E132</f>
        <v>0</v>
      </c>
      <c r="F107" s="252">
        <f>Master!F132</f>
        <v>0</v>
      </c>
      <c r="G107" s="252">
        <f>Master!G132</f>
        <v>0</v>
      </c>
      <c r="H107" s="252">
        <f>Master!H132</f>
        <v>0</v>
      </c>
      <c r="I107" s="252">
        <f>Master!I132</f>
        <v>0</v>
      </c>
      <c r="J107" s="252">
        <f>Master!J132</f>
        <v>0</v>
      </c>
      <c r="L107" s="251" t="e">
        <f>(H107-E107)/E107</f>
        <v>#DIV/0!</v>
      </c>
      <c r="M107" s="251" t="e">
        <f t="shared" si="86"/>
        <v>#DIV/0!</v>
      </c>
      <c r="N107" s="251" t="e">
        <f t="shared" si="87"/>
        <v>#DIV/0!</v>
      </c>
      <c r="P107" s="149" t="s">
        <v>320</v>
      </c>
      <c r="Q107" s="181" t="e">
        <f>(L113-L114)*100</f>
        <v>#DIV/0!</v>
      </c>
      <c r="R107" s="181" t="e">
        <f>(M113-M114)*100</f>
        <v>#DIV/0!</v>
      </c>
      <c r="S107" s="181" t="e">
        <f t="shared" ref="S107" si="92">(N113-N114)*100</f>
        <v>#DIV/0!</v>
      </c>
    </row>
    <row r="108" spans="1:19" x14ac:dyDescent="0.25">
      <c r="A108" s="98"/>
      <c r="B108" s="112" t="s">
        <v>233</v>
      </c>
      <c r="C108" s="112" t="s">
        <v>216</v>
      </c>
      <c r="D108" s="252">
        <f>Master!D135</f>
        <v>0</v>
      </c>
      <c r="E108" s="252">
        <f>Master!E135</f>
        <v>0</v>
      </c>
      <c r="F108" s="252">
        <f>Master!F135</f>
        <v>0</v>
      </c>
      <c r="G108" s="252">
        <f>Master!G135</f>
        <v>0</v>
      </c>
      <c r="H108" s="252">
        <f>Master!H135</f>
        <v>0</v>
      </c>
      <c r="I108" s="252">
        <f>Master!I135</f>
        <v>0</v>
      </c>
      <c r="J108" s="252">
        <f>Master!J135</f>
        <v>0</v>
      </c>
      <c r="L108" s="251" t="e">
        <f t="shared" ref="L108:L116" si="93">(H108-E108)/E108</f>
        <v>#DIV/0!</v>
      </c>
      <c r="M108" s="251" t="e">
        <f t="shared" si="86"/>
        <v>#DIV/0!</v>
      </c>
      <c r="N108" s="251" t="e">
        <f t="shared" si="87"/>
        <v>#DIV/0!</v>
      </c>
    </row>
    <row r="109" spans="1:19" x14ac:dyDescent="0.25">
      <c r="A109" s="98"/>
      <c r="B109" s="112" t="s">
        <v>234</v>
      </c>
      <c r="C109" s="136" t="s">
        <v>315</v>
      </c>
      <c r="D109" s="252">
        <f>Master!D137</f>
        <v>0</v>
      </c>
      <c r="E109" s="252">
        <f>Master!E137</f>
        <v>0</v>
      </c>
      <c r="F109" s="252">
        <f>Master!F137</f>
        <v>0</v>
      </c>
      <c r="G109" s="252">
        <f>Master!G137</f>
        <v>0</v>
      </c>
      <c r="H109" s="252">
        <f>Master!H137</f>
        <v>0</v>
      </c>
      <c r="I109" s="252">
        <f>Master!I137</f>
        <v>0</v>
      </c>
      <c r="J109" s="252">
        <f>Master!J137</f>
        <v>0</v>
      </c>
      <c r="L109" s="251" t="e">
        <f t="shared" si="93"/>
        <v>#DIV/0!</v>
      </c>
      <c r="M109" s="251" t="e">
        <f t="shared" si="86"/>
        <v>#DIV/0!</v>
      </c>
      <c r="N109" s="251" t="e">
        <f t="shared" si="87"/>
        <v>#DIV/0!</v>
      </c>
      <c r="P109" s="247" t="s">
        <v>258</v>
      </c>
      <c r="Q109" s="181" t="e">
        <f>(L107-L108)*100</f>
        <v>#DIV/0!</v>
      </c>
      <c r="R109" s="181" t="e">
        <f t="shared" ref="R109" si="94">(M107-M108)*100</f>
        <v>#DIV/0!</v>
      </c>
      <c r="S109" s="181" t="e">
        <f t="shared" ref="S109" si="95">(N107-N108)*100</f>
        <v>#DIV/0!</v>
      </c>
    </row>
    <row r="110" spans="1:19" x14ac:dyDescent="0.25">
      <c r="A110" s="98"/>
      <c r="B110" s="112" t="s">
        <v>235</v>
      </c>
      <c r="C110" s="136" t="s">
        <v>316</v>
      </c>
      <c r="D110" s="252">
        <f>Master!D140</f>
        <v>0</v>
      </c>
      <c r="E110" s="252">
        <f>Master!E140</f>
        <v>0</v>
      </c>
      <c r="F110" s="252">
        <f>Master!F140</f>
        <v>0</v>
      </c>
      <c r="G110" s="252">
        <f>Master!G140</f>
        <v>0</v>
      </c>
      <c r="H110" s="252">
        <f>Master!H140</f>
        <v>0</v>
      </c>
      <c r="I110" s="252">
        <f>Master!I140</f>
        <v>0</v>
      </c>
      <c r="J110" s="252">
        <f>Master!J140</f>
        <v>0</v>
      </c>
      <c r="L110" s="251" t="e">
        <f t="shared" si="93"/>
        <v>#DIV/0!</v>
      </c>
      <c r="M110" s="251" t="e">
        <f t="shared" si="86"/>
        <v>#DIV/0!</v>
      </c>
      <c r="N110" s="251" t="e">
        <f t="shared" si="87"/>
        <v>#DIV/0!</v>
      </c>
      <c r="P110" s="249" t="s">
        <v>323</v>
      </c>
      <c r="Q110" s="181" t="e">
        <f>(L111-L112)*100</f>
        <v>#DIV/0!</v>
      </c>
      <c r="R110" s="181" t="e">
        <f t="shared" ref="R110" si="96">(M111-M112)*100</f>
        <v>#DIV/0!</v>
      </c>
      <c r="S110" s="181" t="e">
        <f t="shared" ref="S110" si="97">(N111-N112)*100</f>
        <v>#DIV/0!</v>
      </c>
    </row>
    <row r="111" spans="1:19" x14ac:dyDescent="0.25">
      <c r="A111" s="98"/>
      <c r="B111" s="112" t="s">
        <v>234</v>
      </c>
      <c r="C111" s="112" t="s">
        <v>219</v>
      </c>
      <c r="D111" s="252">
        <f>Master!D138</f>
        <v>0</v>
      </c>
      <c r="E111" s="252">
        <f>Master!E138</f>
        <v>0</v>
      </c>
      <c r="F111" s="252">
        <f>Master!F138</f>
        <v>0</v>
      </c>
      <c r="G111" s="252">
        <f>Master!G138</f>
        <v>0</v>
      </c>
      <c r="H111" s="252">
        <f>Master!H138</f>
        <v>0</v>
      </c>
      <c r="I111" s="252">
        <f>Master!I138</f>
        <v>0</v>
      </c>
      <c r="J111" s="252">
        <f>Master!J138</f>
        <v>0</v>
      </c>
      <c r="L111" s="251" t="e">
        <f t="shared" si="93"/>
        <v>#DIV/0!</v>
      </c>
      <c r="M111" s="251" t="e">
        <f t="shared" si="86"/>
        <v>#DIV/0!</v>
      </c>
      <c r="N111" s="251" t="e">
        <f t="shared" si="87"/>
        <v>#DIV/0!</v>
      </c>
      <c r="P111" s="149" t="s">
        <v>260</v>
      </c>
      <c r="Q111" s="181" t="e">
        <f>(L115-L116)*100</f>
        <v>#DIV/0!</v>
      </c>
      <c r="R111" s="181" t="e">
        <f t="shared" ref="R111" si="98">(M115-M116)*100</f>
        <v>#DIV/0!</v>
      </c>
      <c r="S111" s="181" t="e">
        <f t="shared" ref="S111" si="99">(N115-N116)*100</f>
        <v>#DIV/0!</v>
      </c>
    </row>
    <row r="112" spans="1:19" x14ac:dyDescent="0.25">
      <c r="A112" s="98"/>
      <c r="B112" s="112" t="s">
        <v>235</v>
      </c>
      <c r="C112" s="112" t="s">
        <v>220</v>
      </c>
      <c r="D112" s="252">
        <f>Master!D141</f>
        <v>0</v>
      </c>
      <c r="E112" s="252">
        <f>Master!E141</f>
        <v>0</v>
      </c>
      <c r="F112" s="252">
        <f>Master!F141</f>
        <v>0</v>
      </c>
      <c r="G112" s="252">
        <f>Master!G141</f>
        <v>0</v>
      </c>
      <c r="H112" s="252">
        <f>Master!H141</f>
        <v>0</v>
      </c>
      <c r="I112" s="252">
        <f>Master!I141</f>
        <v>0</v>
      </c>
      <c r="J112" s="252">
        <f>Master!J141</f>
        <v>0</v>
      </c>
      <c r="L112" s="251" t="e">
        <f t="shared" si="93"/>
        <v>#DIV/0!</v>
      </c>
      <c r="M112" s="251" t="e">
        <f t="shared" si="86"/>
        <v>#DIV/0!</v>
      </c>
      <c r="N112" s="251" t="e">
        <f t="shared" si="87"/>
        <v>#DIV/0!</v>
      </c>
    </row>
    <row r="113" spans="1:19" x14ac:dyDescent="0.25">
      <c r="A113" s="98"/>
      <c r="B113" s="112" t="s">
        <v>236</v>
      </c>
      <c r="C113" s="136" t="s">
        <v>317</v>
      </c>
      <c r="D113" s="252">
        <f>Master!D143</f>
        <v>0</v>
      </c>
      <c r="E113" s="252">
        <f>Master!E143</f>
        <v>0</v>
      </c>
      <c r="F113" s="252">
        <f>Master!F143</f>
        <v>0</v>
      </c>
      <c r="G113" s="252">
        <f>Master!G143</f>
        <v>0</v>
      </c>
      <c r="H113" s="252">
        <f>Master!H143</f>
        <v>0</v>
      </c>
      <c r="I113" s="252">
        <f>Master!I143</f>
        <v>0</v>
      </c>
      <c r="J113" s="252">
        <f>Master!J143</f>
        <v>0</v>
      </c>
      <c r="L113" s="251" t="e">
        <f t="shared" si="93"/>
        <v>#DIV/0!</v>
      </c>
      <c r="M113" s="251" t="e">
        <f t="shared" si="86"/>
        <v>#DIV/0!</v>
      </c>
      <c r="N113" s="251" t="e">
        <f t="shared" si="87"/>
        <v>#DIV/0!</v>
      </c>
    </row>
    <row r="114" spans="1:19" x14ac:dyDescent="0.25">
      <c r="A114" s="98"/>
      <c r="B114" s="112" t="s">
        <v>237</v>
      </c>
      <c r="C114" s="136" t="s">
        <v>318</v>
      </c>
      <c r="D114" s="252">
        <f>Master!D146</f>
        <v>0</v>
      </c>
      <c r="E114" s="252">
        <f>Master!E146</f>
        <v>0</v>
      </c>
      <c r="F114" s="252">
        <f>Master!F146</f>
        <v>0</v>
      </c>
      <c r="G114" s="252">
        <f>Master!G146</f>
        <v>0</v>
      </c>
      <c r="H114" s="252">
        <f>Master!H146</f>
        <v>0</v>
      </c>
      <c r="I114" s="252">
        <f>Master!I146</f>
        <v>0</v>
      </c>
      <c r="J114" s="252">
        <f>Master!J146</f>
        <v>0</v>
      </c>
      <c r="L114" s="251" t="e">
        <f t="shared" si="93"/>
        <v>#DIV/0!</v>
      </c>
      <c r="M114" s="251" t="e">
        <f t="shared" si="86"/>
        <v>#DIV/0!</v>
      </c>
      <c r="N114" s="251" t="e">
        <f t="shared" si="87"/>
        <v>#DIV/0!</v>
      </c>
    </row>
    <row r="115" spans="1:19" x14ac:dyDescent="0.25">
      <c r="A115" s="98"/>
      <c r="B115" s="112" t="s">
        <v>236</v>
      </c>
      <c r="C115" s="112" t="s">
        <v>223</v>
      </c>
      <c r="D115" s="252">
        <f>Master!D144</f>
        <v>0</v>
      </c>
      <c r="E115" s="252">
        <f>Master!E144</f>
        <v>0</v>
      </c>
      <c r="F115" s="252">
        <f>Master!F144</f>
        <v>0</v>
      </c>
      <c r="G115" s="252">
        <f>Master!G144</f>
        <v>0</v>
      </c>
      <c r="H115" s="252">
        <f>Master!H144</f>
        <v>0</v>
      </c>
      <c r="I115" s="252">
        <f>Master!I144</f>
        <v>0</v>
      </c>
      <c r="J115" s="252">
        <f>Master!J144</f>
        <v>0</v>
      </c>
      <c r="L115" s="251" t="e">
        <f t="shared" si="93"/>
        <v>#DIV/0!</v>
      </c>
      <c r="M115" s="251" t="e">
        <f t="shared" si="86"/>
        <v>#DIV/0!</v>
      </c>
      <c r="N115" s="251" t="e">
        <f t="shared" si="87"/>
        <v>#DIV/0!</v>
      </c>
    </row>
    <row r="116" spans="1:19" x14ac:dyDescent="0.25">
      <c r="A116" s="98"/>
      <c r="B116" s="112" t="s">
        <v>237</v>
      </c>
      <c r="C116" s="112" t="s">
        <v>224</v>
      </c>
      <c r="D116" s="252">
        <f>Master!D147</f>
        <v>0</v>
      </c>
      <c r="E116" s="252">
        <f>Master!E147</f>
        <v>0</v>
      </c>
      <c r="F116" s="252">
        <f>Master!F147</f>
        <v>0</v>
      </c>
      <c r="G116" s="252">
        <f>Master!G147</f>
        <v>0</v>
      </c>
      <c r="H116" s="252">
        <f>Master!H147</f>
        <v>0</v>
      </c>
      <c r="I116" s="252">
        <f>Master!I147</f>
        <v>0</v>
      </c>
      <c r="J116" s="252">
        <f>Master!J147</f>
        <v>0</v>
      </c>
      <c r="L116" s="251" t="e">
        <f t="shared" si="93"/>
        <v>#DIV/0!</v>
      </c>
      <c r="M116" s="251" t="e">
        <f t="shared" si="86"/>
        <v>#DIV/0!</v>
      </c>
      <c r="N116" s="251" t="e">
        <f t="shared" si="87"/>
        <v>#DIV/0!</v>
      </c>
    </row>
    <row r="117" spans="1:19" ht="30" customHeight="1" x14ac:dyDescent="0.25">
      <c r="A117" s="101" t="s">
        <v>225</v>
      </c>
      <c r="B117" s="101"/>
      <c r="C117" s="101" t="s">
        <v>174</v>
      </c>
      <c r="L117" s="251"/>
      <c r="M117" s="251"/>
      <c r="N117" s="251"/>
      <c r="P117" s="101" t="s">
        <v>225</v>
      </c>
    </row>
    <row r="118" spans="1:19" x14ac:dyDescent="0.25">
      <c r="A118" s="100"/>
      <c r="B118" s="114" t="s">
        <v>238</v>
      </c>
      <c r="C118" s="114" t="s">
        <v>313</v>
      </c>
      <c r="D118" s="252">
        <f>Master!D152</f>
        <v>0</v>
      </c>
      <c r="E118" s="252">
        <f>Master!E152</f>
        <v>0</v>
      </c>
      <c r="F118" s="252">
        <f>Master!F152</f>
        <v>0</v>
      </c>
      <c r="G118" s="252">
        <f>Master!G152</f>
        <v>0</v>
      </c>
      <c r="H118" s="252">
        <f>Master!H152</f>
        <v>0</v>
      </c>
      <c r="I118" s="252">
        <f>Master!I152</f>
        <v>0</v>
      </c>
      <c r="J118" s="252">
        <f>Master!J152</f>
        <v>0</v>
      </c>
      <c r="L118" s="251" t="e">
        <f t="shared" ref="L118:L119" si="100">(H118-E118)/E118</f>
        <v>#DIV/0!</v>
      </c>
      <c r="M118" s="251" t="e">
        <f t="shared" ref="M118:M129" si="101">(I118-F118)/F118</f>
        <v>#DIV/0!</v>
      </c>
      <c r="N118" s="251" t="e">
        <f t="shared" ref="N118:N129" si="102">(J118-G118)/G118</f>
        <v>#DIV/0!</v>
      </c>
      <c r="P118" s="247" t="s">
        <v>319</v>
      </c>
      <c r="Q118" s="181" t="e">
        <f>(L118-L119)*100</f>
        <v>#DIV/0!</v>
      </c>
      <c r="R118" s="181" t="e">
        <f t="shared" ref="R118" si="103">(M118-M119)*100</f>
        <v>#DIV/0!</v>
      </c>
      <c r="S118" s="181" t="e">
        <f t="shared" ref="S118" si="104">(N118-N119)*100</f>
        <v>#DIV/0!</v>
      </c>
    </row>
    <row r="119" spans="1:19" x14ac:dyDescent="0.25">
      <c r="A119" s="100"/>
      <c r="B119" s="114" t="s">
        <v>239</v>
      </c>
      <c r="C119" s="114" t="s">
        <v>314</v>
      </c>
      <c r="D119" s="252">
        <f>Master!D155</f>
        <v>0</v>
      </c>
      <c r="E119" s="252">
        <f>Master!E155</f>
        <v>0</v>
      </c>
      <c r="F119" s="252">
        <f>Master!F155</f>
        <v>0</v>
      </c>
      <c r="G119" s="252">
        <f>Master!G155</f>
        <v>0</v>
      </c>
      <c r="H119" s="252">
        <f>Master!H155</f>
        <v>0</v>
      </c>
      <c r="I119" s="252">
        <f>Master!I155</f>
        <v>0</v>
      </c>
      <c r="J119" s="252">
        <f>Master!J155</f>
        <v>0</v>
      </c>
      <c r="L119" s="251" t="e">
        <f t="shared" si="100"/>
        <v>#DIV/0!</v>
      </c>
      <c r="M119" s="251" t="e">
        <f t="shared" si="101"/>
        <v>#DIV/0!</v>
      </c>
      <c r="N119" s="251" t="e">
        <f t="shared" si="102"/>
        <v>#DIV/0!</v>
      </c>
      <c r="P119" s="249" t="s">
        <v>322</v>
      </c>
      <c r="Q119" s="181" t="e">
        <f>(L122-L123)*100</f>
        <v>#DIV/0!</v>
      </c>
      <c r="R119" s="181" t="e">
        <f t="shared" ref="R119" si="105">(M122-M123)*100</f>
        <v>#DIV/0!</v>
      </c>
      <c r="S119" s="181" t="e">
        <f t="shared" ref="S119" si="106">(N122-N123)*100</f>
        <v>#DIV/0!</v>
      </c>
    </row>
    <row r="120" spans="1:19" x14ac:dyDescent="0.25">
      <c r="A120" s="100"/>
      <c r="B120" s="114" t="s">
        <v>238</v>
      </c>
      <c r="C120" s="114" t="s">
        <v>215</v>
      </c>
      <c r="D120" s="252">
        <f>Master!D153</f>
        <v>0</v>
      </c>
      <c r="E120" s="252">
        <f>Master!E153</f>
        <v>0</v>
      </c>
      <c r="F120" s="252">
        <f>Master!F153</f>
        <v>0</v>
      </c>
      <c r="G120" s="252">
        <f>Master!G153</f>
        <v>0</v>
      </c>
      <c r="H120" s="252">
        <f>Master!H153</f>
        <v>0</v>
      </c>
      <c r="I120" s="252">
        <f>Master!I153</f>
        <v>0</v>
      </c>
      <c r="J120" s="252">
        <f>Master!J153</f>
        <v>0</v>
      </c>
      <c r="L120" s="251" t="e">
        <f>(H120-E120)/E120</f>
        <v>#DIV/0!</v>
      </c>
      <c r="M120" s="251" t="e">
        <f t="shared" si="101"/>
        <v>#DIV/0!</v>
      </c>
      <c r="N120" s="251" t="e">
        <f t="shared" si="102"/>
        <v>#DIV/0!</v>
      </c>
      <c r="P120" s="149" t="s">
        <v>320</v>
      </c>
      <c r="Q120" s="181" t="e">
        <f>(L126-L127)*100</f>
        <v>#DIV/0!</v>
      </c>
      <c r="R120" s="181" t="e">
        <f>(M126-M127)*100</f>
        <v>#DIV/0!</v>
      </c>
      <c r="S120" s="181" t="e">
        <f t="shared" ref="S120" si="107">(N126-N127)*100</f>
        <v>#DIV/0!</v>
      </c>
    </row>
    <row r="121" spans="1:19" x14ac:dyDescent="0.25">
      <c r="A121" s="100"/>
      <c r="B121" s="114" t="s">
        <v>239</v>
      </c>
      <c r="C121" s="114" t="s">
        <v>216</v>
      </c>
      <c r="D121" s="252">
        <f>Master!D156</f>
        <v>0</v>
      </c>
      <c r="E121" s="252">
        <f>Master!E156</f>
        <v>0</v>
      </c>
      <c r="F121" s="252">
        <f>Master!F156</f>
        <v>0</v>
      </c>
      <c r="G121" s="252">
        <f>Master!G156</f>
        <v>0</v>
      </c>
      <c r="H121" s="252">
        <f>Master!H156</f>
        <v>0</v>
      </c>
      <c r="I121" s="252">
        <f>Master!I156</f>
        <v>0</v>
      </c>
      <c r="J121" s="252">
        <f>Master!J156</f>
        <v>0</v>
      </c>
      <c r="L121" s="251" t="e">
        <f t="shared" ref="L121:L129" si="108">(H121-E121)/E121</f>
        <v>#DIV/0!</v>
      </c>
      <c r="M121" s="251" t="e">
        <f t="shared" si="101"/>
        <v>#DIV/0!</v>
      </c>
      <c r="N121" s="251" t="e">
        <f t="shared" si="102"/>
        <v>#DIV/0!</v>
      </c>
    </row>
    <row r="122" spans="1:19" x14ac:dyDescent="0.25">
      <c r="A122" s="100"/>
      <c r="B122" s="114" t="s">
        <v>240</v>
      </c>
      <c r="C122" s="114" t="s">
        <v>315</v>
      </c>
      <c r="D122" s="252">
        <f>Master!D158</f>
        <v>0</v>
      </c>
      <c r="E122" s="252">
        <f>Master!E158</f>
        <v>0</v>
      </c>
      <c r="F122" s="252">
        <f>Master!F158</f>
        <v>0</v>
      </c>
      <c r="G122" s="252">
        <f>Master!G158</f>
        <v>0</v>
      </c>
      <c r="H122" s="252">
        <f>Master!H158</f>
        <v>0</v>
      </c>
      <c r="I122" s="252">
        <f>Master!I158</f>
        <v>0</v>
      </c>
      <c r="J122" s="252">
        <f>Master!J158</f>
        <v>0</v>
      </c>
      <c r="L122" s="251" t="e">
        <f t="shared" si="108"/>
        <v>#DIV/0!</v>
      </c>
      <c r="M122" s="251" t="e">
        <f t="shared" si="101"/>
        <v>#DIV/0!</v>
      </c>
      <c r="N122" s="251" t="e">
        <f t="shared" si="102"/>
        <v>#DIV/0!</v>
      </c>
      <c r="P122" s="247" t="s">
        <v>258</v>
      </c>
      <c r="Q122" s="181" t="e">
        <f>(L120-L121)*100</f>
        <v>#DIV/0!</v>
      </c>
      <c r="R122" s="181" t="e">
        <f t="shared" ref="R122" si="109">(M120-M121)*100</f>
        <v>#DIV/0!</v>
      </c>
      <c r="S122" s="181" t="e">
        <f t="shared" ref="S122" si="110">(N120-N121)*100</f>
        <v>#DIV/0!</v>
      </c>
    </row>
    <row r="123" spans="1:19" x14ac:dyDescent="0.25">
      <c r="A123" s="100"/>
      <c r="B123" s="114" t="s">
        <v>241</v>
      </c>
      <c r="C123" s="114" t="s">
        <v>316</v>
      </c>
      <c r="D123" s="252">
        <f>Master!D161</f>
        <v>0</v>
      </c>
      <c r="E123" s="252">
        <f>Master!E161</f>
        <v>0</v>
      </c>
      <c r="F123" s="252">
        <f>Master!F161</f>
        <v>0</v>
      </c>
      <c r="G123" s="252">
        <f>Master!G161</f>
        <v>0</v>
      </c>
      <c r="H123" s="252">
        <f>Master!H161</f>
        <v>0</v>
      </c>
      <c r="I123" s="252">
        <f>Master!I161</f>
        <v>0</v>
      </c>
      <c r="J123" s="252">
        <f>Master!J161</f>
        <v>0</v>
      </c>
      <c r="L123" s="251" t="e">
        <f t="shared" si="108"/>
        <v>#DIV/0!</v>
      </c>
      <c r="M123" s="251" t="e">
        <f t="shared" si="101"/>
        <v>#DIV/0!</v>
      </c>
      <c r="N123" s="251" t="e">
        <f t="shared" si="102"/>
        <v>#DIV/0!</v>
      </c>
      <c r="P123" s="249" t="s">
        <v>323</v>
      </c>
      <c r="Q123" s="181" t="e">
        <f>(L124-L125)*100</f>
        <v>#DIV/0!</v>
      </c>
      <c r="R123" s="181" t="e">
        <f t="shared" ref="R123" si="111">(M124-M125)*100</f>
        <v>#DIV/0!</v>
      </c>
      <c r="S123" s="181" t="e">
        <f t="shared" ref="S123" si="112">(N124-N125)*100</f>
        <v>#DIV/0!</v>
      </c>
    </row>
    <row r="124" spans="1:19" x14ac:dyDescent="0.25">
      <c r="A124" s="100"/>
      <c r="B124" s="114" t="s">
        <v>240</v>
      </c>
      <c r="C124" s="114" t="s">
        <v>219</v>
      </c>
      <c r="D124" s="252">
        <f>Master!D159</f>
        <v>0</v>
      </c>
      <c r="E124" s="252">
        <f>Master!E159</f>
        <v>0</v>
      </c>
      <c r="F124" s="252">
        <f>Master!F159</f>
        <v>0</v>
      </c>
      <c r="G124" s="252">
        <f>Master!G159</f>
        <v>0</v>
      </c>
      <c r="H124" s="252">
        <f>Master!H159</f>
        <v>0</v>
      </c>
      <c r="I124" s="252">
        <f>Master!I159</f>
        <v>0</v>
      </c>
      <c r="J124" s="252">
        <f>Master!J159</f>
        <v>0</v>
      </c>
      <c r="L124" s="251" t="e">
        <f t="shared" si="108"/>
        <v>#DIV/0!</v>
      </c>
      <c r="M124" s="251" t="e">
        <f t="shared" si="101"/>
        <v>#DIV/0!</v>
      </c>
      <c r="N124" s="251" t="e">
        <f t="shared" si="102"/>
        <v>#DIV/0!</v>
      </c>
      <c r="P124" s="149" t="s">
        <v>260</v>
      </c>
      <c r="Q124" s="181" t="e">
        <f>(L128-L129)*100</f>
        <v>#DIV/0!</v>
      </c>
      <c r="R124" s="181" t="e">
        <f t="shared" ref="R124" si="113">(M128-M129)*100</f>
        <v>#DIV/0!</v>
      </c>
      <c r="S124" s="181" t="e">
        <f t="shared" ref="S124" si="114">(N128-N129)*100</f>
        <v>#DIV/0!</v>
      </c>
    </row>
    <row r="125" spans="1:19" x14ac:dyDescent="0.25">
      <c r="A125" s="100"/>
      <c r="B125" s="114" t="s">
        <v>241</v>
      </c>
      <c r="C125" s="114" t="s">
        <v>220</v>
      </c>
      <c r="D125" s="252">
        <f>Master!D162</f>
        <v>0</v>
      </c>
      <c r="E125" s="252">
        <f>Master!E162</f>
        <v>0</v>
      </c>
      <c r="F125" s="252">
        <f>Master!F162</f>
        <v>0</v>
      </c>
      <c r="G125" s="252">
        <f>Master!G162</f>
        <v>0</v>
      </c>
      <c r="H125" s="252">
        <f>Master!H162</f>
        <v>0</v>
      </c>
      <c r="I125" s="252">
        <f>Master!I162</f>
        <v>0</v>
      </c>
      <c r="J125" s="252">
        <f>Master!J162</f>
        <v>0</v>
      </c>
      <c r="L125" s="251" t="e">
        <f t="shared" si="108"/>
        <v>#DIV/0!</v>
      </c>
      <c r="M125" s="251" t="e">
        <f t="shared" si="101"/>
        <v>#DIV/0!</v>
      </c>
      <c r="N125" s="251" t="e">
        <f t="shared" si="102"/>
        <v>#DIV/0!</v>
      </c>
    </row>
    <row r="126" spans="1:19" x14ac:dyDescent="0.25">
      <c r="A126" s="100"/>
      <c r="B126" s="114" t="s">
        <v>242</v>
      </c>
      <c r="C126" s="114" t="s">
        <v>317</v>
      </c>
      <c r="D126" s="252">
        <f>Master!D164</f>
        <v>0</v>
      </c>
      <c r="E126" s="252">
        <f>Master!E164</f>
        <v>0</v>
      </c>
      <c r="F126" s="252">
        <f>Master!F164</f>
        <v>0</v>
      </c>
      <c r="G126" s="252">
        <f>Master!G164</f>
        <v>0</v>
      </c>
      <c r="H126" s="252">
        <f>Master!H164</f>
        <v>0</v>
      </c>
      <c r="I126" s="252">
        <f>Master!I164</f>
        <v>0</v>
      </c>
      <c r="J126" s="252">
        <f>Master!J164</f>
        <v>0</v>
      </c>
      <c r="L126" s="251" t="e">
        <f t="shared" si="108"/>
        <v>#DIV/0!</v>
      </c>
      <c r="M126" s="251" t="e">
        <f t="shared" si="101"/>
        <v>#DIV/0!</v>
      </c>
      <c r="N126" s="251" t="e">
        <f t="shared" si="102"/>
        <v>#DIV/0!</v>
      </c>
    </row>
    <row r="127" spans="1:19" x14ac:dyDescent="0.25">
      <c r="A127" s="100"/>
      <c r="B127" s="114" t="s">
        <v>243</v>
      </c>
      <c r="C127" s="114" t="s">
        <v>318</v>
      </c>
      <c r="D127" s="252">
        <f>Master!D167</f>
        <v>0</v>
      </c>
      <c r="E127" s="252">
        <f>Master!E167</f>
        <v>0</v>
      </c>
      <c r="F127" s="252">
        <f>Master!F167</f>
        <v>0</v>
      </c>
      <c r="G127" s="252">
        <f>Master!G167</f>
        <v>0</v>
      </c>
      <c r="H127" s="252">
        <f>Master!H167</f>
        <v>0</v>
      </c>
      <c r="I127" s="252">
        <f>Master!I167</f>
        <v>0</v>
      </c>
      <c r="J127" s="252">
        <f>Master!J167</f>
        <v>0</v>
      </c>
      <c r="L127" s="251" t="e">
        <f t="shared" si="108"/>
        <v>#DIV/0!</v>
      </c>
      <c r="M127" s="251" t="e">
        <f t="shared" si="101"/>
        <v>#DIV/0!</v>
      </c>
      <c r="N127" s="251" t="e">
        <f t="shared" si="102"/>
        <v>#DIV/0!</v>
      </c>
    </row>
    <row r="128" spans="1:19" x14ac:dyDescent="0.25">
      <c r="A128" s="100"/>
      <c r="B128" s="114" t="s">
        <v>242</v>
      </c>
      <c r="C128" s="114" t="s">
        <v>223</v>
      </c>
      <c r="D128" s="252">
        <f>Master!D165</f>
        <v>0</v>
      </c>
      <c r="E128" s="252">
        <f>Master!E165</f>
        <v>0</v>
      </c>
      <c r="F128" s="252">
        <f>Master!F165</f>
        <v>0</v>
      </c>
      <c r="G128" s="252">
        <f>Master!G165</f>
        <v>0</v>
      </c>
      <c r="H128" s="252">
        <f>Master!H165</f>
        <v>0</v>
      </c>
      <c r="I128" s="252">
        <f>Master!I165</f>
        <v>0</v>
      </c>
      <c r="J128" s="252">
        <f>Master!J165</f>
        <v>0</v>
      </c>
      <c r="L128" s="251" t="e">
        <f t="shared" si="108"/>
        <v>#DIV/0!</v>
      </c>
      <c r="M128" s="251" t="e">
        <f t="shared" si="101"/>
        <v>#DIV/0!</v>
      </c>
      <c r="N128" s="251" t="e">
        <f t="shared" si="102"/>
        <v>#DIV/0!</v>
      </c>
    </row>
    <row r="129" spans="1:19" x14ac:dyDescent="0.25">
      <c r="A129" s="100"/>
      <c r="B129" s="114" t="s">
        <v>243</v>
      </c>
      <c r="C129" s="114" t="s">
        <v>224</v>
      </c>
      <c r="D129" s="252">
        <f>Master!D168</f>
        <v>0</v>
      </c>
      <c r="E129" s="252">
        <f>Master!E168</f>
        <v>0</v>
      </c>
      <c r="F129" s="252">
        <f>Master!F168</f>
        <v>0</v>
      </c>
      <c r="G129" s="252">
        <f>Master!G168</f>
        <v>0</v>
      </c>
      <c r="H129" s="252">
        <f>Master!H168</f>
        <v>0</v>
      </c>
      <c r="I129" s="252">
        <f>Master!I168</f>
        <v>0</v>
      </c>
      <c r="J129" s="252">
        <f>Master!J168</f>
        <v>0</v>
      </c>
      <c r="L129" s="251" t="e">
        <f t="shared" si="108"/>
        <v>#DIV/0!</v>
      </c>
      <c r="M129" s="251" t="e">
        <f t="shared" si="101"/>
        <v>#DIV/0!</v>
      </c>
      <c r="N129" s="251" t="e">
        <f t="shared" si="102"/>
        <v>#DIV/0!</v>
      </c>
    </row>
    <row r="130" spans="1:19" ht="30" customHeight="1" x14ac:dyDescent="0.25">
      <c r="A130" s="99" t="s">
        <v>225</v>
      </c>
      <c r="B130" s="111"/>
      <c r="C130" s="111" t="s">
        <v>176</v>
      </c>
      <c r="L130" s="251"/>
      <c r="M130" s="251"/>
      <c r="N130" s="251"/>
      <c r="P130" s="99" t="s">
        <v>225</v>
      </c>
    </row>
    <row r="131" spans="1:19" x14ac:dyDescent="0.25">
      <c r="A131" s="98"/>
      <c r="B131" s="112" t="s">
        <v>244</v>
      </c>
      <c r="C131" s="136" t="s">
        <v>313</v>
      </c>
      <c r="D131" s="252">
        <f>Master!D173</f>
        <v>0</v>
      </c>
      <c r="E131" s="252">
        <f>Master!E173</f>
        <v>0</v>
      </c>
      <c r="F131" s="252">
        <f>Master!F173</f>
        <v>0</v>
      </c>
      <c r="G131" s="252">
        <f>Master!G173</f>
        <v>0</v>
      </c>
      <c r="H131" s="252">
        <f>Master!H173</f>
        <v>0</v>
      </c>
      <c r="I131" s="252">
        <f>Master!I173</f>
        <v>0</v>
      </c>
      <c r="J131" s="252">
        <f>Master!J173</f>
        <v>0</v>
      </c>
      <c r="L131" s="251" t="e">
        <f t="shared" ref="L131:L132" si="115">(H131-E131)/E131</f>
        <v>#DIV/0!</v>
      </c>
      <c r="M131" s="251" t="e">
        <f t="shared" ref="M131:M142" si="116">(I131-F131)/F131</f>
        <v>#DIV/0!</v>
      </c>
      <c r="N131" s="251" t="e">
        <f t="shared" ref="N131:N142" si="117">(J131-G131)/G131</f>
        <v>#DIV/0!</v>
      </c>
      <c r="P131" s="247" t="s">
        <v>319</v>
      </c>
      <c r="Q131" s="181" t="e">
        <f>(L131-L132)*100</f>
        <v>#DIV/0!</v>
      </c>
      <c r="R131" s="181" t="e">
        <f t="shared" ref="R131" si="118">(M131-M132)*100</f>
        <v>#DIV/0!</v>
      </c>
      <c r="S131" s="181" t="e">
        <f t="shared" ref="S131" si="119">(N131-N132)*100</f>
        <v>#DIV/0!</v>
      </c>
    </row>
    <row r="132" spans="1:19" x14ac:dyDescent="0.25">
      <c r="A132" s="98"/>
      <c r="B132" s="112" t="s">
        <v>245</v>
      </c>
      <c r="C132" s="136" t="s">
        <v>314</v>
      </c>
      <c r="D132" s="252">
        <f>Master!D176</f>
        <v>0</v>
      </c>
      <c r="E132" s="252">
        <f>Master!E176</f>
        <v>0</v>
      </c>
      <c r="F132" s="252">
        <f>Master!F176</f>
        <v>0</v>
      </c>
      <c r="G132" s="252">
        <f>Master!G176</f>
        <v>0</v>
      </c>
      <c r="H132" s="252">
        <f>Master!H176</f>
        <v>0</v>
      </c>
      <c r="I132" s="252">
        <f>Master!I176</f>
        <v>0</v>
      </c>
      <c r="J132" s="252">
        <f>Master!J176</f>
        <v>0</v>
      </c>
      <c r="L132" s="251" t="e">
        <f t="shared" si="115"/>
        <v>#DIV/0!</v>
      </c>
      <c r="M132" s="251" t="e">
        <f t="shared" si="116"/>
        <v>#DIV/0!</v>
      </c>
      <c r="N132" s="251" t="e">
        <f t="shared" si="117"/>
        <v>#DIV/0!</v>
      </c>
      <c r="P132" s="249" t="s">
        <v>322</v>
      </c>
      <c r="Q132" s="181" t="e">
        <f>(L135-L136)*100</f>
        <v>#DIV/0!</v>
      </c>
      <c r="R132" s="181" t="e">
        <f t="shared" ref="R132" si="120">(M135-M136)*100</f>
        <v>#DIV/0!</v>
      </c>
      <c r="S132" s="181" t="e">
        <f t="shared" ref="S132" si="121">(N135-N136)*100</f>
        <v>#DIV/0!</v>
      </c>
    </row>
    <row r="133" spans="1:19" x14ac:dyDescent="0.25">
      <c r="A133" s="98"/>
      <c r="B133" s="112" t="s">
        <v>244</v>
      </c>
      <c r="C133" s="112" t="s">
        <v>215</v>
      </c>
      <c r="D133" s="252">
        <f>Master!D174</f>
        <v>0</v>
      </c>
      <c r="E133" s="252">
        <f>Master!E174</f>
        <v>0</v>
      </c>
      <c r="F133" s="252">
        <f>Master!F174</f>
        <v>0</v>
      </c>
      <c r="G133" s="252">
        <f>Master!G174</f>
        <v>0</v>
      </c>
      <c r="H133" s="252">
        <f>Master!H174</f>
        <v>0</v>
      </c>
      <c r="I133" s="252">
        <f>Master!I174</f>
        <v>0</v>
      </c>
      <c r="J133" s="252">
        <f>Master!J174</f>
        <v>0</v>
      </c>
      <c r="L133" s="251" t="e">
        <f>(H133-E133)/E133</f>
        <v>#DIV/0!</v>
      </c>
      <c r="M133" s="251" t="e">
        <f t="shared" si="116"/>
        <v>#DIV/0!</v>
      </c>
      <c r="N133" s="251" t="e">
        <f t="shared" si="117"/>
        <v>#DIV/0!</v>
      </c>
      <c r="P133" s="149" t="s">
        <v>320</v>
      </c>
      <c r="Q133" s="181" t="e">
        <f>(L139-L140)*100</f>
        <v>#DIV/0!</v>
      </c>
      <c r="R133" s="181" t="e">
        <f>(M139-M140)*100</f>
        <v>#DIV/0!</v>
      </c>
      <c r="S133" s="181" t="e">
        <f t="shared" ref="S133" si="122">(N139-N140)*100</f>
        <v>#DIV/0!</v>
      </c>
    </row>
    <row r="134" spans="1:19" x14ac:dyDescent="0.25">
      <c r="A134" s="98"/>
      <c r="B134" s="112" t="s">
        <v>245</v>
      </c>
      <c r="C134" s="112" t="s">
        <v>216</v>
      </c>
      <c r="D134" s="252">
        <f>Master!D177</f>
        <v>0</v>
      </c>
      <c r="E134" s="252">
        <f>Master!E177</f>
        <v>0</v>
      </c>
      <c r="F134" s="252">
        <f>Master!F177</f>
        <v>0</v>
      </c>
      <c r="G134" s="252">
        <f>Master!G177</f>
        <v>0</v>
      </c>
      <c r="H134" s="252">
        <f>Master!H177</f>
        <v>0</v>
      </c>
      <c r="I134" s="252">
        <f>Master!I177</f>
        <v>0</v>
      </c>
      <c r="J134" s="252">
        <f>Master!J177</f>
        <v>0</v>
      </c>
      <c r="L134" s="251" t="e">
        <f t="shared" ref="L134:L142" si="123">(H134-E134)/E134</f>
        <v>#DIV/0!</v>
      </c>
      <c r="M134" s="251" t="e">
        <f t="shared" si="116"/>
        <v>#DIV/0!</v>
      </c>
      <c r="N134" s="251" t="e">
        <f t="shared" si="117"/>
        <v>#DIV/0!</v>
      </c>
    </row>
    <row r="135" spans="1:19" x14ac:dyDescent="0.25">
      <c r="A135" s="98"/>
      <c r="B135" s="112" t="s">
        <v>246</v>
      </c>
      <c r="C135" s="136" t="s">
        <v>315</v>
      </c>
      <c r="D135" s="252">
        <f>Master!D179</f>
        <v>0</v>
      </c>
      <c r="E135" s="252">
        <f>Master!E179</f>
        <v>0</v>
      </c>
      <c r="F135" s="252">
        <f>Master!F179</f>
        <v>0</v>
      </c>
      <c r="G135" s="252">
        <f>Master!G179</f>
        <v>0</v>
      </c>
      <c r="H135" s="252">
        <f>Master!H179</f>
        <v>0</v>
      </c>
      <c r="I135" s="252">
        <f>Master!I179</f>
        <v>0</v>
      </c>
      <c r="J135" s="252">
        <f>Master!J179</f>
        <v>0</v>
      </c>
      <c r="L135" s="251" t="e">
        <f t="shared" si="123"/>
        <v>#DIV/0!</v>
      </c>
      <c r="M135" s="251" t="e">
        <f t="shared" si="116"/>
        <v>#DIV/0!</v>
      </c>
      <c r="N135" s="251" t="e">
        <f t="shared" si="117"/>
        <v>#DIV/0!</v>
      </c>
      <c r="P135" s="247" t="s">
        <v>258</v>
      </c>
      <c r="Q135" s="181" t="e">
        <f>(L133-L134)*100</f>
        <v>#DIV/0!</v>
      </c>
      <c r="R135" s="181" t="e">
        <f t="shared" ref="R135" si="124">(M133-M134)*100</f>
        <v>#DIV/0!</v>
      </c>
      <c r="S135" s="181" t="e">
        <f t="shared" ref="S135" si="125">(N133-N134)*100</f>
        <v>#DIV/0!</v>
      </c>
    </row>
    <row r="136" spans="1:19" x14ac:dyDescent="0.25">
      <c r="A136" s="98"/>
      <c r="B136" s="112" t="s">
        <v>247</v>
      </c>
      <c r="C136" s="136" t="s">
        <v>316</v>
      </c>
      <c r="D136" s="252">
        <f>Master!D182</f>
        <v>0</v>
      </c>
      <c r="E136" s="252">
        <f>Master!E182</f>
        <v>0</v>
      </c>
      <c r="F136" s="252">
        <f>Master!F182</f>
        <v>0</v>
      </c>
      <c r="G136" s="252">
        <f>Master!G182</f>
        <v>0</v>
      </c>
      <c r="H136" s="252">
        <f>Master!H182</f>
        <v>0</v>
      </c>
      <c r="I136" s="252">
        <f>Master!I182</f>
        <v>0</v>
      </c>
      <c r="J136" s="252">
        <f>Master!J182</f>
        <v>0</v>
      </c>
      <c r="L136" s="251" t="e">
        <f t="shared" si="123"/>
        <v>#DIV/0!</v>
      </c>
      <c r="M136" s="251" t="e">
        <f t="shared" si="116"/>
        <v>#DIV/0!</v>
      </c>
      <c r="N136" s="251" t="e">
        <f t="shared" si="117"/>
        <v>#DIV/0!</v>
      </c>
      <c r="P136" s="249" t="s">
        <v>323</v>
      </c>
      <c r="Q136" s="181" t="e">
        <f>(L137-L138)*100</f>
        <v>#DIV/0!</v>
      </c>
      <c r="R136" s="181" t="e">
        <f t="shared" ref="R136" si="126">(M137-M138)*100</f>
        <v>#DIV/0!</v>
      </c>
      <c r="S136" s="181" t="e">
        <f t="shared" ref="S136" si="127">(N137-N138)*100</f>
        <v>#DIV/0!</v>
      </c>
    </row>
    <row r="137" spans="1:19" x14ac:dyDescent="0.25">
      <c r="A137" s="98"/>
      <c r="B137" s="112" t="s">
        <v>246</v>
      </c>
      <c r="C137" s="112" t="s">
        <v>219</v>
      </c>
      <c r="D137" s="252">
        <f>Master!D180</f>
        <v>0</v>
      </c>
      <c r="E137" s="252">
        <f>Master!E180</f>
        <v>0</v>
      </c>
      <c r="F137" s="252">
        <f>Master!F180</f>
        <v>0</v>
      </c>
      <c r="G137" s="252">
        <f>Master!G180</f>
        <v>0</v>
      </c>
      <c r="H137" s="252">
        <f>Master!H180</f>
        <v>0</v>
      </c>
      <c r="I137" s="252">
        <f>Master!I180</f>
        <v>0</v>
      </c>
      <c r="J137" s="252">
        <f>Master!J180</f>
        <v>0</v>
      </c>
      <c r="L137" s="251" t="e">
        <f t="shared" si="123"/>
        <v>#DIV/0!</v>
      </c>
      <c r="M137" s="251" t="e">
        <f t="shared" si="116"/>
        <v>#DIV/0!</v>
      </c>
      <c r="N137" s="251" t="e">
        <f t="shared" si="117"/>
        <v>#DIV/0!</v>
      </c>
      <c r="P137" s="149" t="s">
        <v>260</v>
      </c>
      <c r="Q137" s="181" t="e">
        <f>(L141-L142)*100</f>
        <v>#DIV/0!</v>
      </c>
      <c r="R137" s="181" t="e">
        <f t="shared" ref="R137" si="128">(M141-M142)*100</f>
        <v>#DIV/0!</v>
      </c>
      <c r="S137" s="181" t="e">
        <f t="shared" ref="S137" si="129">(N141-N142)*100</f>
        <v>#DIV/0!</v>
      </c>
    </row>
    <row r="138" spans="1:19" x14ac:dyDescent="0.25">
      <c r="A138" s="98"/>
      <c r="B138" s="112" t="s">
        <v>247</v>
      </c>
      <c r="C138" s="112" t="s">
        <v>220</v>
      </c>
      <c r="D138" s="252">
        <f>Master!D183</f>
        <v>0</v>
      </c>
      <c r="E138" s="252">
        <f>Master!E183</f>
        <v>0</v>
      </c>
      <c r="F138" s="252">
        <f>Master!F183</f>
        <v>0</v>
      </c>
      <c r="G138" s="252">
        <f>Master!G183</f>
        <v>0</v>
      </c>
      <c r="H138" s="252">
        <f>Master!H183</f>
        <v>0</v>
      </c>
      <c r="I138" s="252">
        <f>Master!I183</f>
        <v>0</v>
      </c>
      <c r="J138" s="252">
        <f>Master!J183</f>
        <v>0</v>
      </c>
      <c r="L138" s="251" t="e">
        <f t="shared" si="123"/>
        <v>#DIV/0!</v>
      </c>
      <c r="M138" s="251" t="e">
        <f t="shared" si="116"/>
        <v>#DIV/0!</v>
      </c>
      <c r="N138" s="251" t="e">
        <f t="shared" si="117"/>
        <v>#DIV/0!</v>
      </c>
    </row>
    <row r="139" spans="1:19" x14ac:dyDescent="0.25">
      <c r="A139" s="98"/>
      <c r="B139" s="112" t="s">
        <v>248</v>
      </c>
      <c r="C139" s="136" t="s">
        <v>317</v>
      </c>
      <c r="D139" s="252">
        <f>Master!D185</f>
        <v>0</v>
      </c>
      <c r="E139" s="252">
        <f>Master!E185</f>
        <v>0</v>
      </c>
      <c r="F139" s="252">
        <f>Master!F185</f>
        <v>0</v>
      </c>
      <c r="G139" s="252">
        <f>Master!G185</f>
        <v>0</v>
      </c>
      <c r="H139" s="252">
        <f>Master!H185</f>
        <v>0</v>
      </c>
      <c r="I139" s="252">
        <f>Master!I185</f>
        <v>0</v>
      </c>
      <c r="J139" s="252">
        <f>Master!J185</f>
        <v>0</v>
      </c>
      <c r="L139" s="251" t="e">
        <f t="shared" si="123"/>
        <v>#DIV/0!</v>
      </c>
      <c r="M139" s="251" t="e">
        <f t="shared" si="116"/>
        <v>#DIV/0!</v>
      </c>
      <c r="N139" s="251" t="e">
        <f t="shared" si="117"/>
        <v>#DIV/0!</v>
      </c>
    </row>
    <row r="140" spans="1:19" x14ac:dyDescent="0.25">
      <c r="A140" s="98"/>
      <c r="B140" s="112" t="s">
        <v>249</v>
      </c>
      <c r="C140" s="136" t="s">
        <v>318</v>
      </c>
      <c r="D140" s="252">
        <f>Master!D188</f>
        <v>0</v>
      </c>
      <c r="E140" s="252">
        <f>Master!E188</f>
        <v>0</v>
      </c>
      <c r="F140" s="252">
        <f>Master!F188</f>
        <v>0</v>
      </c>
      <c r="G140" s="252">
        <f>Master!G188</f>
        <v>0</v>
      </c>
      <c r="H140" s="252">
        <f>Master!H188</f>
        <v>0</v>
      </c>
      <c r="I140" s="252">
        <f>Master!I188</f>
        <v>0</v>
      </c>
      <c r="J140" s="252">
        <f>Master!J188</f>
        <v>0</v>
      </c>
      <c r="L140" s="251" t="e">
        <f t="shared" si="123"/>
        <v>#DIV/0!</v>
      </c>
      <c r="M140" s="251" t="e">
        <f t="shared" si="116"/>
        <v>#DIV/0!</v>
      </c>
      <c r="N140" s="251" t="e">
        <f t="shared" si="117"/>
        <v>#DIV/0!</v>
      </c>
    </row>
    <row r="141" spans="1:19" x14ac:dyDescent="0.25">
      <c r="A141" s="98"/>
      <c r="B141" s="112" t="s">
        <v>248</v>
      </c>
      <c r="C141" s="112" t="s">
        <v>223</v>
      </c>
      <c r="D141" s="252">
        <f>Master!D186</f>
        <v>0</v>
      </c>
      <c r="E141" s="252">
        <f>Master!E186</f>
        <v>0</v>
      </c>
      <c r="F141" s="252">
        <f>Master!F186</f>
        <v>0</v>
      </c>
      <c r="G141" s="252">
        <f>Master!G186</f>
        <v>0</v>
      </c>
      <c r="H141" s="252">
        <f>Master!H186</f>
        <v>0</v>
      </c>
      <c r="I141" s="252">
        <f>Master!I186</f>
        <v>0</v>
      </c>
      <c r="J141" s="252">
        <f>Master!J186</f>
        <v>0</v>
      </c>
      <c r="L141" s="251" t="e">
        <f t="shared" si="123"/>
        <v>#DIV/0!</v>
      </c>
      <c r="M141" s="251" t="e">
        <f t="shared" si="116"/>
        <v>#DIV/0!</v>
      </c>
      <c r="N141" s="251" t="e">
        <f t="shared" si="117"/>
        <v>#DIV/0!</v>
      </c>
    </row>
    <row r="142" spans="1:19" x14ac:dyDescent="0.25">
      <c r="A142" s="98"/>
      <c r="B142" s="112" t="s">
        <v>249</v>
      </c>
      <c r="C142" s="112" t="s">
        <v>224</v>
      </c>
      <c r="D142" s="252">
        <f>Master!D189</f>
        <v>0</v>
      </c>
      <c r="E142" s="252">
        <f>Master!E189</f>
        <v>0</v>
      </c>
      <c r="F142" s="252">
        <f>Master!F189</f>
        <v>0</v>
      </c>
      <c r="G142" s="252">
        <f>Master!G189</f>
        <v>0</v>
      </c>
      <c r="H142" s="252">
        <f>Master!H189</f>
        <v>0</v>
      </c>
      <c r="I142" s="252">
        <f>Master!I189</f>
        <v>0</v>
      </c>
      <c r="J142" s="252">
        <f>Master!J189</f>
        <v>0</v>
      </c>
      <c r="L142" s="251" t="e">
        <f t="shared" si="123"/>
        <v>#DIV/0!</v>
      </c>
      <c r="M142" s="251" t="e">
        <f t="shared" si="116"/>
        <v>#DIV/0!</v>
      </c>
      <c r="N142" s="251" t="e">
        <f t="shared" si="117"/>
        <v>#DIV/0!</v>
      </c>
    </row>
  </sheetData>
  <mergeCells count="2">
    <mergeCell ref="L1:N1"/>
    <mergeCell ref="Q1:S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"/>
  <sheetViews>
    <sheetView zoomScaleNormal="100" workbookViewId="0">
      <selection activeCell="C11" sqref="C11"/>
    </sheetView>
  </sheetViews>
  <sheetFormatPr defaultColWidth="9.140625" defaultRowHeight="15" x14ac:dyDescent="0.25"/>
  <cols>
    <col min="1" max="1" width="9.140625" style="229" customWidth="1"/>
    <col min="2" max="2" width="40.5703125" style="120" customWidth="1"/>
    <col min="3" max="3" width="47.7109375" style="150" customWidth="1"/>
    <col min="4" max="4" width="5.5703125" style="229" customWidth="1"/>
    <col min="5" max="5" width="18.85546875" style="229" customWidth="1"/>
    <col min="6" max="6" width="14.5703125" style="229" customWidth="1"/>
    <col min="7" max="7" width="23.28515625" style="229" customWidth="1"/>
    <col min="8" max="9" width="9.140625" style="229" customWidth="1"/>
    <col min="10" max="16384" width="9.140625" style="229"/>
  </cols>
  <sheetData>
    <row r="1" spans="1:7" s="228" customFormat="1" x14ac:dyDescent="0.25">
      <c r="A1" s="88" t="s">
        <v>0</v>
      </c>
      <c r="B1" s="116" t="s">
        <v>134</v>
      </c>
      <c r="C1" s="89" t="s">
        <v>135</v>
      </c>
      <c r="D1" s="117"/>
      <c r="E1" s="261" t="s">
        <v>312</v>
      </c>
      <c r="F1" s="262"/>
      <c r="G1" s="262"/>
    </row>
    <row r="2" spans="1:7" ht="30.75" customHeight="1" thickBot="1" x14ac:dyDescent="0.3">
      <c r="A2" s="93" t="s">
        <v>191</v>
      </c>
      <c r="B2" s="118" t="s">
        <v>106</v>
      </c>
      <c r="C2" s="119" t="s">
        <v>180</v>
      </c>
      <c r="D2" s="120"/>
      <c r="E2" s="121">
        <v>2025</v>
      </c>
      <c r="F2" s="121">
        <v>2035</v>
      </c>
      <c r="G2" s="121">
        <v>2050</v>
      </c>
    </row>
    <row r="3" spans="1:7" ht="15.75" customHeight="1" thickTop="1" x14ac:dyDescent="0.25">
      <c r="A3" s="90" t="s">
        <v>192</v>
      </c>
      <c r="B3" s="122"/>
      <c r="C3" s="123" t="s">
        <v>250</v>
      </c>
    </row>
    <row r="4" spans="1:7" x14ac:dyDescent="0.25">
      <c r="A4" s="90"/>
      <c r="B4" s="122"/>
      <c r="C4" s="124" t="s">
        <v>24</v>
      </c>
      <c r="D4" s="125"/>
      <c r="E4" s="255" t="e">
        <f>'Social Equity PM Table'!Q5</f>
        <v>#DIV/0!</v>
      </c>
      <c r="F4" s="255" t="e">
        <f>'Social Equity PM Table'!R5</f>
        <v>#DIV/0!</v>
      </c>
      <c r="G4" s="255" t="e">
        <f>'Social Equity PM Table'!S5</f>
        <v>#DIV/0!</v>
      </c>
    </row>
    <row r="5" spans="1:7" x14ac:dyDescent="0.25">
      <c r="A5" s="90"/>
      <c r="B5" s="122"/>
      <c r="C5" s="124" t="s">
        <v>138</v>
      </c>
      <c r="D5" s="125"/>
      <c r="E5" s="255" t="e">
        <f>'Social Equity PM Table'!Q6</f>
        <v>#DIV/0!</v>
      </c>
      <c r="F5" s="255" t="e">
        <f>'Social Equity PM Table'!R6</f>
        <v>#DIV/0!</v>
      </c>
      <c r="G5" s="255" t="e">
        <f>'Social Equity PM Table'!S6</f>
        <v>#DIV/0!</v>
      </c>
    </row>
    <row r="6" spans="1:7" x14ac:dyDescent="0.25">
      <c r="A6" s="90"/>
      <c r="B6" s="122"/>
      <c r="C6" s="124" t="s">
        <v>27</v>
      </c>
      <c r="D6" s="125"/>
      <c r="E6" s="255" t="e">
        <f>'Social Equity PM Table'!Q7</f>
        <v>#DIV/0!</v>
      </c>
      <c r="F6" s="255" t="e">
        <f>'Social Equity PM Table'!R7</f>
        <v>#DIV/0!</v>
      </c>
      <c r="G6" s="255" t="e">
        <f>'Social Equity PM Table'!S7</f>
        <v>#DIV/0!</v>
      </c>
    </row>
    <row r="7" spans="1:7" x14ac:dyDescent="0.25">
      <c r="A7" s="90"/>
      <c r="B7" s="122"/>
      <c r="C7" s="124" t="s">
        <v>28</v>
      </c>
      <c r="D7" s="125"/>
      <c r="E7" s="255" t="e">
        <f>'Social Equity PM Table'!Q8</f>
        <v>#DIV/0!</v>
      </c>
      <c r="F7" s="255" t="e">
        <f>'Social Equity PM Table'!R8</f>
        <v>#DIV/0!</v>
      </c>
      <c r="G7" s="255" t="e">
        <f>'Social Equity PM Table'!S8</f>
        <v>#DIV/0!</v>
      </c>
    </row>
    <row r="8" spans="1:7" x14ac:dyDescent="0.25">
      <c r="A8" s="90"/>
      <c r="B8" s="122"/>
      <c r="C8" s="124" t="s">
        <v>29</v>
      </c>
      <c r="D8" s="125"/>
      <c r="E8" s="255" t="e">
        <f>'Social Equity PM Table'!Q9</f>
        <v>#DIV/0!</v>
      </c>
      <c r="F8" s="255" t="e">
        <f>'Social Equity PM Table'!R9</f>
        <v>#DIV/0!</v>
      </c>
      <c r="G8" s="255" t="e">
        <f>'Social Equity PM Table'!S9</f>
        <v>#DIV/0!</v>
      </c>
    </row>
    <row r="9" spans="1:7" x14ac:dyDescent="0.25">
      <c r="A9" s="90" t="s">
        <v>192</v>
      </c>
      <c r="B9" s="122"/>
      <c r="C9" s="126" t="s">
        <v>251</v>
      </c>
      <c r="D9" s="127"/>
      <c r="E9" s="255"/>
      <c r="F9" s="255"/>
      <c r="G9" s="255"/>
    </row>
    <row r="10" spans="1:7" x14ac:dyDescent="0.25">
      <c r="A10" s="90"/>
      <c r="B10" s="122"/>
      <c r="C10" s="124" t="s">
        <v>24</v>
      </c>
      <c r="D10" s="125"/>
      <c r="E10" s="255" t="e">
        <f>'Social Equity PM Table'!Q11</f>
        <v>#DIV/0!</v>
      </c>
      <c r="F10" s="255" t="e">
        <f>'Social Equity PM Table'!R11</f>
        <v>#DIV/0!</v>
      </c>
      <c r="G10" s="255" t="e">
        <f>'Social Equity PM Table'!S11</f>
        <v>#DIV/0!</v>
      </c>
    </row>
    <row r="11" spans="1:7" x14ac:dyDescent="0.25">
      <c r="A11" s="90"/>
      <c r="B11" s="122"/>
      <c r="C11" s="124" t="s">
        <v>138</v>
      </c>
      <c r="D11" s="125"/>
      <c r="E11" s="255" t="e">
        <f>'Social Equity PM Table'!Q12</f>
        <v>#DIV/0!</v>
      </c>
      <c r="F11" s="255" t="e">
        <f>'Social Equity PM Table'!R12</f>
        <v>#DIV/0!</v>
      </c>
      <c r="G11" s="255" t="e">
        <f>'Social Equity PM Table'!S12</f>
        <v>#DIV/0!</v>
      </c>
    </row>
    <row r="12" spans="1:7" x14ac:dyDescent="0.25">
      <c r="A12" s="90"/>
      <c r="B12" s="122"/>
      <c r="C12" s="124" t="s">
        <v>27</v>
      </c>
      <c r="D12" s="125"/>
      <c r="E12" s="255" t="e">
        <f>'Social Equity PM Table'!Q13</f>
        <v>#DIV/0!</v>
      </c>
      <c r="F12" s="255" t="e">
        <f>'Social Equity PM Table'!R13</f>
        <v>#DIV/0!</v>
      </c>
      <c r="G12" s="255" t="e">
        <f>'Social Equity PM Table'!S13</f>
        <v>#DIV/0!</v>
      </c>
    </row>
    <row r="13" spans="1:7" x14ac:dyDescent="0.25">
      <c r="A13" s="90"/>
      <c r="B13" s="122"/>
      <c r="C13" s="124" t="s">
        <v>28</v>
      </c>
      <c r="D13" s="125"/>
      <c r="E13" s="255" t="e">
        <f>'Social Equity PM Table'!Q14</f>
        <v>#DIV/0!</v>
      </c>
      <c r="F13" s="255" t="e">
        <f>'Social Equity PM Table'!R14</f>
        <v>#DIV/0!</v>
      </c>
      <c r="G13" s="255" t="e">
        <f>'Social Equity PM Table'!S14</f>
        <v>#DIV/0!</v>
      </c>
    </row>
    <row r="14" spans="1:7" x14ac:dyDescent="0.25">
      <c r="A14" s="90"/>
      <c r="B14" s="122"/>
      <c r="C14" s="124" t="s">
        <v>29</v>
      </c>
      <c r="D14" s="125"/>
      <c r="E14" s="255" t="e">
        <f>'Social Equity PM Table'!Q15</f>
        <v>#DIV/0!</v>
      </c>
      <c r="F14" s="255" t="e">
        <f>'Social Equity PM Table'!R15</f>
        <v>#DIV/0!</v>
      </c>
      <c r="G14" s="255" t="e">
        <f>'Social Equity PM Table'!S15</f>
        <v>#DIV/0!</v>
      </c>
    </row>
    <row r="15" spans="1:7" ht="30" customHeight="1" x14ac:dyDescent="0.25">
      <c r="A15" s="108" t="s">
        <v>195</v>
      </c>
      <c r="B15" s="128" t="s">
        <v>252</v>
      </c>
      <c r="C15" s="129" t="s">
        <v>196</v>
      </c>
      <c r="D15" s="120"/>
      <c r="E15" s="255"/>
      <c r="F15" s="255"/>
      <c r="G15" s="255"/>
    </row>
    <row r="16" spans="1:7" ht="42" customHeight="1" x14ac:dyDescent="0.25">
      <c r="A16" s="97" t="s">
        <v>197</v>
      </c>
      <c r="B16" s="130" t="s">
        <v>124</v>
      </c>
      <c r="C16" s="131" t="s">
        <v>185</v>
      </c>
      <c r="D16" s="132"/>
      <c r="E16" s="255"/>
      <c r="F16" s="255"/>
      <c r="G16" s="255"/>
    </row>
    <row r="17" spans="1:7" x14ac:dyDescent="0.25">
      <c r="A17" s="96"/>
      <c r="B17" s="130"/>
      <c r="C17" s="133" t="s">
        <v>250</v>
      </c>
      <c r="D17" s="125"/>
      <c r="E17" s="255">
        <f>'Social Equity PM Table'!Q30</f>
        <v>0</v>
      </c>
      <c r="F17" s="255">
        <f>'Social Equity PM Table'!R30</f>
        <v>0</v>
      </c>
      <c r="G17" s="255">
        <f>'Social Equity PM Table'!S30</f>
        <v>0</v>
      </c>
    </row>
    <row r="18" spans="1:7" x14ac:dyDescent="0.25">
      <c r="A18" s="96"/>
      <c r="B18" s="130"/>
      <c r="C18" s="133" t="s">
        <v>321</v>
      </c>
      <c r="D18" s="125"/>
      <c r="E18" s="255">
        <f>'Social Equity PM Table'!Q32</f>
        <v>0</v>
      </c>
      <c r="F18" s="255">
        <f>'Social Equity PM Table'!R32</f>
        <v>0</v>
      </c>
      <c r="G18" s="255">
        <f>'Social Equity PM Table'!S32</f>
        <v>0</v>
      </c>
    </row>
    <row r="19" spans="1:7" x14ac:dyDescent="0.25">
      <c r="A19" s="96"/>
      <c r="B19" s="130"/>
      <c r="C19" s="133" t="s">
        <v>253</v>
      </c>
      <c r="D19" s="125"/>
      <c r="E19" s="255">
        <f>'Social Equity PM Table'!Q34</f>
        <v>0</v>
      </c>
      <c r="F19" s="255">
        <f>'Social Equity PM Table'!R34</f>
        <v>0</v>
      </c>
      <c r="G19" s="255">
        <f>'Social Equity PM Table'!S34</f>
        <v>0</v>
      </c>
    </row>
    <row r="20" spans="1:7" ht="45" customHeight="1" x14ac:dyDescent="0.25">
      <c r="A20" s="99" t="s">
        <v>199</v>
      </c>
      <c r="B20" s="134" t="s">
        <v>254</v>
      </c>
      <c r="C20" s="135" t="s">
        <v>200</v>
      </c>
      <c r="D20" s="132"/>
      <c r="E20" s="255"/>
      <c r="F20" s="255"/>
      <c r="G20" s="255"/>
    </row>
    <row r="21" spans="1:7" x14ac:dyDescent="0.25">
      <c r="A21" s="98"/>
      <c r="B21" s="134"/>
      <c r="C21" s="136" t="s">
        <v>250</v>
      </c>
      <c r="D21" s="125"/>
      <c r="E21" s="255" t="e">
        <f>'Social Equity PM Table'!Q37</f>
        <v>#DIV/0!</v>
      </c>
      <c r="F21" s="255" t="e">
        <f>'Social Equity PM Table'!R37</f>
        <v>#DIV/0!</v>
      </c>
      <c r="G21" s="255" t="e">
        <f>'Social Equity PM Table'!S37</f>
        <v>#DIV/0!</v>
      </c>
    </row>
    <row r="22" spans="1:7" x14ac:dyDescent="0.25">
      <c r="A22" s="98"/>
      <c r="B22" s="134"/>
      <c r="C22" s="136" t="s">
        <v>321</v>
      </c>
      <c r="D22" s="125"/>
      <c r="E22" s="255" t="e">
        <f>'Social Equity PM Table'!Q39</f>
        <v>#DIV/0!</v>
      </c>
      <c r="F22" s="255" t="e">
        <f>'Social Equity PM Table'!R39</f>
        <v>#DIV/0!</v>
      </c>
      <c r="G22" s="255" t="e">
        <f>'Social Equity PM Table'!S39</f>
        <v>#DIV/0!</v>
      </c>
    </row>
    <row r="23" spans="1:7" x14ac:dyDescent="0.25">
      <c r="A23" s="98"/>
      <c r="B23" s="134"/>
      <c r="C23" s="136" t="s">
        <v>253</v>
      </c>
      <c r="D23" s="125"/>
      <c r="E23" s="255" t="e">
        <f>'Social Equity PM Table'!Q41</f>
        <v>#DIV/0!</v>
      </c>
      <c r="F23" s="255" t="e">
        <f>'Social Equity PM Table'!R41</f>
        <v>#DIV/0!</v>
      </c>
      <c r="G23" s="255" t="e">
        <f>'Social Equity PM Table'!S41</f>
        <v>#DIV/0!</v>
      </c>
    </row>
    <row r="24" spans="1:7" s="239" customFormat="1" ht="45" x14ac:dyDescent="0.25">
      <c r="A24" s="138" t="s">
        <v>302</v>
      </c>
      <c r="B24" s="259" t="s">
        <v>53</v>
      </c>
      <c r="C24" s="259" t="s">
        <v>53</v>
      </c>
      <c r="D24" s="125"/>
      <c r="E24" s="255"/>
      <c r="F24" s="255"/>
      <c r="G24" s="255"/>
    </row>
    <row r="25" spans="1:7" s="239" customFormat="1" x14ac:dyDescent="0.25">
      <c r="A25" s="100"/>
      <c r="B25" s="137"/>
      <c r="C25" s="141" t="s">
        <v>250</v>
      </c>
      <c r="D25" s="125"/>
      <c r="E25" s="255" t="e">
        <f>'Social Equity PM Table'!Q44</f>
        <v>#DIV/0!</v>
      </c>
      <c r="F25" s="255" t="e">
        <f>'Social Equity PM Table'!R44</f>
        <v>#DIV/0!</v>
      </c>
      <c r="G25" s="255" t="e">
        <f>'Social Equity PM Table'!S44</f>
        <v>#DIV/0!</v>
      </c>
    </row>
    <row r="26" spans="1:7" s="239" customFormat="1" x14ac:dyDescent="0.25">
      <c r="A26" s="100"/>
      <c r="B26" s="137"/>
      <c r="C26" s="141" t="s">
        <v>321</v>
      </c>
      <c r="D26" s="125"/>
      <c r="E26" s="255" t="e">
        <f>'Social Equity PM Table'!Q46</f>
        <v>#DIV/0!</v>
      </c>
      <c r="F26" s="255" t="e">
        <f>'Social Equity PM Table'!R46</f>
        <v>#DIV/0!</v>
      </c>
      <c r="G26" s="255" t="e">
        <f>'Social Equity PM Table'!S46</f>
        <v>#DIV/0!</v>
      </c>
    </row>
    <row r="27" spans="1:7" s="239" customFormat="1" x14ac:dyDescent="0.25">
      <c r="A27" s="100"/>
      <c r="B27" s="137"/>
      <c r="C27" s="141" t="s">
        <v>253</v>
      </c>
      <c r="D27" s="125"/>
      <c r="E27" s="255" t="e">
        <f>'Social Equity PM Table'!Q48</f>
        <v>#DIV/0!</v>
      </c>
      <c r="F27" s="255" t="e">
        <f>'Social Equity PM Table'!R48</f>
        <v>#DIV/0!</v>
      </c>
      <c r="G27" s="255" t="e">
        <f>'Social Equity PM Table'!S48</f>
        <v>#DIV/0!</v>
      </c>
    </row>
    <row r="28" spans="1:7" ht="45" customHeight="1" x14ac:dyDescent="0.25">
      <c r="A28" s="143" t="s">
        <v>304</v>
      </c>
      <c r="B28" s="210" t="s">
        <v>186</v>
      </c>
      <c r="C28" s="135" t="s">
        <v>187</v>
      </c>
      <c r="D28" s="132"/>
      <c r="E28" s="255"/>
      <c r="F28" s="255"/>
      <c r="G28" s="255"/>
    </row>
    <row r="29" spans="1:7" x14ac:dyDescent="0.25">
      <c r="A29" s="98"/>
      <c r="B29" s="134"/>
      <c r="C29" s="136" t="s">
        <v>250</v>
      </c>
      <c r="D29" s="125"/>
      <c r="E29" s="255" t="e">
        <f>'Social Equity PM Table'!Q58</f>
        <v>#DIV/0!</v>
      </c>
      <c r="F29" s="255" t="e">
        <f>'Social Equity PM Table'!R58</f>
        <v>#DIV/0!</v>
      </c>
      <c r="G29" s="255" t="e">
        <f>'Social Equity PM Table'!S58</f>
        <v>#DIV/0!</v>
      </c>
    </row>
    <row r="30" spans="1:7" x14ac:dyDescent="0.25">
      <c r="A30" s="98"/>
      <c r="B30" s="134"/>
      <c r="C30" s="136" t="s">
        <v>321</v>
      </c>
      <c r="D30" s="125"/>
      <c r="E30" s="255" t="e">
        <f>'Social Equity PM Table'!Q60</f>
        <v>#DIV/0!</v>
      </c>
      <c r="F30" s="255" t="e">
        <f>'Social Equity PM Table'!R60</f>
        <v>#DIV/0!</v>
      </c>
      <c r="G30" s="255" t="e">
        <f>'Social Equity PM Table'!S60</f>
        <v>#DIV/0!</v>
      </c>
    </row>
    <row r="31" spans="1:7" x14ac:dyDescent="0.25">
      <c r="A31" s="98"/>
      <c r="B31" s="134"/>
      <c r="C31" s="136" t="s">
        <v>253</v>
      </c>
      <c r="D31" s="125"/>
      <c r="E31" s="255" t="e">
        <f>'Social Equity PM Table'!Q62</f>
        <v>#DIV/0!</v>
      </c>
      <c r="F31" s="255" t="e">
        <f>'Social Equity PM Table'!R62</f>
        <v>#DIV/0!</v>
      </c>
      <c r="G31" s="255" t="e">
        <f>'Social Equity PM Table'!S62</f>
        <v>#DIV/0!</v>
      </c>
    </row>
    <row r="32" spans="1:7" ht="45" customHeight="1" x14ac:dyDescent="0.25">
      <c r="A32" s="99" t="s">
        <v>201</v>
      </c>
      <c r="B32" s="134" t="s">
        <v>56</v>
      </c>
      <c r="C32" s="135" t="s">
        <v>202</v>
      </c>
      <c r="D32" s="132"/>
      <c r="E32" s="255"/>
      <c r="F32" s="255"/>
      <c r="G32" s="255"/>
    </row>
    <row r="33" spans="1:7" x14ac:dyDescent="0.25">
      <c r="A33" s="98"/>
      <c r="B33" s="134"/>
      <c r="C33" s="136" t="s">
        <v>250</v>
      </c>
      <c r="D33" s="125"/>
      <c r="E33" s="255" t="e">
        <f>'Social Equity PM Table'!Q51</f>
        <v>#DIV/0!</v>
      </c>
      <c r="F33" s="255" t="e">
        <f>'Social Equity PM Table'!R51</f>
        <v>#DIV/0!</v>
      </c>
      <c r="G33" s="255" t="e">
        <f>'Social Equity PM Table'!S51</f>
        <v>#DIV/0!</v>
      </c>
    </row>
    <row r="34" spans="1:7" x14ac:dyDescent="0.25">
      <c r="A34" s="98"/>
      <c r="B34" s="134"/>
      <c r="C34" s="136" t="s">
        <v>321</v>
      </c>
      <c r="D34" s="125"/>
      <c r="E34" s="255" t="e">
        <f>'Social Equity PM Table'!Q53</f>
        <v>#DIV/0!</v>
      </c>
      <c r="F34" s="255" t="e">
        <f>'Social Equity PM Table'!R53</f>
        <v>#DIV/0!</v>
      </c>
      <c r="G34" s="255" t="e">
        <f>'Social Equity PM Table'!S53</f>
        <v>#DIV/0!</v>
      </c>
    </row>
    <row r="35" spans="1:7" x14ac:dyDescent="0.25">
      <c r="A35" s="98"/>
      <c r="B35" s="134"/>
      <c r="C35" s="136" t="s">
        <v>253</v>
      </c>
      <c r="D35" s="125"/>
      <c r="E35" s="255" t="e">
        <f>'Social Equity PM Table'!Q55</f>
        <v>#DIV/0!</v>
      </c>
      <c r="F35" s="255" t="e">
        <f>'Social Equity PM Table'!R55</f>
        <v>#DIV/0!</v>
      </c>
      <c r="G35" s="255" t="e">
        <f>'Social Equity PM Table'!S55</f>
        <v>#DIV/0!</v>
      </c>
    </row>
    <row r="36" spans="1:7" ht="30" customHeight="1" x14ac:dyDescent="0.25">
      <c r="A36" s="100" t="s">
        <v>203</v>
      </c>
      <c r="B36" s="139"/>
      <c r="C36" s="140" t="s">
        <v>204</v>
      </c>
      <c r="D36" s="132"/>
      <c r="E36" s="255"/>
      <c r="F36" s="255"/>
      <c r="G36" s="255"/>
    </row>
    <row r="37" spans="1:7" x14ac:dyDescent="0.25">
      <c r="A37" s="100"/>
      <c r="B37" s="139" t="s">
        <v>255</v>
      </c>
      <c r="C37" s="141" t="s">
        <v>250</v>
      </c>
      <c r="D37" s="125"/>
      <c r="E37" s="255" t="e">
        <f>'Social Equity PM Table'!Q65</f>
        <v>#DIV/0!</v>
      </c>
      <c r="F37" s="255" t="e">
        <f>'Social Equity PM Table'!R65</f>
        <v>#DIV/0!</v>
      </c>
      <c r="G37" s="255" t="e">
        <f>'Social Equity PM Table'!S65</f>
        <v>#DIV/0!</v>
      </c>
    </row>
    <row r="38" spans="1:7" x14ac:dyDescent="0.25">
      <c r="A38" s="100"/>
      <c r="B38" s="139" t="s">
        <v>255</v>
      </c>
      <c r="C38" s="141" t="s">
        <v>321</v>
      </c>
      <c r="D38" s="125"/>
      <c r="E38" s="255" t="e">
        <f>'Social Equity PM Table'!Q67</f>
        <v>#DIV/0!</v>
      </c>
      <c r="F38" s="255" t="e">
        <f>'Social Equity PM Table'!R67</f>
        <v>#DIV/0!</v>
      </c>
      <c r="G38" s="255" t="e">
        <f>'Social Equity PM Table'!S67</f>
        <v>#DIV/0!</v>
      </c>
    </row>
    <row r="39" spans="1:7" x14ac:dyDescent="0.25">
      <c r="A39" s="100"/>
      <c r="B39" s="139" t="s">
        <v>255</v>
      </c>
      <c r="C39" s="141" t="s">
        <v>253</v>
      </c>
      <c r="D39" s="125"/>
      <c r="E39" s="255" t="e">
        <f>'Social Equity PM Table'!Q69</f>
        <v>#DIV/0!</v>
      </c>
      <c r="F39" s="255" t="e">
        <f>'Social Equity PM Table'!R69</f>
        <v>#DIV/0!</v>
      </c>
      <c r="G39" s="255" t="e">
        <f>'Social Equity PM Table'!S69</f>
        <v>#DIV/0!</v>
      </c>
    </row>
    <row r="40" spans="1:7" ht="30" customHeight="1" x14ac:dyDescent="0.25">
      <c r="A40" s="100" t="s">
        <v>203</v>
      </c>
      <c r="B40" s="139"/>
      <c r="C40" s="140" t="s">
        <v>211</v>
      </c>
      <c r="D40" s="132"/>
      <c r="E40" s="255"/>
      <c r="F40" s="255"/>
      <c r="G40" s="255"/>
    </row>
    <row r="41" spans="1:7" x14ac:dyDescent="0.25">
      <c r="A41" s="100"/>
      <c r="B41" s="139" t="s">
        <v>255</v>
      </c>
      <c r="C41" s="141" t="s">
        <v>250</v>
      </c>
      <c r="D41" s="125"/>
      <c r="E41" s="255" t="e">
        <f>'Social Equity PM Table'!Q72</f>
        <v>#DIV/0!</v>
      </c>
      <c r="F41" s="255" t="e">
        <f>'Social Equity PM Table'!R72</f>
        <v>#DIV/0!</v>
      </c>
      <c r="G41" s="255" t="e">
        <f>'Social Equity PM Table'!S72</f>
        <v>#DIV/0!</v>
      </c>
    </row>
    <row r="42" spans="1:7" x14ac:dyDescent="0.25">
      <c r="A42" s="100"/>
      <c r="B42" s="139" t="s">
        <v>255</v>
      </c>
      <c r="C42" s="141" t="s">
        <v>321</v>
      </c>
      <c r="D42" s="125"/>
      <c r="E42" s="255" t="e">
        <f>'Social Equity PM Table'!Q74</f>
        <v>#DIV/0!</v>
      </c>
      <c r="F42" s="255" t="e">
        <f>'Social Equity PM Table'!R74</f>
        <v>#DIV/0!</v>
      </c>
      <c r="G42" s="255" t="e">
        <f>'Social Equity PM Table'!S74</f>
        <v>#DIV/0!</v>
      </c>
    </row>
    <row r="43" spans="1:7" x14ac:dyDescent="0.25">
      <c r="A43" s="100"/>
      <c r="B43" s="139" t="s">
        <v>255</v>
      </c>
      <c r="C43" s="141" t="s">
        <v>253</v>
      </c>
      <c r="D43" s="125"/>
      <c r="E43" s="255" t="e">
        <f>'Social Equity PM Table'!Q76</f>
        <v>#DIV/0!</v>
      </c>
      <c r="F43" s="255" t="e">
        <f>'Social Equity PM Table'!R76</f>
        <v>#DIV/0!</v>
      </c>
      <c r="G43" s="255" t="e">
        <f>'Social Equity PM Table'!S76</f>
        <v>#DIV/0!</v>
      </c>
    </row>
    <row r="44" spans="1:7" ht="30" customHeight="1" x14ac:dyDescent="0.25">
      <c r="A44" s="99" t="s">
        <v>212</v>
      </c>
      <c r="B44" s="142"/>
      <c r="C44" s="143" t="s">
        <v>166</v>
      </c>
      <c r="D44" s="120"/>
      <c r="E44" s="255"/>
      <c r="F44" s="255"/>
      <c r="G44" s="255"/>
    </row>
    <row r="45" spans="1:7" x14ac:dyDescent="0.25">
      <c r="A45" s="98"/>
      <c r="B45" s="144" t="s">
        <v>256</v>
      </c>
      <c r="C45" s="136" t="s">
        <v>257</v>
      </c>
      <c r="D45" s="125"/>
      <c r="E45" s="255" t="e">
        <f>'Social Equity PM Table'!Q79</f>
        <v>#DIV/0!</v>
      </c>
      <c r="F45" s="255" t="e">
        <f>'Social Equity PM Table'!R79</f>
        <v>#DIV/0!</v>
      </c>
      <c r="G45" s="255" t="e">
        <f>'Social Equity PM Table'!S79</f>
        <v>#DIV/0!</v>
      </c>
    </row>
    <row r="46" spans="1:7" x14ac:dyDescent="0.25">
      <c r="A46" s="98"/>
      <c r="B46" s="144" t="s">
        <v>256</v>
      </c>
      <c r="C46" s="136" t="s">
        <v>258</v>
      </c>
      <c r="D46" s="125"/>
      <c r="E46" s="255" t="e">
        <f>'Social Equity PM Table'!Q83</f>
        <v>#DIV/0!</v>
      </c>
      <c r="F46" s="255" t="e">
        <f>'Social Equity PM Table'!R83</f>
        <v>#DIV/0!</v>
      </c>
      <c r="G46" s="255" t="e">
        <f>'Social Equity PM Table'!S83</f>
        <v>#DIV/0!</v>
      </c>
    </row>
    <row r="47" spans="1:7" x14ac:dyDescent="0.25">
      <c r="A47" s="98"/>
      <c r="B47" s="144" t="s">
        <v>256</v>
      </c>
      <c r="C47" s="136" t="s">
        <v>325</v>
      </c>
      <c r="D47" s="125"/>
      <c r="E47" s="255" t="e">
        <f>'Social Equity PM Table'!Q80</f>
        <v>#DIV/0!</v>
      </c>
      <c r="F47" s="255" t="e">
        <f>'Social Equity PM Table'!R80</f>
        <v>#DIV/0!</v>
      </c>
      <c r="G47" s="255" t="e">
        <f>'Social Equity PM Table'!S80</f>
        <v>#DIV/0!</v>
      </c>
    </row>
    <row r="48" spans="1:7" x14ac:dyDescent="0.25">
      <c r="A48" s="98"/>
      <c r="B48" s="144" t="s">
        <v>256</v>
      </c>
      <c r="C48" s="136" t="s">
        <v>326</v>
      </c>
      <c r="D48" s="125"/>
      <c r="E48" s="255" t="e">
        <f>'Social Equity PM Table'!Q84</f>
        <v>#DIV/0!</v>
      </c>
      <c r="F48" s="255" t="e">
        <f>'Social Equity PM Table'!R84</f>
        <v>#DIV/0!</v>
      </c>
      <c r="G48" s="255" t="e">
        <f>'Social Equity PM Table'!S84</f>
        <v>#DIV/0!</v>
      </c>
    </row>
    <row r="49" spans="1:7" x14ac:dyDescent="0.25">
      <c r="A49" s="98"/>
      <c r="B49" s="144" t="s">
        <v>256</v>
      </c>
      <c r="C49" s="136" t="s">
        <v>259</v>
      </c>
      <c r="D49" s="125"/>
      <c r="E49" s="255" t="e">
        <f>'Social Equity PM Table'!Q81</f>
        <v>#DIV/0!</v>
      </c>
      <c r="F49" s="255" t="e">
        <f>'Social Equity PM Table'!R81</f>
        <v>#DIV/0!</v>
      </c>
      <c r="G49" s="255" t="e">
        <f>'Social Equity PM Table'!S81</f>
        <v>#DIV/0!</v>
      </c>
    </row>
    <row r="50" spans="1:7" x14ac:dyDescent="0.25">
      <c r="A50" s="98"/>
      <c r="B50" s="144" t="s">
        <v>256</v>
      </c>
      <c r="C50" s="136" t="s">
        <v>260</v>
      </c>
      <c r="D50" s="125"/>
      <c r="E50" s="255" t="e">
        <f>'Social Equity PM Table'!Q85</f>
        <v>#DIV/0!</v>
      </c>
      <c r="F50" s="255" t="e">
        <f>'Social Equity PM Table'!R85</f>
        <v>#DIV/0!</v>
      </c>
      <c r="G50" s="255" t="e">
        <f>'Social Equity PM Table'!S85</f>
        <v>#DIV/0!</v>
      </c>
    </row>
    <row r="51" spans="1:7" ht="30" customHeight="1" x14ac:dyDescent="0.25">
      <c r="A51" s="101" t="s">
        <v>225</v>
      </c>
      <c r="B51" s="139"/>
      <c r="C51" s="145" t="s">
        <v>170</v>
      </c>
      <c r="D51" s="146"/>
      <c r="E51" s="255"/>
      <c r="F51" s="255"/>
      <c r="G51" s="255"/>
    </row>
    <row r="52" spans="1:7" x14ac:dyDescent="0.25">
      <c r="A52" s="100"/>
      <c r="B52" s="139" t="s">
        <v>261</v>
      </c>
      <c r="C52" s="141" t="s">
        <v>257</v>
      </c>
      <c r="D52" s="125"/>
      <c r="E52" s="255" t="e">
        <f>'Social Equity PM Table'!Q92</f>
        <v>#DIV/0!</v>
      </c>
      <c r="F52" s="255" t="e">
        <f>'Social Equity PM Table'!R92</f>
        <v>#DIV/0!</v>
      </c>
      <c r="G52" s="255" t="e">
        <f>'Social Equity PM Table'!S92</f>
        <v>#DIV/0!</v>
      </c>
    </row>
    <row r="53" spans="1:7" x14ac:dyDescent="0.25">
      <c r="A53" s="100"/>
      <c r="B53" s="139" t="s">
        <v>261</v>
      </c>
      <c r="C53" s="141" t="s">
        <v>258</v>
      </c>
      <c r="D53" s="125"/>
      <c r="E53" s="255" t="e">
        <f>'Social Equity PM Table'!Q96</f>
        <v>#DIV/0!</v>
      </c>
      <c r="F53" s="255" t="e">
        <f>'Social Equity PM Table'!R96</f>
        <v>#DIV/0!</v>
      </c>
      <c r="G53" s="255" t="e">
        <f>'Social Equity PM Table'!S96</f>
        <v>#DIV/0!</v>
      </c>
    </row>
    <row r="54" spans="1:7" x14ac:dyDescent="0.25">
      <c r="A54" s="100"/>
      <c r="B54" s="139" t="s">
        <v>261</v>
      </c>
      <c r="C54" s="141" t="s">
        <v>325</v>
      </c>
      <c r="D54" s="125"/>
      <c r="E54" s="255" t="e">
        <f>'Social Equity PM Table'!Q93</f>
        <v>#DIV/0!</v>
      </c>
      <c r="F54" s="255" t="e">
        <f>'Social Equity PM Table'!R93</f>
        <v>#DIV/0!</v>
      </c>
      <c r="G54" s="255" t="e">
        <f>'Social Equity PM Table'!S93</f>
        <v>#DIV/0!</v>
      </c>
    </row>
    <row r="55" spans="1:7" x14ac:dyDescent="0.25">
      <c r="A55" s="100"/>
      <c r="B55" s="139" t="s">
        <v>261</v>
      </c>
      <c r="C55" s="141" t="s">
        <v>323</v>
      </c>
      <c r="D55" s="125"/>
      <c r="E55" s="255" t="e">
        <f>'Social Equity PM Table'!Q97</f>
        <v>#DIV/0!</v>
      </c>
      <c r="F55" s="255" t="e">
        <f>'Social Equity PM Table'!R97</f>
        <v>#DIV/0!</v>
      </c>
      <c r="G55" s="255" t="e">
        <f>'Social Equity PM Table'!S97</f>
        <v>#DIV/0!</v>
      </c>
    </row>
    <row r="56" spans="1:7" x14ac:dyDescent="0.25">
      <c r="A56" s="100"/>
      <c r="B56" s="139" t="s">
        <v>261</v>
      </c>
      <c r="C56" s="141" t="s">
        <v>262</v>
      </c>
      <c r="D56" s="125"/>
      <c r="E56" s="255" t="e">
        <f>'Social Equity PM Table'!Q94</f>
        <v>#DIV/0!</v>
      </c>
      <c r="F56" s="255" t="e">
        <f>'Social Equity PM Table'!R94</f>
        <v>#DIV/0!</v>
      </c>
      <c r="G56" s="255" t="e">
        <f>'Social Equity PM Table'!S94</f>
        <v>#DIV/0!</v>
      </c>
    </row>
    <row r="57" spans="1:7" x14ac:dyDescent="0.25">
      <c r="A57" s="100"/>
      <c r="B57" s="139" t="s">
        <v>261</v>
      </c>
      <c r="C57" s="141" t="s">
        <v>263</v>
      </c>
      <c r="D57" s="125"/>
      <c r="E57" s="255" t="e">
        <f>'Social Equity PM Table'!Q98</f>
        <v>#DIV/0!</v>
      </c>
      <c r="F57" s="255" t="e">
        <f>'Social Equity PM Table'!R98</f>
        <v>#DIV/0!</v>
      </c>
      <c r="G57" s="255" t="e">
        <f>'Social Equity PM Table'!S98</f>
        <v>#DIV/0!</v>
      </c>
    </row>
    <row r="58" spans="1:7" ht="30" customHeight="1" x14ac:dyDescent="0.25">
      <c r="A58" s="99" t="s">
        <v>225</v>
      </c>
      <c r="B58" s="147"/>
      <c r="C58" s="135" t="s">
        <v>172</v>
      </c>
      <c r="D58" s="132"/>
      <c r="E58" s="255"/>
      <c r="F58" s="255"/>
      <c r="G58" s="255"/>
    </row>
    <row r="59" spans="1:7" x14ac:dyDescent="0.25">
      <c r="A59" s="98"/>
      <c r="B59" s="144" t="s">
        <v>264</v>
      </c>
      <c r="C59" s="136" t="s">
        <v>257</v>
      </c>
      <c r="D59" s="125"/>
      <c r="E59" s="255" t="e">
        <f>'Social Equity PM Table'!Q105</f>
        <v>#DIV/0!</v>
      </c>
      <c r="F59" s="255" t="e">
        <f>'Social Equity PM Table'!R105</f>
        <v>#DIV/0!</v>
      </c>
      <c r="G59" s="255" t="e">
        <f>'Social Equity PM Table'!S105</f>
        <v>#DIV/0!</v>
      </c>
    </row>
    <row r="60" spans="1:7" x14ac:dyDescent="0.25">
      <c r="A60" s="98"/>
      <c r="B60" s="144" t="s">
        <v>264</v>
      </c>
      <c r="C60" s="136" t="s">
        <v>258</v>
      </c>
      <c r="D60" s="125"/>
      <c r="E60" s="255" t="e">
        <f>'Social Equity PM Table'!Q109</f>
        <v>#DIV/0!</v>
      </c>
      <c r="F60" s="255" t="e">
        <f>'Social Equity PM Table'!R109</f>
        <v>#DIV/0!</v>
      </c>
      <c r="G60" s="255" t="e">
        <f>'Social Equity PM Table'!S109</f>
        <v>#DIV/0!</v>
      </c>
    </row>
    <row r="61" spans="1:7" x14ac:dyDescent="0.25">
      <c r="A61" s="98"/>
      <c r="B61" s="144" t="s">
        <v>264</v>
      </c>
      <c r="C61" s="136" t="s">
        <v>327</v>
      </c>
      <c r="D61" s="125"/>
      <c r="E61" s="255" t="e">
        <f>'Social Equity PM Table'!Q106</f>
        <v>#DIV/0!</v>
      </c>
      <c r="F61" s="255" t="e">
        <f>'Social Equity PM Table'!R106</f>
        <v>#DIV/0!</v>
      </c>
      <c r="G61" s="255" t="e">
        <f>'Social Equity PM Table'!S106</f>
        <v>#DIV/0!</v>
      </c>
    </row>
    <row r="62" spans="1:7" x14ac:dyDescent="0.25">
      <c r="A62" s="98"/>
      <c r="B62" s="144" t="s">
        <v>264</v>
      </c>
      <c r="C62" s="136" t="s">
        <v>323</v>
      </c>
      <c r="D62" s="125"/>
      <c r="E62" s="255" t="e">
        <f>'Social Equity PM Table'!Q110</f>
        <v>#DIV/0!</v>
      </c>
      <c r="F62" s="255" t="e">
        <f>'Social Equity PM Table'!R110</f>
        <v>#DIV/0!</v>
      </c>
      <c r="G62" s="255" t="e">
        <f>'Social Equity PM Table'!S110</f>
        <v>#DIV/0!</v>
      </c>
    </row>
    <row r="63" spans="1:7" x14ac:dyDescent="0.25">
      <c r="A63" s="98"/>
      <c r="B63" s="144" t="s">
        <v>264</v>
      </c>
      <c r="C63" s="136" t="s">
        <v>262</v>
      </c>
      <c r="D63" s="125"/>
      <c r="E63" s="255" t="e">
        <f>'Social Equity PM Table'!Q107</f>
        <v>#DIV/0!</v>
      </c>
      <c r="F63" s="255" t="e">
        <f>'Social Equity PM Table'!R107</f>
        <v>#DIV/0!</v>
      </c>
      <c r="G63" s="255" t="e">
        <f>'Social Equity PM Table'!S107</f>
        <v>#DIV/0!</v>
      </c>
    </row>
    <row r="64" spans="1:7" x14ac:dyDescent="0.25">
      <c r="A64" s="98"/>
      <c r="B64" s="144" t="s">
        <v>264</v>
      </c>
      <c r="C64" s="136" t="s">
        <v>263</v>
      </c>
      <c r="D64" s="125"/>
      <c r="E64" s="255" t="e">
        <f>'Social Equity PM Table'!Q111</f>
        <v>#DIV/0!</v>
      </c>
      <c r="F64" s="255" t="e">
        <f>'Social Equity PM Table'!R111</f>
        <v>#DIV/0!</v>
      </c>
      <c r="G64" s="255" t="e">
        <f>'Social Equity PM Table'!S111</f>
        <v>#DIV/0!</v>
      </c>
    </row>
    <row r="65" spans="1:7" ht="30" customHeight="1" x14ac:dyDescent="0.25">
      <c r="A65" s="101" t="s">
        <v>225</v>
      </c>
      <c r="B65" s="137"/>
      <c r="C65" s="138" t="s">
        <v>174</v>
      </c>
      <c r="D65" s="120"/>
      <c r="E65" s="255"/>
      <c r="F65" s="255"/>
      <c r="G65" s="255"/>
    </row>
    <row r="66" spans="1:7" x14ac:dyDescent="0.25">
      <c r="A66" s="100"/>
      <c r="B66" s="148" t="s">
        <v>173</v>
      </c>
      <c r="C66" s="141" t="s">
        <v>257</v>
      </c>
      <c r="D66" s="125"/>
      <c r="E66" s="255" t="e">
        <f>'Social Equity PM Table'!Q118</f>
        <v>#DIV/0!</v>
      </c>
      <c r="F66" s="255" t="e">
        <f>'Social Equity PM Table'!R118</f>
        <v>#DIV/0!</v>
      </c>
      <c r="G66" s="255" t="e">
        <f>'Social Equity PM Table'!S118</f>
        <v>#DIV/0!</v>
      </c>
    </row>
    <row r="67" spans="1:7" x14ac:dyDescent="0.25">
      <c r="A67" s="100"/>
      <c r="B67" s="148" t="s">
        <v>173</v>
      </c>
      <c r="C67" s="141" t="s">
        <v>258</v>
      </c>
      <c r="D67" s="125"/>
      <c r="E67" s="255" t="e">
        <f>'Social Equity PM Table'!Q122</f>
        <v>#DIV/0!</v>
      </c>
      <c r="F67" s="255" t="e">
        <f>'Social Equity PM Table'!R122</f>
        <v>#DIV/0!</v>
      </c>
      <c r="G67" s="255" t="e">
        <f>'Social Equity PM Table'!S122</f>
        <v>#DIV/0!</v>
      </c>
    </row>
    <row r="68" spans="1:7" x14ac:dyDescent="0.25">
      <c r="A68" s="100"/>
      <c r="B68" s="148" t="s">
        <v>173</v>
      </c>
      <c r="C68" s="141" t="s">
        <v>325</v>
      </c>
      <c r="D68" s="125"/>
      <c r="E68" s="255" t="e">
        <f>'Social Equity PM Table'!Q119</f>
        <v>#DIV/0!</v>
      </c>
      <c r="F68" s="255" t="e">
        <f>'Social Equity PM Table'!R119</f>
        <v>#DIV/0!</v>
      </c>
      <c r="G68" s="255" t="e">
        <f>'Social Equity PM Table'!S119</f>
        <v>#DIV/0!</v>
      </c>
    </row>
    <row r="69" spans="1:7" x14ac:dyDescent="0.25">
      <c r="A69" s="100"/>
      <c r="B69" s="148" t="s">
        <v>173</v>
      </c>
      <c r="C69" s="141" t="s">
        <v>328</v>
      </c>
      <c r="D69" s="125"/>
      <c r="E69" s="255" t="e">
        <f>'Social Equity PM Table'!Q123</f>
        <v>#DIV/0!</v>
      </c>
      <c r="F69" s="255" t="e">
        <f>'Social Equity PM Table'!R123</f>
        <v>#DIV/0!</v>
      </c>
      <c r="G69" s="255" t="e">
        <f>'Social Equity PM Table'!S123</f>
        <v>#DIV/0!</v>
      </c>
    </row>
    <row r="70" spans="1:7" x14ac:dyDescent="0.25">
      <c r="A70" s="100"/>
      <c r="B70" s="148" t="s">
        <v>173</v>
      </c>
      <c r="C70" s="141" t="s">
        <v>262</v>
      </c>
      <c r="D70" s="125"/>
      <c r="E70" s="255" t="e">
        <f>'Social Equity PM Table'!Q120</f>
        <v>#DIV/0!</v>
      </c>
      <c r="F70" s="255" t="e">
        <f>'Social Equity PM Table'!R120</f>
        <v>#DIV/0!</v>
      </c>
      <c r="G70" s="255" t="e">
        <f>'Social Equity PM Table'!S120</f>
        <v>#DIV/0!</v>
      </c>
    </row>
    <row r="71" spans="1:7" x14ac:dyDescent="0.25">
      <c r="A71" s="100"/>
      <c r="B71" s="148" t="s">
        <v>173</v>
      </c>
      <c r="C71" s="141" t="s">
        <v>263</v>
      </c>
      <c r="D71" s="125"/>
      <c r="E71" s="255" t="e">
        <f>'Social Equity PM Table'!Q124</f>
        <v>#DIV/0!</v>
      </c>
      <c r="F71" s="255" t="e">
        <f>'Social Equity PM Table'!R124</f>
        <v>#DIV/0!</v>
      </c>
      <c r="G71" s="255" t="e">
        <f>'Social Equity PM Table'!S124</f>
        <v>#DIV/0!</v>
      </c>
    </row>
    <row r="72" spans="1:7" ht="30" customHeight="1" x14ac:dyDescent="0.25">
      <c r="A72" s="99" t="s">
        <v>225</v>
      </c>
      <c r="B72" s="147"/>
      <c r="C72" s="135" t="s">
        <v>176</v>
      </c>
      <c r="D72" s="132"/>
      <c r="E72" s="255"/>
      <c r="F72" s="255"/>
      <c r="G72" s="255"/>
    </row>
    <row r="73" spans="1:7" x14ac:dyDescent="0.25">
      <c r="A73" s="98"/>
      <c r="B73" s="144" t="s">
        <v>175</v>
      </c>
      <c r="C73" s="136" t="s">
        <v>257</v>
      </c>
      <c r="D73" s="125"/>
      <c r="E73" s="255" t="e">
        <f>'Social Equity PM Table'!Q131</f>
        <v>#DIV/0!</v>
      </c>
      <c r="F73" s="255" t="e">
        <f>'Social Equity PM Table'!R131</f>
        <v>#DIV/0!</v>
      </c>
      <c r="G73" s="255" t="e">
        <f>'Social Equity PM Table'!S131</f>
        <v>#DIV/0!</v>
      </c>
    </row>
    <row r="74" spans="1:7" x14ac:dyDescent="0.25">
      <c r="A74" s="98"/>
      <c r="B74" s="144" t="s">
        <v>175</v>
      </c>
      <c r="C74" s="136" t="s">
        <v>258</v>
      </c>
      <c r="D74" s="125"/>
      <c r="E74" s="255" t="e">
        <f>'Social Equity PM Table'!Q135</f>
        <v>#DIV/0!</v>
      </c>
      <c r="F74" s="255" t="e">
        <f>'Social Equity PM Table'!R135</f>
        <v>#DIV/0!</v>
      </c>
      <c r="G74" s="255" t="e">
        <f>'Social Equity PM Table'!S135</f>
        <v>#DIV/0!</v>
      </c>
    </row>
    <row r="75" spans="1:7" x14ac:dyDescent="0.25">
      <c r="A75" s="98"/>
      <c r="B75" s="144" t="s">
        <v>175</v>
      </c>
      <c r="C75" s="136" t="s">
        <v>325</v>
      </c>
      <c r="D75" s="125"/>
      <c r="E75" s="255" t="e">
        <f>'Social Equity PM Table'!Q132</f>
        <v>#DIV/0!</v>
      </c>
      <c r="F75" s="255" t="e">
        <f>'Social Equity PM Table'!R132</f>
        <v>#DIV/0!</v>
      </c>
      <c r="G75" s="255" t="e">
        <f>'Social Equity PM Table'!S132</f>
        <v>#DIV/0!</v>
      </c>
    </row>
    <row r="76" spans="1:7" x14ac:dyDescent="0.25">
      <c r="A76" s="98"/>
      <c r="B76" s="144" t="s">
        <v>175</v>
      </c>
      <c r="C76" s="136" t="s">
        <v>328</v>
      </c>
      <c r="D76" s="125"/>
      <c r="E76" s="255" t="e">
        <f>'Social Equity PM Table'!Q136</f>
        <v>#DIV/0!</v>
      </c>
      <c r="F76" s="255" t="e">
        <f>'Social Equity PM Table'!R136</f>
        <v>#DIV/0!</v>
      </c>
      <c r="G76" s="255" t="e">
        <f>'Social Equity PM Table'!S136</f>
        <v>#DIV/0!</v>
      </c>
    </row>
    <row r="77" spans="1:7" x14ac:dyDescent="0.25">
      <c r="A77" s="98"/>
      <c r="B77" s="144" t="s">
        <v>175</v>
      </c>
      <c r="C77" s="136" t="s">
        <v>262</v>
      </c>
      <c r="D77" s="125"/>
      <c r="E77" s="255" t="e">
        <f>'Social Equity PM Table'!Q133</f>
        <v>#DIV/0!</v>
      </c>
      <c r="F77" s="255" t="e">
        <f>'Social Equity PM Table'!R133</f>
        <v>#DIV/0!</v>
      </c>
      <c r="G77" s="255" t="e">
        <f>'Social Equity PM Table'!S133</f>
        <v>#DIV/0!</v>
      </c>
    </row>
    <row r="78" spans="1:7" x14ac:dyDescent="0.25">
      <c r="A78" s="98"/>
      <c r="B78" s="144" t="s">
        <v>175</v>
      </c>
      <c r="C78" s="136" t="s">
        <v>263</v>
      </c>
      <c r="D78" s="125"/>
      <c r="E78" s="255" t="e">
        <f>'Social Equity PM Table'!Q137</f>
        <v>#DIV/0!</v>
      </c>
      <c r="F78" s="255" t="e">
        <f>'Social Equity PM Table'!R137</f>
        <v>#DIV/0!</v>
      </c>
      <c r="G78" s="255" t="e">
        <f>'Social Equity PM Table'!S137</f>
        <v>#DIV/0!</v>
      </c>
    </row>
    <row r="79" spans="1:7" x14ac:dyDescent="0.25">
      <c r="C79" s="149"/>
    </row>
    <row r="80" spans="1:7" x14ac:dyDescent="0.25">
      <c r="C80" s="149"/>
    </row>
    <row r="81" spans="3:3" x14ac:dyDescent="0.25">
      <c r="C81" s="149"/>
    </row>
    <row r="82" spans="3:3" x14ac:dyDescent="0.25">
      <c r="C82" s="149"/>
    </row>
    <row r="83" spans="3:3" x14ac:dyDescent="0.25">
      <c r="C83" s="149"/>
    </row>
    <row r="84" spans="3:3" x14ac:dyDescent="0.25">
      <c r="C84" s="149"/>
    </row>
    <row r="85" spans="3:3" x14ac:dyDescent="0.25">
      <c r="C85" s="149"/>
    </row>
    <row r="86" spans="3:3" x14ac:dyDescent="0.25">
      <c r="C86" s="149"/>
    </row>
    <row r="87" spans="3:3" x14ac:dyDescent="0.25">
      <c r="C87" s="149"/>
    </row>
    <row r="88" spans="3:3" x14ac:dyDescent="0.25">
      <c r="C88" s="149"/>
    </row>
    <row r="89" spans="3:3" x14ac:dyDescent="0.25">
      <c r="C89" s="149"/>
    </row>
    <row r="90" spans="3:3" x14ac:dyDescent="0.25">
      <c r="C90" s="149"/>
    </row>
    <row r="91" spans="3:3" x14ac:dyDescent="0.25">
      <c r="C91" s="149"/>
    </row>
    <row r="92" spans="3:3" x14ac:dyDescent="0.25">
      <c r="C92" s="149"/>
    </row>
    <row r="93" spans="3:3" x14ac:dyDescent="0.25">
      <c r="C93" s="149"/>
    </row>
    <row r="94" spans="3:3" x14ac:dyDescent="0.25">
      <c r="C94" s="149"/>
    </row>
    <row r="95" spans="3:3" x14ac:dyDescent="0.25">
      <c r="C95" s="149"/>
    </row>
    <row r="96" spans="3:3" x14ac:dyDescent="0.25">
      <c r="C96" s="149"/>
    </row>
    <row r="97" spans="3:3" x14ac:dyDescent="0.25">
      <c r="C97" s="149"/>
    </row>
    <row r="98" spans="3:3" x14ac:dyDescent="0.25">
      <c r="C98" s="149"/>
    </row>
    <row r="99" spans="3:3" x14ac:dyDescent="0.25">
      <c r="C99" s="149"/>
    </row>
    <row r="100" spans="3:3" x14ac:dyDescent="0.25">
      <c r="C100" s="149"/>
    </row>
    <row r="101" spans="3:3" x14ac:dyDescent="0.25">
      <c r="C101" s="149"/>
    </row>
    <row r="102" spans="3:3" x14ac:dyDescent="0.25">
      <c r="C102" s="149"/>
    </row>
    <row r="103" spans="3:3" x14ac:dyDescent="0.25">
      <c r="C103" s="149"/>
    </row>
    <row r="104" spans="3:3" x14ac:dyDescent="0.25">
      <c r="C104" s="149"/>
    </row>
    <row r="105" spans="3:3" x14ac:dyDescent="0.25">
      <c r="C105" s="149"/>
    </row>
    <row r="106" spans="3:3" x14ac:dyDescent="0.25">
      <c r="C106" s="149"/>
    </row>
    <row r="107" spans="3:3" x14ac:dyDescent="0.25">
      <c r="C107" s="149"/>
    </row>
    <row r="108" spans="3:3" x14ac:dyDescent="0.25">
      <c r="C108" s="149"/>
    </row>
  </sheetData>
  <mergeCells count="1">
    <mergeCell ref="E1:G1"/>
  </mergeCells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37FD-2EB9-4140-92DE-CA7546AA3B81}">
  <dimension ref="A1:M22"/>
  <sheetViews>
    <sheetView workbookViewId="0">
      <selection activeCell="B11" sqref="B11"/>
    </sheetView>
  </sheetViews>
  <sheetFormatPr defaultRowHeight="15" x14ac:dyDescent="0.25"/>
  <cols>
    <col min="1" max="1" width="25.85546875" customWidth="1"/>
    <col min="2" max="4" width="14.28515625" bestFit="1" customWidth="1"/>
    <col min="5" max="5" width="13.42578125" customWidth="1"/>
    <col min="6" max="7" width="14.28515625" bestFit="1" customWidth="1"/>
    <col min="8" max="8" width="15.42578125" bestFit="1" customWidth="1"/>
  </cols>
  <sheetData>
    <row r="1" spans="1:13" x14ac:dyDescent="0.25">
      <c r="A1" s="238" t="s">
        <v>266</v>
      </c>
      <c r="B1" s="238"/>
      <c r="C1" s="238"/>
      <c r="D1" s="238"/>
      <c r="E1" s="238"/>
      <c r="F1" s="238"/>
      <c r="G1" s="238"/>
      <c r="H1" s="238"/>
    </row>
    <row r="2" spans="1:13" x14ac:dyDescent="0.25">
      <c r="A2" s="64" t="s">
        <v>290</v>
      </c>
      <c r="B2" s="64"/>
      <c r="C2" s="64"/>
      <c r="D2" s="64"/>
      <c r="E2" s="64"/>
      <c r="F2" s="64"/>
      <c r="G2" s="64"/>
      <c r="H2" s="64"/>
    </row>
    <row r="3" spans="1:13" x14ac:dyDescent="0.25">
      <c r="A3" s="64" t="s">
        <v>291</v>
      </c>
      <c r="B3" s="237"/>
      <c r="C3" s="237"/>
      <c r="D3" s="237"/>
      <c r="E3" s="237"/>
      <c r="F3" s="237"/>
      <c r="G3" s="237"/>
      <c r="H3" s="237"/>
    </row>
    <row r="4" spans="1:13" x14ac:dyDescent="0.25">
      <c r="A4" s="64" t="s">
        <v>292</v>
      </c>
      <c r="B4" s="237"/>
      <c r="C4" s="237"/>
      <c r="D4" s="237"/>
      <c r="E4" s="237"/>
      <c r="F4" s="237"/>
      <c r="G4" s="237"/>
      <c r="H4" s="237"/>
    </row>
    <row r="5" spans="1:13" x14ac:dyDescent="0.25">
      <c r="A5" s="64" t="s">
        <v>293</v>
      </c>
      <c r="B5" s="237"/>
      <c r="C5" s="237"/>
      <c r="D5" s="237"/>
      <c r="E5" s="237"/>
      <c r="F5" s="237"/>
      <c r="G5" s="237"/>
      <c r="H5" s="237"/>
    </row>
    <row r="6" spans="1:13" x14ac:dyDescent="0.25">
      <c r="A6" s="64" t="s">
        <v>294</v>
      </c>
      <c r="B6" s="236"/>
      <c r="C6" s="236"/>
      <c r="D6" s="236"/>
      <c r="E6" s="236"/>
      <c r="F6" s="236"/>
      <c r="G6" s="236"/>
      <c r="H6" s="236"/>
    </row>
    <row r="7" spans="1:13" x14ac:dyDescent="0.25">
      <c r="A7" s="64" t="s">
        <v>295</v>
      </c>
      <c r="B7" s="236"/>
      <c r="C7" s="236"/>
      <c r="D7" s="236"/>
      <c r="E7" s="236"/>
      <c r="F7" s="236"/>
      <c r="G7" s="236"/>
      <c r="H7" s="236"/>
    </row>
    <row r="8" spans="1:13" x14ac:dyDescent="0.25">
      <c r="A8" s="64" t="s">
        <v>296</v>
      </c>
      <c r="B8" s="236"/>
      <c r="C8" s="236"/>
      <c r="D8" s="236"/>
      <c r="E8" s="236"/>
      <c r="F8" s="236"/>
      <c r="G8" s="236"/>
      <c r="H8" s="236"/>
    </row>
    <row r="9" spans="1:13" x14ac:dyDescent="0.25">
      <c r="A9" s="64" t="s">
        <v>297</v>
      </c>
      <c r="B9" s="236"/>
      <c r="C9" s="236"/>
      <c r="D9" s="236"/>
      <c r="E9" s="236"/>
      <c r="F9" s="236"/>
      <c r="G9" s="236"/>
      <c r="H9" s="236"/>
    </row>
    <row r="10" spans="1:13" x14ac:dyDescent="0.25">
      <c r="A10" s="64" t="s">
        <v>298</v>
      </c>
      <c r="B10" s="236"/>
      <c r="C10" s="236"/>
      <c r="D10" s="236"/>
      <c r="E10" s="236"/>
      <c r="F10" s="236"/>
      <c r="G10" s="236"/>
      <c r="H10" s="236"/>
    </row>
    <row r="11" spans="1:13" x14ac:dyDescent="0.25">
      <c r="A11" s="64" t="s">
        <v>299</v>
      </c>
      <c r="B11" s="236"/>
      <c r="C11" s="236"/>
      <c r="D11" s="236"/>
      <c r="E11" s="236"/>
      <c r="F11" s="236"/>
      <c r="G11" s="236"/>
      <c r="H11" s="236"/>
    </row>
    <row r="12" spans="1:13" x14ac:dyDescent="0.25">
      <c r="A12" s="64" t="s">
        <v>300</v>
      </c>
      <c r="B12" s="236"/>
      <c r="C12" s="236"/>
      <c r="D12" s="236"/>
      <c r="E12" s="236"/>
      <c r="F12" s="236"/>
      <c r="G12" s="236"/>
      <c r="H12" s="236"/>
    </row>
    <row r="13" spans="1:13" x14ac:dyDescent="0.25">
      <c r="A13" s="64" t="s">
        <v>301</v>
      </c>
      <c r="B13" s="236"/>
      <c r="C13" s="236"/>
      <c r="D13" s="236"/>
      <c r="E13" s="236"/>
      <c r="F13" s="236"/>
      <c r="G13" s="236"/>
      <c r="H13" s="236"/>
    </row>
    <row r="15" spans="1:13" x14ac:dyDescent="0.25">
      <c r="A15" s="64" t="s">
        <v>266</v>
      </c>
      <c r="B15" s="64" t="s">
        <v>290</v>
      </c>
      <c r="C15" s="64" t="s">
        <v>291</v>
      </c>
      <c r="D15" s="64" t="s">
        <v>292</v>
      </c>
      <c r="E15" s="64" t="s">
        <v>293</v>
      </c>
      <c r="F15" s="64" t="s">
        <v>294</v>
      </c>
      <c r="G15" s="64" t="s">
        <v>295</v>
      </c>
      <c r="H15" s="64" t="s">
        <v>296</v>
      </c>
      <c r="I15" s="64" t="s">
        <v>297</v>
      </c>
      <c r="J15" s="64" t="s">
        <v>298</v>
      </c>
      <c r="K15" s="64" t="s">
        <v>299</v>
      </c>
      <c r="L15" s="64" t="s">
        <v>300</v>
      </c>
      <c r="M15" s="64" t="s">
        <v>301</v>
      </c>
    </row>
    <row r="16" spans="1:13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x14ac:dyDescent="0.25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 spans="1:13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x14ac:dyDescent="0.2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 spans="1:13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</row>
    <row r="21" spans="1:13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</row>
    <row r="22" spans="1:13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E17" sqref="E17"/>
    </sheetView>
  </sheetViews>
  <sheetFormatPr defaultRowHeight="15" x14ac:dyDescent="0.25"/>
  <cols>
    <col min="1" max="1" width="14.28515625" style="182" customWidth="1"/>
    <col min="2" max="2" width="10.7109375" style="182" customWidth="1"/>
    <col min="3" max="3" width="11.5703125" style="182" customWidth="1"/>
    <col min="4" max="9" width="14.42578125" style="182" customWidth="1"/>
  </cols>
  <sheetData>
    <row r="1" spans="1:9" x14ac:dyDescent="0.25">
      <c r="A1" s="46" t="s">
        <v>265</v>
      </c>
      <c r="B1" s="12" t="s">
        <v>266</v>
      </c>
      <c r="C1" s="12" t="s">
        <v>267</v>
      </c>
      <c r="D1" s="51" t="s">
        <v>268</v>
      </c>
      <c r="E1" s="51" t="s">
        <v>269</v>
      </c>
      <c r="F1" s="51" t="s">
        <v>270</v>
      </c>
      <c r="G1" s="51" t="s">
        <v>271</v>
      </c>
      <c r="H1" s="51" t="s">
        <v>272</v>
      </c>
      <c r="I1" s="72" t="s">
        <v>273</v>
      </c>
    </row>
    <row r="2" spans="1:9" x14ac:dyDescent="0.25">
      <c r="A2" s="34"/>
      <c r="B2" s="3"/>
      <c r="C2" s="53"/>
      <c r="D2" s="83"/>
      <c r="E2" s="83"/>
      <c r="F2" s="83"/>
      <c r="G2" s="83"/>
      <c r="H2" s="83"/>
      <c r="I2" s="45"/>
    </row>
    <row r="3" spans="1:9" x14ac:dyDescent="0.25">
      <c r="A3" s="34"/>
      <c r="B3" s="3"/>
      <c r="C3" s="53"/>
      <c r="D3" s="83"/>
      <c r="E3" s="83"/>
      <c r="F3" s="83"/>
      <c r="G3" s="83"/>
      <c r="H3" s="83"/>
      <c r="I3" s="45"/>
    </row>
    <row r="4" spans="1:9" x14ac:dyDescent="0.25">
      <c r="A4" s="34"/>
      <c r="B4" s="3"/>
      <c r="C4" s="53"/>
      <c r="D4" s="83"/>
      <c r="E4" s="83"/>
      <c r="F4" s="83"/>
      <c r="G4" s="83"/>
      <c r="H4" s="83"/>
      <c r="I4" s="45"/>
    </row>
    <row r="5" spans="1:9" x14ac:dyDescent="0.25">
      <c r="A5" s="34"/>
      <c r="B5" s="3"/>
      <c r="C5" s="53"/>
      <c r="D5" s="83"/>
      <c r="E5" s="83"/>
      <c r="F5" s="83"/>
      <c r="G5" s="83"/>
      <c r="H5" s="83"/>
      <c r="I5" s="45"/>
    </row>
    <row r="6" spans="1:9" x14ac:dyDescent="0.25">
      <c r="A6" s="34"/>
      <c r="B6" s="3"/>
      <c r="C6" s="53"/>
      <c r="D6" s="83"/>
      <c r="E6" s="83"/>
      <c r="F6" s="83"/>
      <c r="G6" s="83"/>
      <c r="H6" s="83"/>
      <c r="I6" s="45"/>
    </row>
    <row r="7" spans="1:9" x14ac:dyDescent="0.25">
      <c r="A7" s="1"/>
      <c r="B7" s="4"/>
      <c r="C7" s="50"/>
      <c r="D7" s="61"/>
      <c r="E7" s="61"/>
      <c r="F7" s="61"/>
      <c r="G7" s="61"/>
      <c r="H7" s="83"/>
      <c r="I7" s="45"/>
    </row>
    <row r="8" spans="1:9" x14ac:dyDescent="0.25">
      <c r="A8" s="1"/>
      <c r="B8" s="4"/>
      <c r="C8" s="50"/>
      <c r="D8" s="61"/>
      <c r="E8" s="61"/>
      <c r="F8" s="61"/>
      <c r="G8" s="61"/>
      <c r="H8" s="83"/>
      <c r="I8" s="45"/>
    </row>
  </sheetData>
  <sheetProtection password="D92F" sheet="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A2" sqref="A2:I9"/>
    </sheetView>
  </sheetViews>
  <sheetFormatPr defaultRowHeight="15" x14ac:dyDescent="0.25"/>
  <cols>
    <col min="1" max="1" width="11.140625" style="182" customWidth="1"/>
    <col min="2" max="2" width="19.42578125" style="182" customWidth="1"/>
    <col min="3" max="3" width="15.28515625" style="182" customWidth="1"/>
    <col min="4" max="4" width="14.28515625" style="182" customWidth="1"/>
    <col min="5" max="5" width="13.28515625" style="182" customWidth="1"/>
    <col min="6" max="6" width="13.140625" style="182" customWidth="1"/>
    <col min="7" max="7" width="12.140625" style="182" customWidth="1"/>
    <col min="8" max="8" width="16" style="182" customWidth="1"/>
    <col min="9" max="9" width="21.140625" style="182" customWidth="1"/>
  </cols>
  <sheetData>
    <row r="1" spans="1:10" x14ac:dyDescent="0.25">
      <c r="A1" s="11" t="s">
        <v>274</v>
      </c>
      <c r="B1" s="11" t="s">
        <v>266</v>
      </c>
      <c r="C1" s="38" t="s">
        <v>275</v>
      </c>
      <c r="D1" s="38" t="s">
        <v>276</v>
      </c>
      <c r="E1" s="38" t="s">
        <v>277</v>
      </c>
      <c r="F1" s="38" t="s">
        <v>278</v>
      </c>
      <c r="G1" s="38" t="s">
        <v>279</v>
      </c>
      <c r="H1" s="38" t="s">
        <v>280</v>
      </c>
      <c r="I1" s="38" t="s">
        <v>281</v>
      </c>
    </row>
    <row r="2" spans="1:10" x14ac:dyDescent="0.25">
      <c r="A2" s="230"/>
      <c r="B2" s="22"/>
      <c r="C2" s="167"/>
      <c r="D2" s="167"/>
      <c r="E2" s="167"/>
      <c r="F2" s="167"/>
      <c r="G2" s="167"/>
      <c r="H2" s="167"/>
      <c r="I2" s="167"/>
    </row>
    <row r="3" spans="1:10" x14ac:dyDescent="0.25">
      <c r="A3" s="230"/>
      <c r="B3" s="22"/>
      <c r="C3" s="167"/>
      <c r="D3" s="167"/>
      <c r="E3" s="167"/>
      <c r="F3" s="167"/>
      <c r="G3" s="167"/>
      <c r="H3" s="167"/>
      <c r="I3" s="167"/>
    </row>
    <row r="4" spans="1:10" x14ac:dyDescent="0.25">
      <c r="A4" s="230"/>
      <c r="B4" s="22"/>
      <c r="C4" s="167"/>
      <c r="D4" s="167"/>
      <c r="E4" s="167"/>
      <c r="F4" s="167"/>
      <c r="G4" s="167"/>
      <c r="H4" s="167"/>
      <c r="I4" s="167"/>
    </row>
    <row r="5" spans="1:10" x14ac:dyDescent="0.25">
      <c r="A5" s="230"/>
      <c r="B5" s="22"/>
      <c r="C5" s="167"/>
      <c r="D5" s="167"/>
      <c r="E5" s="167"/>
      <c r="F5" s="167"/>
      <c r="G5" s="167"/>
      <c r="H5" s="167"/>
      <c r="I5" s="167"/>
      <c r="J5" s="168"/>
    </row>
    <row r="6" spans="1:10" x14ac:dyDescent="0.25">
      <c r="A6" s="230"/>
      <c r="B6" s="22"/>
      <c r="C6" s="167"/>
      <c r="D6" s="167"/>
      <c r="E6" s="167"/>
      <c r="F6" s="167"/>
      <c r="G6" s="167"/>
      <c r="H6" s="167"/>
      <c r="I6" s="167"/>
    </row>
    <row r="7" spans="1:10" x14ac:dyDescent="0.25">
      <c r="A7" s="230"/>
      <c r="B7" s="22"/>
      <c r="C7" s="167"/>
      <c r="D7" s="167"/>
      <c r="E7" s="167"/>
      <c r="F7" s="167"/>
      <c r="G7" s="167"/>
      <c r="H7" s="167"/>
      <c r="I7" s="167"/>
    </row>
    <row r="8" spans="1:10" x14ac:dyDescent="0.25">
      <c r="A8" s="230"/>
      <c r="B8" s="22"/>
      <c r="C8" s="167"/>
      <c r="D8" s="167"/>
      <c r="E8" s="167"/>
      <c r="F8" s="167"/>
      <c r="G8" s="167"/>
      <c r="H8" s="167"/>
      <c r="I8" s="167"/>
    </row>
    <row r="9" spans="1:10" x14ac:dyDescent="0.25">
      <c r="A9" s="64"/>
      <c r="C9" s="160"/>
      <c r="D9" s="160"/>
      <c r="E9" s="160"/>
      <c r="F9" s="160"/>
      <c r="G9" s="160"/>
      <c r="H9" s="160"/>
      <c r="I9" s="168"/>
    </row>
    <row r="10" spans="1:10" x14ac:dyDescent="0.25">
      <c r="C10" s="160"/>
      <c r="D10" s="160"/>
      <c r="E10" s="160"/>
      <c r="F10" s="160"/>
      <c r="G10" s="160"/>
      <c r="H10" s="160"/>
      <c r="I10" s="168"/>
    </row>
    <row r="11" spans="1:10" x14ac:dyDescent="0.25">
      <c r="C11" s="160"/>
      <c r="D11" s="160"/>
      <c r="E11" s="160"/>
      <c r="F11" s="160"/>
      <c r="G11" s="160"/>
    </row>
    <row r="12" spans="1:10" x14ac:dyDescent="0.25">
      <c r="C12" s="160"/>
      <c r="D12" s="160"/>
      <c r="E12" s="160"/>
      <c r="F12" s="160"/>
      <c r="G12" s="160"/>
      <c r="H12" s="168"/>
    </row>
  </sheetData>
  <sheetProtection password="D92F" sheet="1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/>
  </sheetViews>
  <sheetFormatPr defaultRowHeight="15" x14ac:dyDescent="0.25"/>
  <cols>
    <col min="1" max="1" width="15" style="182" customWidth="1"/>
    <col min="2" max="2" width="11.5703125" style="182" customWidth="1"/>
    <col min="3" max="5" width="14.28515625" style="182" customWidth="1"/>
    <col min="6" max="6" width="14.5703125" style="182" customWidth="1"/>
    <col min="7" max="8" width="14.28515625" style="182" customWidth="1"/>
  </cols>
  <sheetData>
    <row r="1" spans="1:8" x14ac:dyDescent="0.25">
      <c r="A1" s="79" t="s">
        <v>282</v>
      </c>
      <c r="B1" s="7"/>
      <c r="C1" s="44"/>
      <c r="D1" s="44"/>
      <c r="E1" s="44"/>
      <c r="F1" s="76"/>
      <c r="G1" s="76"/>
      <c r="H1" s="76"/>
    </row>
    <row r="2" spans="1:8" x14ac:dyDescent="0.25">
      <c r="A2" s="62"/>
      <c r="B2" s="19"/>
      <c r="C2" s="19"/>
      <c r="D2" s="19"/>
      <c r="E2" s="19"/>
      <c r="F2" s="19"/>
      <c r="G2" s="19"/>
      <c r="H2" s="19"/>
    </row>
    <row r="3" spans="1:8" x14ac:dyDescent="0.25">
      <c r="A3" s="68" t="s">
        <v>268</v>
      </c>
      <c r="B3" s="169"/>
      <c r="C3" s="169"/>
      <c r="D3" s="169"/>
      <c r="E3" s="169"/>
      <c r="F3" s="169"/>
      <c r="G3" s="169"/>
      <c r="H3" s="169"/>
    </row>
    <row r="4" spans="1:8" x14ac:dyDescent="0.25">
      <c r="A4" s="68" t="s">
        <v>269</v>
      </c>
      <c r="B4" s="169"/>
      <c r="C4" s="169"/>
      <c r="D4" s="169"/>
      <c r="E4" s="169"/>
      <c r="F4" s="169"/>
      <c r="G4" s="169"/>
      <c r="H4" s="169"/>
    </row>
    <row r="5" spans="1:8" x14ac:dyDescent="0.25">
      <c r="A5" s="68" t="s">
        <v>283</v>
      </c>
      <c r="B5" s="169"/>
      <c r="C5" s="169"/>
      <c r="D5" s="169"/>
      <c r="E5" s="169"/>
      <c r="F5" s="169"/>
      <c r="G5" s="169"/>
      <c r="H5" s="169"/>
    </row>
    <row r="6" spans="1:8" x14ac:dyDescent="0.25">
      <c r="A6" s="68" t="s">
        <v>284</v>
      </c>
      <c r="B6" s="169"/>
      <c r="C6" s="169"/>
      <c r="D6" s="169"/>
      <c r="E6" s="169"/>
      <c r="F6" s="169"/>
      <c r="G6" s="169"/>
      <c r="H6" s="169"/>
    </row>
    <row r="7" spans="1:8" x14ac:dyDescent="0.25">
      <c r="A7" s="68" t="s">
        <v>285</v>
      </c>
      <c r="B7" s="169"/>
      <c r="C7" s="169"/>
      <c r="D7" s="169"/>
      <c r="E7" s="169"/>
      <c r="F7" s="169"/>
      <c r="G7" s="169"/>
      <c r="H7" s="27"/>
    </row>
    <row r="8" spans="1:8" x14ac:dyDescent="0.25">
      <c r="A8" s="68" t="s">
        <v>286</v>
      </c>
      <c r="B8" s="169"/>
      <c r="C8" s="169"/>
      <c r="D8" s="169"/>
      <c r="E8" s="169"/>
      <c r="F8" s="169"/>
      <c r="G8" s="169"/>
      <c r="H8" s="169"/>
    </row>
    <row r="9" spans="1:8" x14ac:dyDescent="0.25">
      <c r="A9" s="68" t="s">
        <v>287</v>
      </c>
      <c r="B9" s="169"/>
      <c r="C9" s="169"/>
      <c r="D9" s="169"/>
      <c r="E9" s="169"/>
      <c r="F9" s="169"/>
      <c r="G9" s="169"/>
      <c r="H9" s="169"/>
    </row>
    <row r="10" spans="1:8" x14ac:dyDescent="0.25">
      <c r="A10" s="68" t="s">
        <v>288</v>
      </c>
      <c r="B10" s="163"/>
      <c r="C10" s="163"/>
      <c r="D10" s="163"/>
      <c r="E10" s="163"/>
      <c r="F10" s="163"/>
      <c r="G10" s="163"/>
      <c r="H10" s="163"/>
    </row>
  </sheetData>
  <sheetProtection password="D92F" sheet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Main 8 Table</vt:lpstr>
      <vt:lpstr>Additional PM Table</vt:lpstr>
      <vt:lpstr>Social Equity PM Table</vt:lpstr>
      <vt:lpstr>SE Disparity Table</vt:lpstr>
      <vt:lpstr>summary_emfac2014</vt:lpstr>
      <vt:lpstr>Transit Boardings</vt:lpstr>
      <vt:lpstr>VMT_BMT</vt:lpstr>
      <vt:lpstr>Transit VMT</vt:lpstr>
      <vt:lpstr>Avg Exposure Particulate 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Ouyang, Ziying</dc:creator>
  <cp:lastModifiedBy>Schroeder, Gregor</cp:lastModifiedBy>
  <dcterms:created xsi:type="dcterms:W3CDTF">2014-06-12T17:16:55Z</dcterms:created>
  <dcterms:modified xsi:type="dcterms:W3CDTF">2019-09-11T21:03:28Z</dcterms:modified>
</cp:coreProperties>
</file>