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9\Weekly Forecasts\"/>
    </mc:Choice>
  </mc:AlternateContent>
  <xr:revisionPtr revIDLastSave="0" documentId="13_ncr:1_{7C34D61B-C5DF-4B40-9DA3-7BE6FC8B50E6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Projected Bracket" sheetId="16" r:id="rId1"/>
    <sheet name="Matrix" sheetId="12" r:id="rId2"/>
    <sheet name="AFC Possibilities" sheetId="14" r:id="rId3"/>
    <sheet name="NFC Possibilities" sheetId="15" r:id="rId4"/>
    <sheet name="BAL" sheetId="1" r:id="rId5"/>
    <sheet name="KC" sheetId="2" r:id="rId6"/>
    <sheet name="NE" sheetId="3" r:id="rId7"/>
    <sheet name="HOU" sheetId="4" r:id="rId8"/>
    <sheet name="BUF" sheetId="5" r:id="rId9"/>
    <sheet name="TEN" sheetId="6" r:id="rId10"/>
    <sheet name="SF" sheetId="7" r:id="rId11"/>
    <sheet name="GB" sheetId="8" r:id="rId12"/>
    <sheet name="NO" sheetId="9" r:id="rId13"/>
    <sheet name="PHI" sheetId="10" r:id="rId14"/>
    <sheet name="SEA" sheetId="11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2" l="1"/>
  <c r="B27" i="12"/>
  <c r="B26" i="12"/>
  <c r="B25" i="12"/>
  <c r="B24" i="12"/>
  <c r="B23" i="12"/>
  <c r="B22" i="12"/>
  <c r="B21" i="12"/>
  <c r="B20" i="12"/>
  <c r="B19" i="12"/>
  <c r="B18" i="12"/>
  <c r="B17" i="12"/>
  <c r="C18" i="12" a="1"/>
  <c r="C18" i="12" s="1"/>
  <c r="H211" i="15"/>
  <c r="H197" i="15"/>
  <c r="H183" i="15"/>
  <c r="H155" i="15"/>
  <c r="H141" i="15"/>
  <c r="H148" i="15" s="1"/>
  <c r="H127" i="15"/>
  <c r="H134" i="15" s="1"/>
  <c r="H99" i="15"/>
  <c r="H85" i="15"/>
  <c r="H92" i="15" s="1"/>
  <c r="H71" i="15"/>
  <c r="H78" i="15" s="1"/>
  <c r="H43" i="15"/>
  <c r="H29" i="15"/>
  <c r="H15" i="15"/>
  <c r="H1" i="15"/>
  <c r="E1" i="15"/>
  <c r="E4" i="15"/>
  <c r="E60" i="15" s="1"/>
  <c r="E67" i="15" s="1"/>
  <c r="E74" i="15" s="1"/>
  <c r="E81" i="15" s="1"/>
  <c r="E88" i="15" s="1"/>
  <c r="E95" i="15" s="1"/>
  <c r="E102" i="15" s="1"/>
  <c r="E109" i="15" s="1"/>
  <c r="E57" i="15"/>
  <c r="E113" i="15"/>
  <c r="E120" i="15" s="1"/>
  <c r="E127" i="15" s="1"/>
  <c r="E134" i="15" s="1"/>
  <c r="E141" i="15" s="1"/>
  <c r="E148" i="15" s="1"/>
  <c r="E155" i="15" s="1"/>
  <c r="E162" i="15" s="1"/>
  <c r="E116" i="15"/>
  <c r="E169" i="15"/>
  <c r="E172" i="15"/>
  <c r="E179" i="15" s="1"/>
  <c r="E186" i="15" s="1"/>
  <c r="E193" i="15" s="1"/>
  <c r="E200" i="15" s="1"/>
  <c r="E207" i="15" s="1"/>
  <c r="E214" i="15" s="1"/>
  <c r="E221" i="15" s="1"/>
  <c r="B4" i="15"/>
  <c r="H211" i="14"/>
  <c r="B1" i="15"/>
  <c r="H197" i="14"/>
  <c r="H218" i="15"/>
  <c r="H204" i="15"/>
  <c r="H190" i="15"/>
  <c r="E176" i="15"/>
  <c r="E183" i="15" s="1"/>
  <c r="E190" i="15" s="1"/>
  <c r="E197" i="15" s="1"/>
  <c r="E204" i="15" s="1"/>
  <c r="E211" i="15" s="1"/>
  <c r="E218" i="15" s="1"/>
  <c r="H162" i="15"/>
  <c r="E123" i="15"/>
  <c r="E130" i="15" s="1"/>
  <c r="E137" i="15" s="1"/>
  <c r="E144" i="15" s="1"/>
  <c r="E151" i="15" s="1"/>
  <c r="E158" i="15" s="1"/>
  <c r="E165" i="15" s="1"/>
  <c r="H113" i="15"/>
  <c r="H120" i="15" s="1"/>
  <c r="H106" i="15"/>
  <c r="E64" i="15"/>
  <c r="E71" i="15" s="1"/>
  <c r="E78" i="15" s="1"/>
  <c r="E85" i="15" s="1"/>
  <c r="E92" i="15" s="1"/>
  <c r="E99" i="15" s="1"/>
  <c r="E106" i="15" s="1"/>
  <c r="H50" i="15"/>
  <c r="H36" i="15"/>
  <c r="H22" i="15"/>
  <c r="H169" i="15"/>
  <c r="H176" i="15" s="1"/>
  <c r="E8" i="15"/>
  <c r="E15" i="15" s="1"/>
  <c r="E22" i="15" s="1"/>
  <c r="E29" i="15" s="1"/>
  <c r="E36" i="15" s="1"/>
  <c r="E43" i="15" s="1"/>
  <c r="E50" i="15" s="1"/>
  <c r="H183" i="14"/>
  <c r="H155" i="14"/>
  <c r="H141" i="14"/>
  <c r="H127" i="14"/>
  <c r="H99" i="14"/>
  <c r="H85" i="14"/>
  <c r="H43" i="14"/>
  <c r="H29" i="14"/>
  <c r="H15" i="14"/>
  <c r="E57" i="14"/>
  <c r="E113" i="14"/>
  <c r="E169" i="14"/>
  <c r="E4" i="14"/>
  <c r="B4" i="14"/>
  <c r="C22" i="12" l="1" a="1"/>
  <c r="C22" i="12" s="1"/>
  <c r="C21" i="12" a="1"/>
  <c r="C21" i="12" s="1"/>
  <c r="C25" i="12" a="1"/>
  <c r="C25" i="12" s="1"/>
  <c r="C26" i="12" a="1"/>
  <c r="C26" i="12" s="1"/>
  <c r="C24" i="12" a="1"/>
  <c r="C24" i="12" s="1"/>
  <c r="C27" i="12" a="1"/>
  <c r="C27" i="12" s="1"/>
  <c r="C28" i="12" a="1"/>
  <c r="C28" i="12" s="1"/>
  <c r="C19" i="12" a="1"/>
  <c r="C19" i="12" s="1"/>
  <c r="C23" i="12" a="1"/>
  <c r="C23" i="12" s="1"/>
  <c r="B29" i="12"/>
  <c r="C20" i="12" a="1"/>
  <c r="C20" i="12" s="1"/>
  <c r="C17" i="12" a="1"/>
  <c r="C17" i="12" s="1"/>
  <c r="J1" i="15"/>
  <c r="B11" i="15"/>
  <c r="B18" i="15" s="1"/>
  <c r="B25" i="15" s="1"/>
  <c r="B32" i="15" s="1"/>
  <c r="B39" i="15" s="1"/>
  <c r="B46" i="15" s="1"/>
  <c r="B53" i="15" s="1"/>
  <c r="B60" i="15" s="1"/>
  <c r="B67" i="15" s="1"/>
  <c r="B74" i="15" s="1"/>
  <c r="B81" i="15" s="1"/>
  <c r="B88" i="15" s="1"/>
  <c r="B95" i="15" s="1"/>
  <c r="B102" i="15" s="1"/>
  <c r="B109" i="15" s="1"/>
  <c r="B116" i="15" s="1"/>
  <c r="B123" i="15" s="1"/>
  <c r="B130" i="15" s="1"/>
  <c r="B137" i="15" s="1"/>
  <c r="B144" i="15" s="1"/>
  <c r="B151" i="15" s="1"/>
  <c r="B158" i="15" s="1"/>
  <c r="B165" i="15" s="1"/>
  <c r="B172" i="15" s="1"/>
  <c r="B179" i="15" s="1"/>
  <c r="B186" i="15" s="1"/>
  <c r="B193" i="15" s="1"/>
  <c r="B200" i="15" s="1"/>
  <c r="B207" i="15" s="1"/>
  <c r="B214" i="15" s="1"/>
  <c r="B221" i="15" s="1"/>
  <c r="L4" i="15"/>
  <c r="E11" i="15"/>
  <c r="E18" i="15" s="1"/>
  <c r="E25" i="15" s="1"/>
  <c r="E32" i="15" s="1"/>
  <c r="E39" i="15" s="1"/>
  <c r="E46" i="15" s="1"/>
  <c r="E53" i="15" s="1"/>
  <c r="H57" i="15"/>
  <c r="H64" i="15" s="1"/>
  <c r="B8" i="15"/>
  <c r="L1" i="15"/>
  <c r="H8" i="15"/>
  <c r="C29" i="12" l="1"/>
  <c r="J8" i="15"/>
  <c r="B15" i="15"/>
  <c r="B22" i="15" l="1"/>
  <c r="L18" i="15"/>
  <c r="J15" i="15"/>
  <c r="M4" i="15"/>
  <c r="N4" i="15" s="1"/>
  <c r="J22" i="15" l="1"/>
  <c r="M18" i="15" s="1"/>
  <c r="N18" i="15" s="1"/>
  <c r="B29" i="15"/>
  <c r="L32" i="15" l="1"/>
  <c r="B36" i="15"/>
  <c r="J29" i="15"/>
  <c r="B43" i="15" l="1"/>
  <c r="J36" i="15"/>
  <c r="J43" i="15" l="1"/>
  <c r="L46" i="15"/>
  <c r="B50" i="15"/>
  <c r="M32" i="15"/>
  <c r="N32" i="15" s="1"/>
  <c r="B57" i="15" l="1"/>
  <c r="J50" i="15"/>
  <c r="M1" i="15" s="1"/>
  <c r="N1" i="15" s="1"/>
  <c r="M46" i="15" l="1"/>
  <c r="N46" i="15" s="1"/>
  <c r="L57" i="15"/>
  <c r="J57" i="15"/>
  <c r="B64" i="15"/>
  <c r="J64" i="15" l="1"/>
  <c r="B71" i="15"/>
  <c r="J71" i="15" l="1"/>
  <c r="B78" i="15"/>
  <c r="J78" i="15" l="1"/>
  <c r="B85" i="15"/>
  <c r="J85" i="15" l="1"/>
  <c r="B92" i="15"/>
  <c r="J92" i="15" l="1"/>
  <c r="B99" i="15"/>
  <c r="J99" i="15" l="1"/>
  <c r="B106" i="15"/>
  <c r="J106" i="15" l="1"/>
  <c r="M57" i="15" s="1"/>
  <c r="N57" i="15" s="1"/>
  <c r="B113" i="15"/>
  <c r="B120" i="15" l="1"/>
  <c r="L113" i="15"/>
  <c r="J113" i="15"/>
  <c r="H1" i="14"/>
  <c r="E1" i="14"/>
  <c r="E8" i="14" s="1"/>
  <c r="E15" i="14" s="1"/>
  <c r="B1" i="14"/>
  <c r="B8" i="14" s="1"/>
  <c r="B15" i="14" s="1"/>
  <c r="B22" i="14" s="1"/>
  <c r="B29" i="14" s="1"/>
  <c r="H8" i="14"/>
  <c r="E11" i="14"/>
  <c r="E18" i="14" s="1"/>
  <c r="E25" i="14" s="1"/>
  <c r="H22" i="14"/>
  <c r="H36" i="14"/>
  <c r="E32" i="14"/>
  <c r="E46" i="14" s="1"/>
  <c r="E60" i="14" s="1"/>
  <c r="H50" i="14"/>
  <c r="H57" i="14"/>
  <c r="H64" i="14" s="1"/>
  <c r="E64" i="14"/>
  <c r="E92" i="14" s="1"/>
  <c r="E106" i="14" s="1"/>
  <c r="E71" i="14"/>
  <c r="E85" i="14"/>
  <c r="E99" i="14" s="1"/>
  <c r="H92" i="14"/>
  <c r="H106" i="14"/>
  <c r="E120" i="14"/>
  <c r="E127" i="14" s="1"/>
  <c r="E134" i="14" s="1"/>
  <c r="E141" i="14" s="1"/>
  <c r="H113" i="14"/>
  <c r="E116" i="14"/>
  <c r="H120" i="14"/>
  <c r="E123" i="14"/>
  <c r="E130" i="14" s="1"/>
  <c r="E137" i="14" s="1"/>
  <c r="E144" i="14" s="1"/>
  <c r="E151" i="14" s="1"/>
  <c r="E158" i="14" s="1"/>
  <c r="E165" i="14" s="1"/>
  <c r="H134" i="14"/>
  <c r="H148" i="14"/>
  <c r="H162" i="14"/>
  <c r="H169" i="14"/>
  <c r="H176" i="14" s="1"/>
  <c r="E172" i="14"/>
  <c r="E176" i="14"/>
  <c r="E183" i="14" s="1"/>
  <c r="E190" i="14" s="1"/>
  <c r="E197" i="14" s="1"/>
  <c r="E204" i="14" s="1"/>
  <c r="E211" i="14" s="1"/>
  <c r="E218" i="14" s="1"/>
  <c r="E179" i="14"/>
  <c r="E186" i="14" s="1"/>
  <c r="E193" i="14" s="1"/>
  <c r="E200" i="14" s="1"/>
  <c r="E207" i="14" s="1"/>
  <c r="E214" i="14" s="1"/>
  <c r="E221" i="14" s="1"/>
  <c r="H190" i="14"/>
  <c r="H204" i="14"/>
  <c r="H218" i="14"/>
  <c r="J120" i="15" l="1"/>
  <c r="B127" i="15"/>
  <c r="E78" i="14"/>
  <c r="E74" i="14"/>
  <c r="E88" i="14"/>
  <c r="E102" i="14" s="1"/>
  <c r="H71" i="14"/>
  <c r="H78" i="14" s="1"/>
  <c r="E39" i="14"/>
  <c r="E53" i="14" s="1"/>
  <c r="E67" i="14" s="1"/>
  <c r="E81" i="14" s="1"/>
  <c r="L1" i="14"/>
  <c r="E95" i="14"/>
  <c r="E109" i="14" s="1"/>
  <c r="B36" i="14"/>
  <c r="E148" i="14"/>
  <c r="E155" i="14"/>
  <c r="E162" i="14" s="1"/>
  <c r="J1" i="14"/>
  <c r="E29" i="14"/>
  <c r="E43" i="14" s="1"/>
  <c r="L4" i="14"/>
  <c r="E22" i="14"/>
  <c r="E36" i="14" s="1"/>
  <c r="E50" i="14" s="1"/>
  <c r="B11" i="14"/>
  <c r="M12" i="12"/>
  <c r="M11" i="12"/>
  <c r="L11" i="12"/>
  <c r="M10" i="12"/>
  <c r="L10" i="12"/>
  <c r="K10" i="12"/>
  <c r="M9" i="12"/>
  <c r="L9" i="12"/>
  <c r="K9" i="12"/>
  <c r="J9" i="12"/>
  <c r="M8" i="12"/>
  <c r="L8" i="12"/>
  <c r="K8" i="12"/>
  <c r="J8" i="12"/>
  <c r="I8" i="12"/>
  <c r="M7" i="12"/>
  <c r="L7" i="12"/>
  <c r="K7" i="12"/>
  <c r="J7" i="12"/>
  <c r="I7" i="12"/>
  <c r="H7" i="12"/>
  <c r="M6" i="12"/>
  <c r="L6" i="12"/>
  <c r="K6" i="12"/>
  <c r="J6" i="12"/>
  <c r="I6" i="12"/>
  <c r="H6" i="12"/>
  <c r="G6" i="12"/>
  <c r="M5" i="12"/>
  <c r="L5" i="12"/>
  <c r="K5" i="12"/>
  <c r="J5" i="12"/>
  <c r="I5" i="12"/>
  <c r="H5" i="12"/>
  <c r="G5" i="12"/>
  <c r="F5" i="12"/>
  <c r="M4" i="12"/>
  <c r="L4" i="12"/>
  <c r="K4" i="12"/>
  <c r="J4" i="12"/>
  <c r="I4" i="12"/>
  <c r="H4" i="12"/>
  <c r="G4" i="12"/>
  <c r="F4" i="12"/>
  <c r="E4" i="12"/>
  <c r="M3" i="12"/>
  <c r="L3" i="12"/>
  <c r="K3" i="12"/>
  <c r="J3" i="12"/>
  <c r="I3" i="12"/>
  <c r="H3" i="12"/>
  <c r="G3" i="12"/>
  <c r="F3" i="12"/>
  <c r="E3" i="12"/>
  <c r="D3" i="12"/>
  <c r="M2" i="12"/>
  <c r="L2" i="12"/>
  <c r="K2" i="12"/>
  <c r="J2" i="12"/>
  <c r="I2" i="12"/>
  <c r="H2" i="12"/>
  <c r="G2" i="12"/>
  <c r="F2" i="12"/>
  <c r="E2" i="12"/>
  <c r="D2" i="12"/>
  <c r="C2" i="12"/>
  <c r="P2" i="12" a="1"/>
  <c r="P3" i="12"/>
  <c r="B3" i="12"/>
  <c r="Q5" i="12"/>
  <c r="C5" i="12"/>
  <c r="P7" i="12"/>
  <c r="B7" i="12"/>
  <c r="P8" i="12"/>
  <c r="B8" i="12"/>
  <c r="T9" i="12"/>
  <c r="F9" i="12"/>
  <c r="S12" i="12"/>
  <c r="E12" i="12"/>
  <c r="U8" i="12"/>
  <c r="G8" i="12"/>
  <c r="U10" i="12"/>
  <c r="G10" i="12"/>
  <c r="T10" i="12"/>
  <c r="F10" i="12"/>
  <c r="W10" i="12"/>
  <c r="I10" i="12"/>
  <c r="R5" i="12"/>
  <c r="D5" i="12"/>
  <c r="R13" i="12"/>
  <c r="D13" i="12"/>
  <c r="W13" i="12"/>
  <c r="I13" i="12"/>
  <c r="V12" i="12"/>
  <c r="H12" i="12"/>
  <c r="S10" i="12"/>
  <c r="E10" i="12"/>
  <c r="S9" i="12"/>
  <c r="E9" i="12"/>
  <c r="Q8" i="12"/>
  <c r="C8" i="12"/>
  <c r="X12" i="12"/>
  <c r="J12" i="12"/>
  <c r="W12" i="12"/>
  <c r="I12" i="12"/>
  <c r="S7" i="12"/>
  <c r="E7" i="12"/>
  <c r="Y13" i="12"/>
  <c r="K13" i="12"/>
  <c r="S13" i="12"/>
  <c r="E13" i="12"/>
  <c r="P13" i="12"/>
  <c r="B13" i="12"/>
  <c r="Q11" i="12"/>
  <c r="C11" i="12"/>
  <c r="Q10" i="12"/>
  <c r="C10" i="12"/>
  <c r="T11" i="12"/>
  <c r="F11" i="12"/>
  <c r="U12" i="12"/>
  <c r="G12" i="12"/>
  <c r="P10" i="12"/>
  <c r="B10" i="12"/>
  <c r="S8" i="12"/>
  <c r="E8" i="12"/>
  <c r="R7" i="12"/>
  <c r="D7" i="12"/>
  <c r="V11" i="12"/>
  <c r="H11" i="12"/>
  <c r="R11" i="12"/>
  <c r="D11" i="12"/>
  <c r="P11" i="12"/>
  <c r="B11" i="12"/>
  <c r="S11" i="12"/>
  <c r="E11" i="12"/>
  <c r="P5" i="12"/>
  <c r="B5" i="12"/>
  <c r="R8" i="12"/>
  <c r="D8" i="12"/>
  <c r="P12" i="12"/>
  <c r="B12" i="12"/>
  <c r="R6" i="12"/>
  <c r="D6" i="12"/>
  <c r="T8" i="12"/>
  <c r="F8" i="12"/>
  <c r="X11" i="12"/>
  <c r="J11" i="12"/>
  <c r="R12" i="12"/>
  <c r="D12" i="12"/>
  <c r="R9" i="12"/>
  <c r="D9" i="12"/>
  <c r="Q9" i="12"/>
  <c r="C9" i="12"/>
  <c r="P6" i="12"/>
  <c r="B6" i="12"/>
  <c r="Q7" i="12"/>
  <c r="C7" i="12"/>
  <c r="V10" i="12"/>
  <c r="H10" i="12"/>
  <c r="U9" i="12"/>
  <c r="G9" i="12"/>
  <c r="T13" i="12"/>
  <c r="F13" i="12"/>
  <c r="V9" i="12"/>
  <c r="H9" i="12"/>
  <c r="T7" i="12"/>
  <c r="F7" i="12"/>
  <c r="T12" i="12"/>
  <c r="F12" i="12"/>
  <c r="X13" i="12"/>
  <c r="J13" i="12"/>
  <c r="P4" i="12"/>
  <c r="B4" i="12"/>
  <c r="P9" i="12"/>
  <c r="B9" i="12"/>
  <c r="Y12" i="12"/>
  <c r="K12" i="12"/>
  <c r="U11" i="12"/>
  <c r="G11" i="12"/>
  <c r="S6" i="12"/>
  <c r="E6" i="12"/>
  <c r="W11" i="12"/>
  <c r="I11" i="12"/>
  <c r="Q13" i="12"/>
  <c r="C13" i="12"/>
  <c r="V13" i="12"/>
  <c r="H13" i="12"/>
  <c r="R10" i="12"/>
  <c r="D10" i="12"/>
  <c r="U13" i="12"/>
  <c r="G13" i="12"/>
  <c r="Q4" i="12"/>
  <c r="C4" i="12"/>
  <c r="Q12" i="12"/>
  <c r="C12" i="12"/>
  <c r="Q6" i="12"/>
  <c r="C6" i="12"/>
  <c r="AA10" i="12"/>
  <c r="S2" i="12"/>
  <c r="Z12" i="12"/>
  <c r="AA4" i="12"/>
  <c r="Y2" i="12"/>
  <c r="AA13" i="12"/>
  <c r="Z13" i="12"/>
  <c r="R3" i="12"/>
  <c r="AA2" i="12"/>
  <c r="Z9" i="12"/>
  <c r="U7" i="12"/>
  <c r="L13" i="12"/>
  <c r="AA12" i="12"/>
  <c r="W9" i="12"/>
  <c r="AA7" i="12"/>
  <c r="P2" i="12"/>
  <c r="Z6" i="12"/>
  <c r="AA11" i="12"/>
  <c r="W7" i="12"/>
  <c r="Y3" i="12"/>
  <c r="V5" i="12"/>
  <c r="T6" i="12"/>
  <c r="Z8" i="12"/>
  <c r="Q3" i="12"/>
  <c r="AA3" i="12"/>
  <c r="V6" i="12"/>
  <c r="S4" i="12"/>
  <c r="Z11" i="12"/>
  <c r="T5" i="12"/>
  <c r="T4" i="12"/>
  <c r="X9" i="12"/>
  <c r="W5" i="12"/>
  <c r="V8" i="12"/>
  <c r="Z4" i="12"/>
  <c r="W6" i="12"/>
  <c r="W3" i="12"/>
  <c r="AA9" i="12"/>
  <c r="V7" i="12"/>
  <c r="Y4" i="12"/>
  <c r="AA5" i="12"/>
  <c r="U6" i="12"/>
  <c r="Z5" i="12"/>
  <c r="Z3" i="12"/>
  <c r="X6" i="12"/>
  <c r="T2" i="12"/>
  <c r="U2" i="12"/>
  <c r="Z7" i="12"/>
  <c r="X8" i="12"/>
  <c r="Y11" i="12"/>
  <c r="Q2" i="12"/>
  <c r="T3" i="12"/>
  <c r="Y7" i="12"/>
  <c r="Y6" i="12"/>
  <c r="X2" i="12"/>
  <c r="V4" i="12"/>
  <c r="R2" i="12"/>
  <c r="X5" i="12"/>
  <c r="X10" i="12"/>
  <c r="S5" i="12"/>
  <c r="W8" i="12"/>
  <c r="AA8" i="12"/>
  <c r="U5" i="12"/>
  <c r="U4" i="12"/>
  <c r="X3" i="12"/>
  <c r="R4" i="12"/>
  <c r="Y10" i="12"/>
  <c r="Z10" i="12"/>
  <c r="W2" i="12"/>
  <c r="U3" i="12"/>
  <c r="V3" i="12"/>
  <c r="Y9" i="12"/>
  <c r="W4" i="12"/>
  <c r="V2" i="12"/>
  <c r="Y5" i="12"/>
  <c r="X7" i="12"/>
  <c r="Y8" i="12"/>
  <c r="X4" i="12"/>
  <c r="Z2" i="12"/>
  <c r="AA6" i="12"/>
  <c r="S3" i="12"/>
  <c r="B134" i="15" l="1"/>
  <c r="J127" i="15"/>
  <c r="B18" i="14"/>
  <c r="J8" i="14"/>
  <c r="M4" i="14" s="1"/>
  <c r="N4" i="14" s="1"/>
  <c r="B43" i="14"/>
  <c r="J134" i="15" l="1"/>
  <c r="B141" i="15"/>
  <c r="B50" i="14"/>
  <c r="B25" i="14"/>
  <c r="J15" i="14"/>
  <c r="L18" i="14"/>
  <c r="B148" i="15" l="1"/>
  <c r="J141" i="15"/>
  <c r="B57" i="14"/>
  <c r="B32" i="14"/>
  <c r="J22" i="14"/>
  <c r="M18" i="14" s="1"/>
  <c r="N18" i="14" s="1"/>
  <c r="J148" i="15" l="1"/>
  <c r="B155" i="15"/>
  <c r="B64" i="14"/>
  <c r="B71" i="14"/>
  <c r="B39" i="14"/>
  <c r="L32" i="14"/>
  <c r="J29" i="14"/>
  <c r="B162" i="15" l="1"/>
  <c r="J155" i="15"/>
  <c r="B85" i="14"/>
  <c r="B46" i="14"/>
  <c r="J36" i="14"/>
  <c r="M32" i="14" s="1"/>
  <c r="N32" i="14" s="1"/>
  <c r="B78" i="14"/>
  <c r="J162" i="15" l="1"/>
  <c r="M113" i="15" s="1"/>
  <c r="N113" i="15" s="1"/>
  <c r="B169" i="15"/>
  <c r="B99" i="14"/>
  <c r="B92" i="14"/>
  <c r="B53" i="14"/>
  <c r="L46" i="14"/>
  <c r="J43" i="14"/>
  <c r="J169" i="15" l="1"/>
  <c r="B176" i="15"/>
  <c r="L169" i="15"/>
  <c r="B106" i="14"/>
  <c r="B60" i="14"/>
  <c r="J50" i="14"/>
  <c r="M1" i="14" s="1"/>
  <c r="N1" i="14" s="1"/>
  <c r="J176" i="15" l="1"/>
  <c r="B183" i="15"/>
  <c r="B67" i="14"/>
  <c r="J64" i="14" s="1"/>
  <c r="B74" i="14"/>
  <c r="L57" i="14"/>
  <c r="J57" i="14"/>
  <c r="M46" i="14"/>
  <c r="N46" i="14" s="1"/>
  <c r="B113" i="14"/>
  <c r="J183" i="15" l="1"/>
  <c r="B190" i="15"/>
  <c r="B120" i="14"/>
  <c r="B81" i="14"/>
  <c r="B88" i="14"/>
  <c r="J71" i="14"/>
  <c r="J190" i="15" l="1"/>
  <c r="B197" i="15"/>
  <c r="B102" i="14"/>
  <c r="J99" i="14" s="1"/>
  <c r="J85" i="14"/>
  <c r="B95" i="14"/>
  <c r="J78" i="14"/>
  <c r="B127" i="14"/>
  <c r="J197" i="15" l="1"/>
  <c r="B204" i="15"/>
  <c r="B134" i="14"/>
  <c r="B109" i="14"/>
  <c r="J92" i="14"/>
  <c r="J204" i="15" l="1"/>
  <c r="B211" i="15"/>
  <c r="B141" i="14"/>
  <c r="B116" i="14"/>
  <c r="J106" i="14"/>
  <c r="M57" i="14" s="1"/>
  <c r="N57" i="14" s="1"/>
  <c r="J211" i="15" l="1"/>
  <c r="B218" i="15"/>
  <c r="J218" i="15" s="1"/>
  <c r="B123" i="14"/>
  <c r="L113" i="14"/>
  <c r="J113" i="14"/>
  <c r="B148" i="14"/>
  <c r="M169" i="15" l="1"/>
  <c r="N169" i="15" s="1"/>
  <c r="B155" i="14"/>
  <c r="B130" i="14"/>
  <c r="J120" i="14"/>
  <c r="B162" i="14" l="1"/>
  <c r="B137" i="14"/>
  <c r="J127" i="14"/>
  <c r="B144" i="14" l="1"/>
  <c r="J134" i="14"/>
  <c r="B169" i="14"/>
  <c r="B176" i="14" l="1"/>
  <c r="B151" i="14"/>
  <c r="J141" i="14"/>
  <c r="B183" i="14" l="1"/>
  <c r="B158" i="14"/>
  <c r="J148" i="14"/>
  <c r="B165" i="14" l="1"/>
  <c r="J155" i="14"/>
  <c r="B190" i="14"/>
  <c r="B197" i="14" l="1"/>
  <c r="B172" i="14"/>
  <c r="J162" i="14"/>
  <c r="M113" i="14" s="1"/>
  <c r="N113" i="14" s="1"/>
  <c r="B179" i="14" l="1"/>
  <c r="J169" i="14"/>
  <c r="L169" i="14"/>
  <c r="B204" i="14"/>
  <c r="B211" i="14" l="1"/>
  <c r="B186" i="14"/>
  <c r="J176" i="14"/>
  <c r="B218" i="14" l="1"/>
  <c r="B193" i="14"/>
  <c r="J183" i="14"/>
  <c r="B200" i="14" l="1"/>
  <c r="J190" i="14"/>
  <c r="B207" i="14" l="1"/>
  <c r="J197" i="14"/>
  <c r="B214" i="14" l="1"/>
  <c r="J204" i="14"/>
  <c r="B221" i="14" l="1"/>
  <c r="J218" i="14" s="1"/>
  <c r="J211" i="14"/>
  <c r="M169" i="14" l="1"/>
  <c r="N169" i="14" s="1"/>
</calcChain>
</file>

<file path=xl/sharedStrings.xml><?xml version="1.0" encoding="utf-8"?>
<sst xmlns="http://schemas.openxmlformats.org/spreadsheetml/2006/main" count="1166" uniqueCount="56">
  <si>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</si>
  <si>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</si>
  <si>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</si>
  <si>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</si>
  <si>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</si>
  <si>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</si>
  <si>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</si>
  <si>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</si>
  <si>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</si>
  <si>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</si>
  <si>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</si>
  <si>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</si>
  <si>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</si>
  <si>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</si>
  <si>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</si>
  <si>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</si>
  <si>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</si>
  <si>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</si>
  <si>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</si>
  <si>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</si>
  <si>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</si>
  <si>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</si>
  <si>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Chiefs</t>
  </si>
  <si>
    <t xml:space="preserve"> </t>
  </si>
  <si>
    <t>Patriots</t>
  </si>
  <si>
    <t>Texans</t>
  </si>
  <si>
    <t>Bills</t>
  </si>
  <si>
    <t>Titans</t>
  </si>
  <si>
    <t>49ers</t>
  </si>
  <si>
    <t>Packers</t>
  </si>
  <si>
    <t>Saints</t>
  </si>
  <si>
    <t>Eagles</t>
  </si>
  <si>
    <t>Seahawks</t>
  </si>
  <si>
    <t>Vikings</t>
  </si>
  <si>
    <t>BAL</t>
  </si>
  <si>
    <t>KC</t>
  </si>
  <si>
    <t>NE</t>
  </si>
  <si>
    <t>HOU</t>
  </si>
  <si>
    <t>BUF</t>
  </si>
  <si>
    <t>TEN</t>
  </si>
  <si>
    <t>SF</t>
  </si>
  <si>
    <t>GB</t>
  </si>
  <si>
    <t>NO</t>
  </si>
  <si>
    <t>PHI</t>
  </si>
  <si>
    <t>SEA</t>
  </si>
  <si>
    <t>MIN</t>
  </si>
  <si>
    <t>LAC</t>
  </si>
  <si>
    <t>IND</t>
  </si>
  <si>
    <t>CHI</t>
  </si>
  <si>
    <t>DAL</t>
  </si>
  <si>
    <t>LAR</t>
  </si>
  <si>
    <t>Win Conf</t>
  </si>
  <si>
    <t>Win SB</t>
  </si>
  <si>
    <t>Champion</t>
  </si>
  <si>
    <r>
      <t>Super Bowl LIV</t>
    </r>
    <r>
      <rPr>
        <b/>
        <sz val="11"/>
        <color theme="1"/>
        <rFont val="Calibri"/>
        <family val="2"/>
      </rPr>
      <t>™</t>
    </r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</si>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</sst>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6" x14ac:knownFonts="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3" fillId="0" borderId="0" xfId="0" applyFont="1"/>
    <xf numFmtId="0" fontId="0" fillId="0" borderId="0" xfId="0" applyFont="1"/>
    <xf numFmtId="0" fontId="0" fillId="0" borderId="2" xfId="0" applyBorder="1"/>
    <xf numFmtId="9" fontId="0" fillId="0" borderId="0" xfId="1" applyFont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13" fillId="14" borderId="8" xfId="0" applyFont="1" applyFill="1" applyBorder="1" applyAlignment="1">
      <alignment horizontal="center"/>
    </xf>
    <xf numFmtId="0" fontId="13" fillId="14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166" fontId="13" fillId="14" borderId="13" xfId="0" applyNumberFormat="1" applyFont="1" applyFill="1" applyBorder="1" applyAlignment="1">
      <alignment horizontal="center"/>
    </xf>
    <xf numFmtId="166" fontId="0" fillId="14" borderId="14" xfId="0" applyNumberForma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13" fillId="14" borderId="14" xfId="0" applyNumberFormat="1" applyFon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166" fontId="0" fillId="14" borderId="13" xfId="0" applyNumberFormat="1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66" fontId="0" fillId="14" borderId="14" xfId="0" applyNumberFormat="1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12" fillId="13" borderId="11" xfId="0" applyFont="1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D0B240"/>
      <color rgb="FF280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rrerPredictifier/MerrerPredictifier/NFL2018/Weekly%20Forecasts/WeekWC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ed Bracket"/>
      <sheetName val="Matrix"/>
      <sheetName val="AFC Possibilities"/>
      <sheetName val="NFC Possibilities"/>
      <sheetName val="KC"/>
      <sheetName val="NE"/>
      <sheetName val="HOU"/>
      <sheetName val="BAL"/>
      <sheetName val="LAC"/>
      <sheetName val="IND"/>
      <sheetName val="NO"/>
      <sheetName val="LAR"/>
      <sheetName val="CHI"/>
      <sheetName val="DAL"/>
      <sheetName val="SEA"/>
    </sheetNames>
    <sheetDataSet>
      <sheetData sheetId="0" refreshError="1"/>
      <sheetData sheetId="1">
        <row r="3">
          <cell r="E3">
            <v>0.53881079223784156</v>
          </cell>
          <cell r="F3">
            <v>0.55765138846972229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741-780B-49ED-B138-8859175954EF}">
  <dimension ref="B1:O19"/>
  <sheetViews>
    <sheetView workbookViewId="0">
      <selection activeCell="Q8" sqref="Q8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x14ac:dyDescent="0.35">
      <c r="B3" s="24"/>
      <c r="C3" s="25"/>
      <c r="D3" s="25"/>
      <c r="E3" s="25"/>
      <c r="F3" s="25"/>
      <c r="G3" s="25"/>
      <c r="H3" s="26" t="s">
        <v>54</v>
      </c>
      <c r="I3" s="27"/>
      <c r="J3" s="25"/>
      <c r="K3" s="25"/>
      <c r="L3" s="25"/>
      <c r="M3" s="25"/>
      <c r="N3" s="25"/>
      <c r="O3" s="28"/>
    </row>
    <row r="4" spans="2:15" ht="15" thickBot="1" x14ac:dyDescent="0.4">
      <c r="B4" s="24"/>
      <c r="C4" s="25"/>
      <c r="D4" s="25"/>
      <c r="E4" s="25"/>
      <c r="F4" s="25"/>
      <c r="G4" s="25"/>
      <c r="H4" s="29" t="s">
        <v>53</v>
      </c>
      <c r="I4" s="30"/>
      <c r="J4" s="25"/>
      <c r="K4" s="25"/>
      <c r="L4" s="25"/>
      <c r="M4" s="25"/>
      <c r="N4" s="25"/>
      <c r="O4" s="28"/>
    </row>
    <row r="5" spans="2:15" x14ac:dyDescent="0.35">
      <c r="B5" s="24"/>
      <c r="C5" s="25"/>
      <c r="D5" s="25"/>
      <c r="E5" s="25"/>
      <c r="F5" s="25"/>
      <c r="G5" s="25"/>
      <c r="H5" s="58" t="s">
        <v>55</v>
      </c>
      <c r="I5" s="59"/>
      <c r="J5" s="25"/>
      <c r="K5" s="25"/>
      <c r="L5" s="25"/>
      <c r="M5" s="25"/>
      <c r="N5" s="25"/>
      <c r="O5" s="28"/>
    </row>
    <row r="6" spans="2:15" ht="15" thickBot="1" x14ac:dyDescent="0.4">
      <c r="B6" s="24"/>
      <c r="C6" s="25"/>
      <c r="D6" s="25"/>
      <c r="E6" s="25"/>
      <c r="F6" s="25"/>
      <c r="G6" s="25"/>
      <c r="H6" s="60" t="s">
        <v>21</v>
      </c>
      <c r="I6" s="61"/>
      <c r="J6" s="25"/>
      <c r="K6" s="25"/>
      <c r="L6" s="25"/>
      <c r="M6" s="25"/>
      <c r="N6" s="25"/>
      <c r="O6" s="28"/>
    </row>
    <row r="7" spans="2:15" ht="15" thickBot="1" x14ac:dyDescent="0.4">
      <c r="B7" s="24"/>
      <c r="C7" s="25"/>
      <c r="D7" s="25"/>
      <c r="E7" s="25"/>
      <c r="F7" s="25"/>
      <c r="G7" s="25"/>
      <c r="H7" s="25"/>
      <c r="I7" s="56"/>
      <c r="J7" s="25"/>
      <c r="K7" s="25"/>
      <c r="L7" s="25"/>
      <c r="M7" s="25"/>
      <c r="N7" s="25"/>
      <c r="O7" s="28"/>
    </row>
    <row r="8" spans="2:15" x14ac:dyDescent="0.35">
      <c r="B8" s="24"/>
      <c r="C8" s="25"/>
      <c r="D8" s="25"/>
      <c r="E8" s="25"/>
      <c r="F8" s="25"/>
      <c r="G8" s="25"/>
      <c r="H8" s="43" t="s">
        <v>21</v>
      </c>
      <c r="I8" s="57" t="s">
        <v>28</v>
      </c>
      <c r="J8" s="25"/>
      <c r="K8" s="25"/>
      <c r="L8" s="25"/>
      <c r="M8" s="25"/>
      <c r="N8" s="25"/>
      <c r="O8" s="28"/>
    </row>
    <row r="9" spans="2:15" ht="15" thickBot="1" x14ac:dyDescent="0.4">
      <c r="B9" s="24"/>
      <c r="C9" s="25"/>
      <c r="D9" s="25"/>
      <c r="E9" s="25"/>
      <c r="F9" s="25"/>
      <c r="G9" s="33"/>
      <c r="H9" s="62">
        <v>29.654751000000001</v>
      </c>
      <c r="I9" s="63">
        <v>24.414689200000002</v>
      </c>
      <c r="J9" s="34"/>
      <c r="K9" s="35"/>
      <c r="L9" s="25"/>
      <c r="M9" s="25"/>
      <c r="N9" s="25"/>
      <c r="O9" s="28"/>
    </row>
    <row r="10" spans="2:15" ht="15" thickBot="1" x14ac:dyDescent="0.4">
      <c r="B10" s="24"/>
      <c r="C10" s="25"/>
      <c r="D10" s="25"/>
      <c r="E10" s="25"/>
      <c r="F10" s="25"/>
      <c r="G10" s="35"/>
      <c r="H10" s="25"/>
      <c r="I10" s="25"/>
      <c r="J10" s="25"/>
      <c r="K10" s="35"/>
      <c r="L10" s="25"/>
      <c r="M10" s="25"/>
      <c r="N10" s="25"/>
      <c r="O10" s="28"/>
    </row>
    <row r="11" spans="2:15" x14ac:dyDescent="0.35">
      <c r="B11" s="24"/>
      <c r="C11" s="25"/>
      <c r="D11" s="25"/>
      <c r="E11" s="25"/>
      <c r="F11" s="43" t="s">
        <v>21</v>
      </c>
      <c r="G11" s="36" t="s">
        <v>24</v>
      </c>
      <c r="H11" s="25"/>
      <c r="I11" s="25"/>
      <c r="J11" s="53" t="s">
        <v>28</v>
      </c>
      <c r="K11" s="32" t="s">
        <v>30</v>
      </c>
      <c r="L11" s="25"/>
      <c r="M11" s="25"/>
      <c r="N11" s="25"/>
      <c r="O11" s="28"/>
    </row>
    <row r="12" spans="2:15" ht="15" thickBot="1" x14ac:dyDescent="0.4">
      <c r="B12" s="24"/>
      <c r="C12" s="25"/>
      <c r="D12" s="33"/>
      <c r="E12" s="34"/>
      <c r="F12" s="38">
        <v>25.221986399999999</v>
      </c>
      <c r="G12" s="39">
        <v>21.527282199999998</v>
      </c>
      <c r="H12" s="25"/>
      <c r="I12" s="25"/>
      <c r="J12" s="38">
        <v>27.580023400000002</v>
      </c>
      <c r="K12" s="39">
        <v>24.052491400000001</v>
      </c>
      <c r="L12" s="34"/>
      <c r="M12" s="34"/>
      <c r="N12" s="35"/>
      <c r="O12" s="28"/>
    </row>
    <row r="13" spans="2:15" ht="15" thickBot="1" x14ac:dyDescent="0.4">
      <c r="B13" s="24"/>
      <c r="C13" s="25"/>
      <c r="D13" s="35"/>
      <c r="E13" s="25"/>
      <c r="F13" s="25"/>
      <c r="G13" s="35"/>
      <c r="H13" s="25"/>
      <c r="I13" s="25"/>
      <c r="J13" s="25"/>
      <c r="K13" s="35"/>
      <c r="L13" s="25"/>
      <c r="M13" s="25"/>
      <c r="N13" s="35"/>
      <c r="O13" s="28"/>
    </row>
    <row r="14" spans="2:15" x14ac:dyDescent="0.35">
      <c r="B14" s="24"/>
      <c r="C14" s="31" t="s">
        <v>22</v>
      </c>
      <c r="D14" s="36" t="s">
        <v>24</v>
      </c>
      <c r="E14" s="25"/>
      <c r="F14" s="43" t="s">
        <v>21</v>
      </c>
      <c r="G14" s="50" t="s">
        <v>26</v>
      </c>
      <c r="H14" s="25"/>
      <c r="I14" s="25"/>
      <c r="J14" s="53" t="s">
        <v>28</v>
      </c>
      <c r="K14" s="41" t="s">
        <v>32</v>
      </c>
      <c r="L14" s="25"/>
      <c r="M14" s="54" t="s">
        <v>29</v>
      </c>
      <c r="N14" s="32" t="s">
        <v>30</v>
      </c>
      <c r="O14" s="28"/>
    </row>
    <row r="15" spans="2:15" ht="15" thickBot="1" x14ac:dyDescent="0.4">
      <c r="B15" s="24"/>
      <c r="C15" s="48">
        <v>20.513377200000001</v>
      </c>
      <c r="D15" s="44">
        <v>22.672564600000001</v>
      </c>
      <c r="E15" s="25"/>
      <c r="F15" s="38">
        <v>27.053283400000002</v>
      </c>
      <c r="G15" s="39">
        <v>15.070951000000001</v>
      </c>
      <c r="H15" s="25"/>
      <c r="I15" s="25"/>
      <c r="J15" s="38">
        <v>30.242114600000001</v>
      </c>
      <c r="K15" s="39">
        <v>21.540104599999999</v>
      </c>
      <c r="L15" s="25"/>
      <c r="M15" s="48">
        <v>21.9268486</v>
      </c>
      <c r="N15" s="44">
        <v>24.780802000000001</v>
      </c>
      <c r="O15" s="28"/>
    </row>
    <row r="16" spans="2:15" ht="15" thickBot="1" x14ac:dyDescent="0.4">
      <c r="B16" s="24"/>
      <c r="C16" s="25"/>
      <c r="D16" s="35"/>
      <c r="E16" s="25"/>
      <c r="F16" s="25"/>
      <c r="G16" s="35"/>
      <c r="H16" s="25"/>
      <c r="I16" s="25"/>
      <c r="J16" s="25"/>
      <c r="K16" s="35"/>
      <c r="L16" s="25"/>
      <c r="M16" s="25"/>
      <c r="N16" s="35"/>
      <c r="O16" s="28"/>
    </row>
    <row r="17" spans="2:15" x14ac:dyDescent="0.35">
      <c r="B17" s="24"/>
      <c r="C17" s="40" t="s">
        <v>24</v>
      </c>
      <c r="D17" s="49" t="s">
        <v>27</v>
      </c>
      <c r="E17" s="25"/>
      <c r="F17" s="42" t="s">
        <v>25</v>
      </c>
      <c r="G17" s="50" t="s">
        <v>26</v>
      </c>
      <c r="H17" s="25"/>
      <c r="I17" s="25"/>
      <c r="J17" s="52" t="s">
        <v>31</v>
      </c>
      <c r="K17" s="41" t="s">
        <v>32</v>
      </c>
      <c r="L17" s="25"/>
      <c r="M17" s="37" t="s">
        <v>30</v>
      </c>
      <c r="N17" s="55" t="s">
        <v>33</v>
      </c>
      <c r="O17" s="28"/>
    </row>
    <row r="18" spans="2:15" ht="15" thickBot="1" x14ac:dyDescent="0.4">
      <c r="B18" s="24"/>
      <c r="C18" s="38">
        <v>24.019498599999999</v>
      </c>
      <c r="D18" s="39">
        <v>16.808707200000001</v>
      </c>
      <c r="E18" s="25"/>
      <c r="F18" s="48">
        <v>17.630067400000001</v>
      </c>
      <c r="G18" s="44">
        <v>21.191239599999999</v>
      </c>
      <c r="H18" s="25"/>
      <c r="I18" s="25"/>
      <c r="J18" s="48">
        <v>24.766590399999998</v>
      </c>
      <c r="K18" s="44">
        <v>24.890312600000001</v>
      </c>
      <c r="L18" s="25"/>
      <c r="M18" s="38">
        <v>24.365172999999999</v>
      </c>
      <c r="N18" s="51">
        <v>23.2420498</v>
      </c>
      <c r="O18" s="28"/>
    </row>
    <row r="19" spans="2:15" ht="15" thickBot="1" x14ac:dyDescent="0.4"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23B6-5314-479B-B7E6-9EE40B3A92C0}">
  <dimension ref="A1:AA42"/>
  <sheetViews>
    <sheetView tabSelected="1" topLeftCell="A27" workbookViewId="0">
      <selection activeCell="B44" sqref="B44"/>
    </sheetView>
  </sheetViews>
  <sheetFormatPr defaultRowHeight="14.5" x14ac:dyDescent="0.35"/>
  <sheetData>
    <row r="1" spans="1:27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35">
      <c r="A2" t="s">
        <v>34</v>
      </c>
      <c r="C2">
        <f>BAL!B2</f>
        <v>0.70462639999999999</v>
      </c>
      <c r="D2">
        <f>BAL!E2</f>
        <v>0.63950490000000004</v>
      </c>
      <c r="E2">
        <f>BAL!H2</f>
        <v>0.9036843</v>
      </c>
      <c r="F2">
        <f>BAL!K2</f>
        <v>0.8813358</v>
      </c>
      <c r="G2">
        <f>BAL!N2</f>
        <v>0.83136160000000003</v>
      </c>
      <c r="H2">
        <f>BAL!Q2</f>
        <v>0.67380910000000005</v>
      </c>
      <c r="I2">
        <f>BAL!T2</f>
        <v>0.8475473</v>
      </c>
      <c r="J2">
        <f>BAL!W2</f>
        <v>0.75065959999999998</v>
      </c>
      <c r="K2">
        <f>BAL!Z2</f>
        <v>0.88509879999999996</v>
      </c>
      <c r="L2">
        <f>BAL!AC2</f>
        <v>0.88468000000000002</v>
      </c>
      <c r="M2">
        <f>BAL!AF2</f>
        <v>0.80279789999999995</v>
      </c>
      <c r="O2" t="s">
        <v>34</v>
      </c>
      <c r="P2">
        <f t="array" ref="P2:AA13">TRANSPOSE(B2:M13)</f>
        <v>0</v>
      </c>
      <c r="Q2">
        <v>0.29537360000000001</v>
      </c>
      <c r="R2">
        <v>0.36049509999999996</v>
      </c>
      <c r="S2">
        <v>9.6315700000000004E-2</v>
      </c>
      <c r="T2">
        <v>0.1186642</v>
      </c>
      <c r="U2">
        <v>0.16863839999999997</v>
      </c>
      <c r="V2">
        <v>0.32619089999999995</v>
      </c>
      <c r="W2">
        <v>0.1524527</v>
      </c>
      <c r="X2">
        <v>0.24934040000000002</v>
      </c>
      <c r="Y2">
        <v>0.11490120000000004</v>
      </c>
      <c r="Z2">
        <v>0.11531999999999998</v>
      </c>
      <c r="AA2">
        <v>0.19720210000000005</v>
      </c>
    </row>
    <row r="3" spans="1:27" x14ac:dyDescent="0.35">
      <c r="A3" t="s">
        <v>35</v>
      </c>
      <c r="B3">
        <f>1-P3</f>
        <v>0.29537360000000001</v>
      </c>
      <c r="D3">
        <f>KC!B2</f>
        <v>0.41050809999999999</v>
      </c>
      <c r="E3">
        <f>KC!E2</f>
        <v>0.81544130000000004</v>
      </c>
      <c r="F3">
        <f>KC!H2</f>
        <v>0.76111839999999997</v>
      </c>
      <c r="G3">
        <f>KC!K2</f>
        <v>0.69510729999999998</v>
      </c>
      <c r="H3">
        <f>KC!N2</f>
        <v>0.4727095</v>
      </c>
      <c r="I3">
        <f>KC!Q2</f>
        <v>0.71473730000000002</v>
      </c>
      <c r="J3">
        <f>KC!T2</f>
        <v>0.58593580000000001</v>
      </c>
      <c r="K3">
        <f>KC!W2</f>
        <v>0.79039550000000003</v>
      </c>
      <c r="L3">
        <f>KC!Z2</f>
        <v>0.78378789999999998</v>
      </c>
      <c r="M3">
        <f>KC!AC2</f>
        <v>0.64170479999999996</v>
      </c>
      <c r="O3" t="s">
        <v>35</v>
      </c>
      <c r="P3">
        <v>0.70462639999999999</v>
      </c>
      <c r="Q3">
        <v>0</v>
      </c>
      <c r="R3">
        <v>0.58949190000000007</v>
      </c>
      <c r="S3">
        <v>0.18455869999999996</v>
      </c>
      <c r="T3">
        <v>0.23888160000000003</v>
      </c>
      <c r="U3">
        <v>0.30489270000000002</v>
      </c>
      <c r="V3">
        <v>0.5272905</v>
      </c>
      <c r="W3">
        <v>0.28526269999999998</v>
      </c>
      <c r="X3">
        <v>0.41406419999999999</v>
      </c>
      <c r="Y3">
        <v>0.20960449999999997</v>
      </c>
      <c r="Z3">
        <v>0.21621210000000002</v>
      </c>
      <c r="AA3">
        <v>0.35829520000000004</v>
      </c>
    </row>
    <row r="4" spans="1:27" x14ac:dyDescent="0.35">
      <c r="A4" t="s">
        <v>36</v>
      </c>
      <c r="B4">
        <f t="shared" ref="B4:F13" si="0">1-P4</f>
        <v>0.36049509999999996</v>
      </c>
      <c r="C4">
        <f t="shared" si="0"/>
        <v>0.58949190000000007</v>
      </c>
      <c r="E4">
        <f>NE!B2</f>
        <v>0.86376039999999998</v>
      </c>
      <c r="F4">
        <f>NE!E2</f>
        <v>0.84842030000000002</v>
      </c>
      <c r="G4">
        <f>NE!H2</f>
        <v>0.76953930000000004</v>
      </c>
      <c r="H4">
        <f>NE!K2</f>
        <v>0.55094460000000001</v>
      </c>
      <c r="I4">
        <f>NE!N2</f>
        <v>0.7897748</v>
      </c>
      <c r="J4">
        <f>NE!Q2</f>
        <v>0.65029570000000003</v>
      </c>
      <c r="K4">
        <f>NE!T2</f>
        <v>0.84170590000000001</v>
      </c>
      <c r="L4">
        <f>NE!W2</f>
        <v>0.83840230000000004</v>
      </c>
      <c r="M4">
        <f>NE!Z2</f>
        <v>0.71703890000000003</v>
      </c>
      <c r="O4" t="s">
        <v>36</v>
      </c>
      <c r="P4">
        <v>0.63950490000000004</v>
      </c>
      <c r="Q4">
        <v>0.41050809999999999</v>
      </c>
      <c r="R4">
        <v>0</v>
      </c>
      <c r="S4">
        <v>0.13623960000000002</v>
      </c>
      <c r="T4">
        <v>0.15157969999999998</v>
      </c>
      <c r="U4">
        <v>0.23046069999999996</v>
      </c>
      <c r="V4">
        <v>0.44905539999999999</v>
      </c>
      <c r="W4">
        <v>0.2102252</v>
      </c>
      <c r="X4">
        <v>0.34970429999999997</v>
      </c>
      <c r="Y4">
        <v>0.15829409999999999</v>
      </c>
      <c r="Z4">
        <v>0.16159769999999996</v>
      </c>
      <c r="AA4">
        <v>0.28296109999999997</v>
      </c>
    </row>
    <row r="5" spans="1:27" x14ac:dyDescent="0.35">
      <c r="A5" t="s">
        <v>37</v>
      </c>
      <c r="B5">
        <f t="shared" si="0"/>
        <v>9.6315700000000004E-2</v>
      </c>
      <c r="C5">
        <f t="shared" si="0"/>
        <v>0.18455869999999996</v>
      </c>
      <c r="D5">
        <f t="shared" si="0"/>
        <v>0.13623960000000002</v>
      </c>
      <c r="F5">
        <f>HOU!B2</f>
        <v>0.35258240000000002</v>
      </c>
      <c r="G5">
        <f>HOU!E2</f>
        <v>0.34279949999999998</v>
      </c>
      <c r="H5">
        <f>HOU!H2</f>
        <v>0.18881300000000001</v>
      </c>
      <c r="I5">
        <f>HOU!K2</f>
        <v>0.34946519999999998</v>
      </c>
      <c r="J5">
        <f>HOU!N2</f>
        <v>0.27863300000000002</v>
      </c>
      <c r="K5">
        <f>HOU!Q2</f>
        <v>0.43635990000000002</v>
      </c>
      <c r="L5">
        <f>HOU!T2</f>
        <v>0.41390939999999998</v>
      </c>
      <c r="M5">
        <f>HOU!W2</f>
        <v>0.2820994</v>
      </c>
      <c r="O5" t="s">
        <v>37</v>
      </c>
      <c r="P5">
        <v>0.9036843</v>
      </c>
      <c r="Q5">
        <v>0.81544130000000004</v>
      </c>
      <c r="R5">
        <v>0.86376039999999998</v>
      </c>
      <c r="S5">
        <v>0</v>
      </c>
      <c r="T5">
        <v>0.64741760000000004</v>
      </c>
      <c r="U5">
        <v>0.65720050000000008</v>
      </c>
      <c r="V5">
        <v>0.81118699999999999</v>
      </c>
      <c r="W5">
        <v>0.65053479999999997</v>
      </c>
      <c r="X5">
        <v>0.72136699999999998</v>
      </c>
      <c r="Y5">
        <v>0.56364009999999998</v>
      </c>
      <c r="Z5">
        <v>0.58609060000000002</v>
      </c>
      <c r="AA5">
        <v>0.7179006</v>
      </c>
    </row>
    <row r="6" spans="1:27" x14ac:dyDescent="0.35">
      <c r="A6" t="s">
        <v>38</v>
      </c>
      <c r="B6">
        <f t="shared" si="0"/>
        <v>0.1186642</v>
      </c>
      <c r="C6">
        <f t="shared" si="0"/>
        <v>0.23888160000000003</v>
      </c>
      <c r="D6">
        <f t="shared" si="0"/>
        <v>0.15157969999999998</v>
      </c>
      <c r="E6">
        <f t="shared" si="0"/>
        <v>0.64741760000000004</v>
      </c>
      <c r="G6">
        <f>BUF!B2</f>
        <v>0.45281320000000003</v>
      </c>
      <c r="H6">
        <f>BUF!E2</f>
        <v>0.2418217</v>
      </c>
      <c r="I6">
        <f>BUF!H2</f>
        <v>0.4664161</v>
      </c>
      <c r="J6">
        <f>BUF!K2</f>
        <v>0.36134349999999998</v>
      </c>
      <c r="K6">
        <f>BUF!N2</f>
        <v>0.56644510000000003</v>
      </c>
      <c r="L6">
        <f>BUF!Q2</f>
        <v>0.55567169999999999</v>
      </c>
      <c r="M6">
        <f>BUF!T2</f>
        <v>0.37211470000000002</v>
      </c>
      <c r="O6" t="s">
        <v>38</v>
      </c>
      <c r="P6">
        <v>0.8813358</v>
      </c>
      <c r="Q6">
        <v>0.76111839999999997</v>
      </c>
      <c r="R6">
        <v>0.84842030000000002</v>
      </c>
      <c r="S6">
        <v>0.35258240000000002</v>
      </c>
      <c r="T6">
        <v>0</v>
      </c>
      <c r="U6">
        <v>0.54718679999999997</v>
      </c>
      <c r="V6">
        <v>0.75817829999999997</v>
      </c>
      <c r="W6">
        <v>0.5335839</v>
      </c>
      <c r="X6">
        <v>0.63865649999999996</v>
      </c>
      <c r="Y6">
        <v>0.43355489999999997</v>
      </c>
      <c r="Z6">
        <v>0.44432830000000001</v>
      </c>
      <c r="AA6">
        <v>0.62788529999999998</v>
      </c>
    </row>
    <row r="7" spans="1:27" x14ac:dyDescent="0.35">
      <c r="A7" t="s">
        <v>39</v>
      </c>
      <c r="B7">
        <f t="shared" si="0"/>
        <v>0.16863839999999997</v>
      </c>
      <c r="C7">
        <f t="shared" si="0"/>
        <v>0.30489270000000002</v>
      </c>
      <c r="D7">
        <f t="shared" si="0"/>
        <v>0.23046069999999996</v>
      </c>
      <c r="E7">
        <f t="shared" si="0"/>
        <v>0.65720050000000008</v>
      </c>
      <c r="F7">
        <f t="shared" si="0"/>
        <v>0.54718679999999997</v>
      </c>
      <c r="H7">
        <f>TEN!B2</f>
        <v>0.29760140000000002</v>
      </c>
      <c r="I7">
        <f>TEN!E2</f>
        <v>0.50523600000000002</v>
      </c>
      <c r="J7">
        <f>TEN!H2</f>
        <v>0.40057910000000002</v>
      </c>
      <c r="K7">
        <f>TEN!K2</f>
        <v>0.59909420000000002</v>
      </c>
      <c r="L7">
        <f>TEN!N2</f>
        <v>0.57847309999999996</v>
      </c>
      <c r="M7">
        <f>TEN!Q2</f>
        <v>0.42294779999999998</v>
      </c>
      <c r="O7" t="s">
        <v>39</v>
      </c>
      <c r="P7">
        <v>0.83136160000000003</v>
      </c>
      <c r="Q7">
        <v>0.69510729999999998</v>
      </c>
      <c r="R7">
        <v>0.76953930000000004</v>
      </c>
      <c r="S7">
        <v>0.34279949999999998</v>
      </c>
      <c r="T7">
        <v>0.45281320000000003</v>
      </c>
      <c r="U7">
        <v>0</v>
      </c>
      <c r="V7">
        <v>0.70239859999999998</v>
      </c>
      <c r="W7">
        <v>0.49476399999999998</v>
      </c>
      <c r="X7">
        <v>0.59942089999999992</v>
      </c>
      <c r="Y7">
        <v>0.40090579999999998</v>
      </c>
      <c r="Z7">
        <v>0.42152690000000004</v>
      </c>
      <c r="AA7">
        <v>0.57705220000000002</v>
      </c>
    </row>
    <row r="8" spans="1:27" x14ac:dyDescent="0.35">
      <c r="A8" t="s">
        <v>40</v>
      </c>
      <c r="B8">
        <f t="shared" si="0"/>
        <v>0.32619089999999995</v>
      </c>
      <c r="C8">
        <f t="shared" ref="C8:C13" si="1">1-Q8</f>
        <v>0.5272905</v>
      </c>
      <c r="D8">
        <f t="shared" ref="D8:D13" si="2">1-R8</f>
        <v>0.44905539999999999</v>
      </c>
      <c r="E8">
        <f t="shared" ref="E8:E13" si="3">1-S8</f>
        <v>0.81118699999999999</v>
      </c>
      <c r="F8">
        <f t="shared" ref="F8:F13" si="4">1-T8</f>
        <v>0.75817829999999997</v>
      </c>
      <c r="G8">
        <f t="shared" ref="G8:L13" si="5">1-U8</f>
        <v>0.70239859999999998</v>
      </c>
      <c r="I8">
        <f>SF!B2</f>
        <v>0.73407230000000001</v>
      </c>
      <c r="J8">
        <f>SF!E2</f>
        <v>0.61576589999999998</v>
      </c>
      <c r="K8">
        <f>SF!H2</f>
        <v>0.79308840000000003</v>
      </c>
      <c r="L8">
        <f>SF!K2</f>
        <v>0.79768749999999999</v>
      </c>
      <c r="M8">
        <f>SF!N2</f>
        <v>0.65272289999999999</v>
      </c>
      <c r="O8" t="s">
        <v>40</v>
      </c>
      <c r="P8">
        <v>0.67380910000000005</v>
      </c>
      <c r="Q8">
        <v>0.4727095</v>
      </c>
      <c r="R8">
        <v>0.55094460000000001</v>
      </c>
      <c r="S8">
        <v>0.18881300000000001</v>
      </c>
      <c r="T8">
        <v>0.2418217</v>
      </c>
      <c r="U8">
        <v>0.29760140000000002</v>
      </c>
      <c r="V8">
        <v>0</v>
      </c>
      <c r="W8">
        <v>0.26592769999999999</v>
      </c>
      <c r="X8">
        <v>0.38423410000000002</v>
      </c>
      <c r="Y8">
        <v>0.20691159999999997</v>
      </c>
      <c r="Z8">
        <v>0.20231250000000001</v>
      </c>
      <c r="AA8">
        <v>0.34727710000000001</v>
      </c>
    </row>
    <row r="9" spans="1:27" x14ac:dyDescent="0.35">
      <c r="A9" t="s">
        <v>41</v>
      </c>
      <c r="B9">
        <f t="shared" si="0"/>
        <v>0.1524527</v>
      </c>
      <c r="C9">
        <f t="shared" si="1"/>
        <v>0.28526269999999998</v>
      </c>
      <c r="D9">
        <f t="shared" si="2"/>
        <v>0.2102252</v>
      </c>
      <c r="E9">
        <f t="shared" si="3"/>
        <v>0.65053479999999997</v>
      </c>
      <c r="F9">
        <f t="shared" si="4"/>
        <v>0.5335839</v>
      </c>
      <c r="G9">
        <f t="shared" si="5"/>
        <v>0.49476399999999998</v>
      </c>
      <c r="H9">
        <f t="shared" si="5"/>
        <v>0.26592769999999999</v>
      </c>
      <c r="J9">
        <f>GB!B2</f>
        <v>0.40941569999999999</v>
      </c>
      <c r="K9">
        <f>GB!E2</f>
        <v>0.6134693</v>
      </c>
      <c r="L9">
        <f>GB!H2</f>
        <v>0.60183540000000002</v>
      </c>
      <c r="M9">
        <f>GB!K2</f>
        <v>0.43797730000000001</v>
      </c>
      <c r="O9" t="s">
        <v>41</v>
      </c>
      <c r="P9">
        <v>0.8475473</v>
      </c>
      <c r="Q9">
        <v>0.71473730000000002</v>
      </c>
      <c r="R9">
        <v>0.7897748</v>
      </c>
      <c r="S9">
        <v>0.34946519999999998</v>
      </c>
      <c r="T9">
        <v>0.4664161</v>
      </c>
      <c r="U9">
        <v>0.50523600000000002</v>
      </c>
      <c r="V9">
        <v>0.73407230000000001</v>
      </c>
      <c r="W9">
        <v>0</v>
      </c>
      <c r="X9">
        <v>0.59058429999999995</v>
      </c>
      <c r="Y9">
        <v>0.3865307</v>
      </c>
      <c r="Z9">
        <v>0.39816459999999998</v>
      </c>
      <c r="AA9">
        <v>0.56202269999999999</v>
      </c>
    </row>
    <row r="10" spans="1:27" x14ac:dyDescent="0.35">
      <c r="A10" t="s">
        <v>42</v>
      </c>
      <c r="B10">
        <f t="shared" si="0"/>
        <v>0.24934040000000002</v>
      </c>
      <c r="C10">
        <f t="shared" si="1"/>
        <v>0.41406419999999999</v>
      </c>
      <c r="D10">
        <f t="shared" si="2"/>
        <v>0.34970429999999997</v>
      </c>
      <c r="E10">
        <f t="shared" si="3"/>
        <v>0.72136699999999998</v>
      </c>
      <c r="F10">
        <f t="shared" si="4"/>
        <v>0.63865649999999996</v>
      </c>
      <c r="G10">
        <f t="shared" si="5"/>
        <v>0.59942089999999992</v>
      </c>
      <c r="H10">
        <f t="shared" si="5"/>
        <v>0.38423410000000002</v>
      </c>
      <c r="I10">
        <f t="shared" si="5"/>
        <v>0.59058429999999995</v>
      </c>
      <c r="K10">
        <f>NO!B2</f>
        <v>0.6805698</v>
      </c>
      <c r="L10">
        <f>NO!E2</f>
        <v>0.66340339999999998</v>
      </c>
      <c r="M10">
        <f>NO!H2</f>
        <v>0.53526169999999995</v>
      </c>
      <c r="O10" t="s">
        <v>42</v>
      </c>
      <c r="P10">
        <v>0.75065959999999998</v>
      </c>
      <c r="Q10">
        <v>0.58593580000000001</v>
      </c>
      <c r="R10">
        <v>0.65029570000000003</v>
      </c>
      <c r="S10">
        <v>0.27863300000000002</v>
      </c>
      <c r="T10">
        <v>0.36134349999999998</v>
      </c>
      <c r="U10">
        <v>0.40057910000000002</v>
      </c>
      <c r="V10">
        <v>0.61576589999999998</v>
      </c>
      <c r="W10">
        <v>0.40941569999999999</v>
      </c>
      <c r="X10">
        <v>0</v>
      </c>
      <c r="Y10">
        <v>0.3194302</v>
      </c>
      <c r="Z10">
        <v>0.33659660000000002</v>
      </c>
      <c r="AA10">
        <v>0.46473830000000005</v>
      </c>
    </row>
    <row r="11" spans="1:27" x14ac:dyDescent="0.35">
      <c r="A11" t="s">
        <v>43</v>
      </c>
      <c r="B11">
        <f t="shared" si="0"/>
        <v>0.11490120000000004</v>
      </c>
      <c r="C11">
        <f t="shared" si="1"/>
        <v>0.20960449999999997</v>
      </c>
      <c r="D11">
        <f t="shared" si="2"/>
        <v>0.15829409999999999</v>
      </c>
      <c r="E11">
        <f t="shared" si="3"/>
        <v>0.56364009999999998</v>
      </c>
      <c r="F11">
        <f t="shared" si="4"/>
        <v>0.43355489999999997</v>
      </c>
      <c r="G11">
        <f t="shared" si="5"/>
        <v>0.40090579999999998</v>
      </c>
      <c r="H11">
        <f t="shared" si="5"/>
        <v>0.20691159999999997</v>
      </c>
      <c r="I11">
        <f t="shared" si="5"/>
        <v>0.3865307</v>
      </c>
      <c r="J11">
        <f t="shared" si="5"/>
        <v>0.3194302</v>
      </c>
      <c r="L11">
        <f>PHI!B2</f>
        <v>0.4995329</v>
      </c>
      <c r="M11">
        <f>PHI!E2</f>
        <v>0.34274579999999999</v>
      </c>
      <c r="O11" t="s">
        <v>43</v>
      </c>
      <c r="P11">
        <v>0.88509879999999996</v>
      </c>
      <c r="Q11">
        <v>0.79039550000000003</v>
      </c>
      <c r="R11">
        <v>0.84170590000000001</v>
      </c>
      <c r="S11">
        <v>0.43635990000000002</v>
      </c>
      <c r="T11">
        <v>0.56644510000000003</v>
      </c>
      <c r="U11">
        <v>0.59909420000000002</v>
      </c>
      <c r="V11">
        <v>0.79308840000000003</v>
      </c>
      <c r="W11">
        <v>0.6134693</v>
      </c>
      <c r="X11">
        <v>0.6805698</v>
      </c>
      <c r="Y11">
        <v>0</v>
      </c>
      <c r="Z11">
        <v>0.50046710000000005</v>
      </c>
      <c r="AA11">
        <v>0.65725420000000001</v>
      </c>
    </row>
    <row r="12" spans="1:27" x14ac:dyDescent="0.35">
      <c r="A12" t="s">
        <v>44</v>
      </c>
      <c r="B12">
        <f t="shared" si="0"/>
        <v>0.11531999999999998</v>
      </c>
      <c r="C12">
        <f t="shared" si="1"/>
        <v>0.21621210000000002</v>
      </c>
      <c r="D12">
        <f t="shared" si="2"/>
        <v>0.16159769999999996</v>
      </c>
      <c r="E12">
        <f t="shared" si="3"/>
        <v>0.58609060000000002</v>
      </c>
      <c r="F12">
        <f t="shared" si="4"/>
        <v>0.44432830000000001</v>
      </c>
      <c r="G12">
        <f t="shared" si="5"/>
        <v>0.42152690000000004</v>
      </c>
      <c r="H12">
        <f t="shared" si="5"/>
        <v>0.20231250000000001</v>
      </c>
      <c r="I12">
        <f t="shared" si="5"/>
        <v>0.39816459999999998</v>
      </c>
      <c r="J12">
        <f t="shared" si="5"/>
        <v>0.33659660000000002</v>
      </c>
      <c r="K12">
        <f t="shared" si="5"/>
        <v>0.50046710000000005</v>
      </c>
      <c r="M12">
        <f>SEA!B2</f>
        <v>0.3228337</v>
      </c>
      <c r="O12" t="s">
        <v>44</v>
      </c>
      <c r="P12">
        <v>0.88468000000000002</v>
      </c>
      <c r="Q12">
        <v>0.78378789999999998</v>
      </c>
      <c r="R12">
        <v>0.83840230000000004</v>
      </c>
      <c r="S12">
        <v>0.41390939999999998</v>
      </c>
      <c r="T12">
        <v>0.55567169999999999</v>
      </c>
      <c r="U12">
        <v>0.57847309999999996</v>
      </c>
      <c r="V12">
        <v>0.79768749999999999</v>
      </c>
      <c r="W12">
        <v>0.60183540000000002</v>
      </c>
      <c r="X12">
        <v>0.66340339999999998</v>
      </c>
      <c r="Y12">
        <v>0.4995329</v>
      </c>
      <c r="Z12">
        <v>0</v>
      </c>
      <c r="AA12">
        <v>0.6771663</v>
      </c>
    </row>
    <row r="13" spans="1:27" x14ac:dyDescent="0.35">
      <c r="A13" t="s">
        <v>45</v>
      </c>
      <c r="B13">
        <f t="shared" si="0"/>
        <v>0.19720210000000005</v>
      </c>
      <c r="C13">
        <f t="shared" si="1"/>
        <v>0.35829520000000004</v>
      </c>
      <c r="D13">
        <f t="shared" si="2"/>
        <v>0.28296109999999997</v>
      </c>
      <c r="E13">
        <f t="shared" si="3"/>
        <v>0.7179006</v>
      </c>
      <c r="F13">
        <f t="shared" si="4"/>
        <v>0.62788529999999998</v>
      </c>
      <c r="G13">
        <f t="shared" si="5"/>
        <v>0.57705220000000002</v>
      </c>
      <c r="H13">
        <f t="shared" si="5"/>
        <v>0.34727710000000001</v>
      </c>
      <c r="I13">
        <f t="shared" si="5"/>
        <v>0.56202269999999999</v>
      </c>
      <c r="J13">
        <f t="shared" si="5"/>
        <v>0.46473830000000005</v>
      </c>
      <c r="K13">
        <f t="shared" si="5"/>
        <v>0.65725420000000001</v>
      </c>
      <c r="L13">
        <f t="shared" si="5"/>
        <v>0.6771663</v>
      </c>
      <c r="O13" t="s">
        <v>45</v>
      </c>
      <c r="P13">
        <v>0.80279789999999995</v>
      </c>
      <c r="Q13">
        <v>0.64170479999999996</v>
      </c>
      <c r="R13">
        <v>0.71703890000000003</v>
      </c>
      <c r="S13">
        <v>0.2820994</v>
      </c>
      <c r="T13">
        <v>0.37211470000000002</v>
      </c>
      <c r="U13">
        <v>0.42294779999999998</v>
      </c>
      <c r="V13">
        <v>0.65272289999999999</v>
      </c>
      <c r="W13">
        <v>0.43797730000000001</v>
      </c>
      <c r="X13">
        <v>0.53526169999999995</v>
      </c>
      <c r="Y13">
        <v>0.34274579999999999</v>
      </c>
      <c r="Z13">
        <v>0.3228337</v>
      </c>
      <c r="AA13">
        <v>0</v>
      </c>
    </row>
    <row r="16" spans="1:27" x14ac:dyDescent="0.35">
      <c r="B16" t="s">
        <v>51</v>
      </c>
      <c r="C16" t="s">
        <v>52</v>
      </c>
    </row>
    <row r="17" spans="1:3" x14ac:dyDescent="0.35">
      <c r="A17" t="s">
        <v>34</v>
      </c>
      <c r="B17">
        <f>'AFC Possibilities'!J1+'AFC Possibilities'!J15+'AFC Possibilities'!J57+'AFC Possibilities'!J71+'AFC Possibilities'!J113+'AFC Possibilities'!J127+'AFC Possibilities'!J169+'AFC Possibilities'!J183</f>
        <v>0.60679880184236268</v>
      </c>
      <c r="C17">
        <f t="array" ref="C17">B17*MMULT(H2:M2, $B$23:$B$28)</f>
        <v>0.45126203588495351</v>
      </c>
    </row>
    <row r="18" spans="1:3" x14ac:dyDescent="0.35">
      <c r="A18" t="s">
        <v>35</v>
      </c>
      <c r="B18">
        <f>'AFC Possibilities'!J8+'AFC Possibilities'!J29+'AFC Possibilities'!J64+'AFC Possibilities'!J85+'AFC Possibilities'!J120+'AFC Possibilities'!J141+'AFC Possibilities'!J176+'AFC Possibilities'!J197</f>
        <v>0.15626003628534441</v>
      </c>
      <c r="C18">
        <f t="array" ref="C18">B18*MMULT(H3:M3, $B$23:$B$28)</f>
        <v>8.9314111592484868E-2</v>
      </c>
    </row>
    <row r="19" spans="1:3" x14ac:dyDescent="0.35">
      <c r="A19" t="s">
        <v>36</v>
      </c>
      <c r="B19">
        <f>'AFC Possibilities'!J22+'AFC Possibilities'!J43+'AFC Possibilities'!J78+'AFC Possibilities'!J99</f>
        <v>0.18829145506232262</v>
      </c>
      <c r="C19">
        <f t="array" ref="C19">B19*MMULT(H4:M4, $B$23:$B$28)</f>
        <v>0.12143391240280831</v>
      </c>
    </row>
    <row r="20" spans="1:3" x14ac:dyDescent="0.35">
      <c r="A20" t="s">
        <v>37</v>
      </c>
      <c r="B20">
        <f>'AFC Possibilities'!J36+'AFC Possibilities'!J50+'AFC Possibilities'!J134+'AFC Possibilities'!J155</f>
        <v>9.2457814368259138E-3</v>
      </c>
      <c r="C20">
        <f t="array" ref="C20">B20*MMULT(H5:M5, $B$23:$B$28)</f>
        <v>2.375953701505579E-3</v>
      </c>
    </row>
    <row r="21" spans="1:3" x14ac:dyDescent="0.35">
      <c r="A21" t="s">
        <v>38</v>
      </c>
      <c r="B21">
        <f>'AFC Possibilities'!J92+'AFC Possibilities'!J106+'AFC Possibilities'!J190+'AFC Possibilities'!J211</f>
        <v>2.263117435544839E-2</v>
      </c>
      <c r="C21">
        <f t="array" ref="C21">B21*MMULT(H6:M6, $B$23:$B$28)</f>
        <v>7.5887036172630241E-3</v>
      </c>
    </row>
    <row r="22" spans="1:3" x14ac:dyDescent="0.35">
      <c r="A22" t="s">
        <v>39</v>
      </c>
      <c r="B22">
        <f>'AFC Possibilities'!J148+'AFC Possibilities'!J162+'AFC Possibilities'!J204+'AFC Possibilities'!J218</f>
        <v>1.6772751017696E-2</v>
      </c>
      <c r="C22">
        <f t="array" ref="C22">B22*MMULT(H7:M7, $B$23:$B$28)</f>
        <v>6.4261374262020712E-3</v>
      </c>
    </row>
    <row r="23" spans="1:3" x14ac:dyDescent="0.35">
      <c r="A23" t="s">
        <v>40</v>
      </c>
      <c r="B23">
        <f>'NFC Possibilities'!J1+'NFC Possibilities'!J15+'NFC Possibilities'!J57+'NFC Possibilities'!J71+'NFC Possibilities'!J113+'NFC Possibilities'!J127+'NFC Possibilities'!J169+'NFC Possibilities'!J183</f>
        <v>0.51275817492252707</v>
      </c>
      <c r="C23">
        <f t="array" ref="C23">B23*MMULT(B8:G8, $B$17:$B$22)</f>
        <v>0.20577993358328595</v>
      </c>
    </row>
    <row r="24" spans="1:3" x14ac:dyDescent="0.35">
      <c r="A24" t="s">
        <v>41</v>
      </c>
      <c r="B24">
        <f>'NFC Possibilities'!J8+'NFC Possibilities'!J29+'NFC Possibilities'!J64+'NFC Possibilities'!J85+'NFC Possibilities'!J120+'NFC Possibilities'!J141+'NFC Possibilities'!J176+'NFC Possibilities'!J197</f>
        <v>0.16557195678580636</v>
      </c>
      <c r="C24">
        <f t="array" ref="C24">B24*MMULT(B9:G9, $B$17:$B$22)</f>
        <v>3.3620341272538205E-2</v>
      </c>
    </row>
    <row r="25" spans="1:3" x14ac:dyDescent="0.35">
      <c r="A25" t="s">
        <v>42</v>
      </c>
      <c r="B25">
        <f>'NFC Possibilities'!J22+'NFC Possibilities'!J43+'NFC Possibilities'!J78+'NFC Possibilities'!J99</f>
        <v>0.14008074502532583</v>
      </c>
      <c r="C25">
        <f t="array" ref="C25">B25*MMULT(B10:G10, $B$17:$B$22)</f>
        <v>4.3848713591278336E-2</v>
      </c>
    </row>
    <row r="26" spans="1:3" x14ac:dyDescent="0.35">
      <c r="A26" t="s">
        <v>43</v>
      </c>
      <c r="B26">
        <f>'NFC Possibilities'!J36+'NFC Possibilities'!J50+'NFC Possibilities'!J134+'NFC Possibilities'!J155</f>
        <v>4.1992007497259717E-2</v>
      </c>
      <c r="C26">
        <f t="array" ref="C26">B26*MMULT(B11:G11, $B$17:$B$22)</f>
        <v>6.4679275694335334E-3</v>
      </c>
    </row>
    <row r="27" spans="1:3" x14ac:dyDescent="0.35">
      <c r="A27" t="s">
        <v>44</v>
      </c>
      <c r="B27">
        <f>'NFC Possibilities'!J92+'NFC Possibilities'!J106+'NFC Possibilities'!J190+'NFC Possibilities'!J211</f>
        <v>4.2219873382252374E-2</v>
      </c>
      <c r="C27">
        <f t="array" ref="C27">B27*MMULT(B12:G12, $B$17:$B$22)</f>
        <v>6.6172692444632147E-3</v>
      </c>
    </row>
    <row r="28" spans="1:3" x14ac:dyDescent="0.35">
      <c r="A28" t="s">
        <v>45</v>
      </c>
      <c r="B28">
        <f>'NFC Possibilities'!J148+'NFC Possibilities'!J162+'NFC Possibilities'!J204+'NFC Possibilities'!J218</f>
        <v>9.7377242386828544E-2</v>
      </c>
      <c r="C28">
        <f t="array" ref="C28">B28*MMULT(B13:G13, $B$17:$B$22)</f>
        <v>2.5264960113783354E-2</v>
      </c>
    </row>
    <row r="29" spans="1:3" x14ac:dyDescent="0.35">
      <c r="B29">
        <f>SUM(B17:B28)</f>
        <v>1.9999999999999996</v>
      </c>
      <c r="C29">
        <f>SUM(C17:C28)</f>
        <v>0.99999999999999989</v>
      </c>
    </row>
    <row r="31" spans="1:3" x14ac:dyDescent="0.35">
      <c r="A31" t="s">
        <v>34</v>
      </c>
      <c r="B31" s="20">
        <v>0.45126203588495351</v>
      </c>
    </row>
    <row r="32" spans="1:3" x14ac:dyDescent="0.35">
      <c r="A32" t="s">
        <v>40</v>
      </c>
      <c r="B32" s="20">
        <v>0.20577993358328595</v>
      </c>
    </row>
    <row r="33" spans="1:2" x14ac:dyDescent="0.35">
      <c r="A33" t="s">
        <v>36</v>
      </c>
      <c r="B33" s="20">
        <v>0.12143391240280831</v>
      </c>
    </row>
    <row r="34" spans="1:2" x14ac:dyDescent="0.35">
      <c r="A34" t="s">
        <v>35</v>
      </c>
      <c r="B34" s="20">
        <v>8.9314111592484868E-2</v>
      </c>
    </row>
    <row r="35" spans="1:2" x14ac:dyDescent="0.35">
      <c r="A35" t="s">
        <v>42</v>
      </c>
      <c r="B35" s="20">
        <v>4.3848713591278336E-2</v>
      </c>
    </row>
    <row r="36" spans="1:2" x14ac:dyDescent="0.35">
      <c r="A36" t="s">
        <v>41</v>
      </c>
      <c r="B36" s="20">
        <v>3.3620341272538205E-2</v>
      </c>
    </row>
    <row r="37" spans="1:2" x14ac:dyDescent="0.35">
      <c r="A37" t="s">
        <v>45</v>
      </c>
      <c r="B37" s="20">
        <v>2.5264960113783354E-2</v>
      </c>
    </row>
    <row r="38" spans="1:2" x14ac:dyDescent="0.35">
      <c r="A38" t="s">
        <v>38</v>
      </c>
      <c r="B38" s="20">
        <v>7.5887036172630241E-3</v>
      </c>
    </row>
    <row r="39" spans="1:2" x14ac:dyDescent="0.35">
      <c r="A39" t="s">
        <v>44</v>
      </c>
      <c r="B39" s="20">
        <v>6.6172692444632147E-3</v>
      </c>
    </row>
    <row r="40" spans="1:2" x14ac:dyDescent="0.35">
      <c r="A40" t="s">
        <v>43</v>
      </c>
      <c r="B40" s="20">
        <v>6.4679275694335334E-3</v>
      </c>
    </row>
    <row r="41" spans="1:2" x14ac:dyDescent="0.35">
      <c r="A41" t="s">
        <v>39</v>
      </c>
      <c r="B41" s="20">
        <v>6.4261374262020712E-3</v>
      </c>
    </row>
    <row r="42" spans="1:2" x14ac:dyDescent="0.35">
      <c r="A42" t="s">
        <v>37</v>
      </c>
      <c r="B42" s="20">
        <v>2.375953701505579E-3</v>
      </c>
    </row>
  </sheetData>
  <sortState xmlns:xlrd2="http://schemas.microsoft.com/office/spreadsheetml/2017/richdata2" ref="A31:B42">
    <sortCondition descending="1" ref="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A2A0-A82D-4432-BDF5-AA68357B3978}">
  <dimension ref="A1:N222"/>
  <sheetViews>
    <sheetView topLeftCell="A197" workbookViewId="0">
      <selection activeCell="H213" sqref="H213"/>
    </sheetView>
  </sheetViews>
  <sheetFormatPr defaultRowHeight="14.5" x14ac:dyDescent="0.35"/>
  <sheetData>
    <row r="1" spans="1:14" x14ac:dyDescent="0.35">
      <c r="A1" s="17" t="s">
        <v>37</v>
      </c>
      <c r="B1">
        <f>Matrix!G4</f>
        <v>0.76953930000000004</v>
      </c>
      <c r="D1" s="17" t="s">
        <v>35</v>
      </c>
      <c r="E1">
        <f>Matrix!E2</f>
        <v>0.9036843</v>
      </c>
      <c r="G1" s="17" t="s">
        <v>35</v>
      </c>
      <c r="H1">
        <f>Matrix!C2</f>
        <v>0.70462639999999999</v>
      </c>
      <c r="J1">
        <f>B1*B4*E1*E4*H1</f>
        <v>7.0923280019774437E-2</v>
      </c>
      <c r="L1">
        <f>B1*B4</f>
        <v>0.27132601328832001</v>
      </c>
      <c r="M1">
        <f>SUM(J1:J50)</f>
        <v>0.27132601328832007</v>
      </c>
      <c r="N1">
        <f>M1-L1</f>
        <v>0</v>
      </c>
    </row>
    <row r="2" spans="1:14" x14ac:dyDescent="0.35">
      <c r="A2" t="s">
        <v>47</v>
      </c>
      <c r="D2" t="s">
        <v>34</v>
      </c>
      <c r="G2" t="s">
        <v>36</v>
      </c>
    </row>
    <row r="4" spans="1:14" x14ac:dyDescent="0.35">
      <c r="A4" s="17" t="s">
        <v>34</v>
      </c>
      <c r="B4">
        <f>Matrix!F5</f>
        <v>0.35258240000000002</v>
      </c>
      <c r="D4" s="17" t="s">
        <v>36</v>
      </c>
      <c r="E4">
        <f>Matrix!D3</f>
        <v>0.41050809999999999</v>
      </c>
      <c r="L4">
        <f>B1*E1*B4*E4</f>
        <v>0.10065373653296901</v>
      </c>
      <c r="M4">
        <f>SUM(J1:J8)</f>
        <v>0.10065373653296901</v>
      </c>
      <c r="N4">
        <f>M4-L4</f>
        <v>0</v>
      </c>
    </row>
    <row r="5" spans="1:14" x14ac:dyDescent="0.35">
      <c r="A5" t="s">
        <v>46</v>
      </c>
      <c r="D5" t="s">
        <v>37</v>
      </c>
    </row>
    <row r="8" spans="1:14" x14ac:dyDescent="0.35">
      <c r="A8" s="17" t="s">
        <v>37</v>
      </c>
      <c r="B8">
        <f>B1</f>
        <v>0.76953930000000004</v>
      </c>
      <c r="D8" s="17" t="s">
        <v>35</v>
      </c>
      <c r="E8">
        <f>E1</f>
        <v>0.9036843</v>
      </c>
      <c r="G8" s="18" t="s">
        <v>35</v>
      </c>
      <c r="H8">
        <f>1-H1</f>
        <v>0.29537360000000001</v>
      </c>
      <c r="J8">
        <f>B8*B11*E8*E11*H8</f>
        <v>2.9730456513194576E-2</v>
      </c>
    </row>
    <row r="9" spans="1:14" x14ac:dyDescent="0.35">
      <c r="A9" t="s">
        <v>47</v>
      </c>
      <c r="D9" t="s">
        <v>34</v>
      </c>
      <c r="G9" s="17" t="s">
        <v>36</v>
      </c>
    </row>
    <row r="11" spans="1:14" x14ac:dyDescent="0.35">
      <c r="A11" s="17" t="s">
        <v>34</v>
      </c>
      <c r="B11">
        <f>B4</f>
        <v>0.35258240000000002</v>
      </c>
      <c r="D11" s="17" t="s">
        <v>36</v>
      </c>
      <c r="E11">
        <f>E4</f>
        <v>0.41050809999999999</v>
      </c>
    </row>
    <row r="12" spans="1:14" x14ac:dyDescent="0.35">
      <c r="A12" t="s">
        <v>46</v>
      </c>
      <c r="D12" t="s">
        <v>37</v>
      </c>
    </row>
    <row r="15" spans="1:14" x14ac:dyDescent="0.35">
      <c r="A15" s="17" t="s">
        <v>37</v>
      </c>
      <c r="B15">
        <f>B8</f>
        <v>0.76953930000000004</v>
      </c>
      <c r="D15" s="17" t="s">
        <v>35</v>
      </c>
      <c r="E15">
        <f>E8</f>
        <v>0.9036843</v>
      </c>
      <c r="G15" s="17" t="s">
        <v>35</v>
      </c>
      <c r="H15">
        <f>Matrix!D2</f>
        <v>0.63950490000000004</v>
      </c>
      <c r="J15">
        <f>B15*B18*E15*E18*H15</f>
        <v>9.243360457040585E-2</v>
      </c>
    </row>
    <row r="16" spans="1:14" x14ac:dyDescent="0.35">
      <c r="A16" t="s">
        <v>47</v>
      </c>
      <c r="D16" t="s">
        <v>34</v>
      </c>
      <c r="G16" t="s">
        <v>37</v>
      </c>
    </row>
    <row r="18" spans="1:14" x14ac:dyDescent="0.35">
      <c r="A18" s="17" t="s">
        <v>34</v>
      </c>
      <c r="B18">
        <f>B11</f>
        <v>0.35258240000000002</v>
      </c>
      <c r="D18" s="18" t="s">
        <v>36</v>
      </c>
      <c r="E18">
        <f>1-E11</f>
        <v>0.58949190000000007</v>
      </c>
      <c r="L18">
        <f>B15*E15*B18*E18</f>
        <v>0.14453932185727716</v>
      </c>
      <c r="M18">
        <f>SUM(J15:J22)</f>
        <v>0.14453932185727716</v>
      </c>
      <c r="N18">
        <f>M18-L18</f>
        <v>0</v>
      </c>
    </row>
    <row r="19" spans="1:14" x14ac:dyDescent="0.35">
      <c r="A19" t="s">
        <v>46</v>
      </c>
      <c r="D19" s="17" t="s">
        <v>37</v>
      </c>
    </row>
    <row r="22" spans="1:14" x14ac:dyDescent="0.35">
      <c r="A22" s="17" t="s">
        <v>37</v>
      </c>
      <c r="B22">
        <f>B15</f>
        <v>0.76953930000000004</v>
      </c>
      <c r="D22" s="17" t="s">
        <v>35</v>
      </c>
      <c r="E22">
        <f>E15</f>
        <v>0.9036843</v>
      </c>
      <c r="G22" s="18" t="s">
        <v>35</v>
      </c>
      <c r="H22">
        <f>1-H15</f>
        <v>0.36049509999999996</v>
      </c>
      <c r="J22">
        <f>B22*B25*E22*E25*H22</f>
        <v>5.2105717286871314E-2</v>
      </c>
    </row>
    <row r="23" spans="1:14" x14ac:dyDescent="0.35">
      <c r="A23" t="s">
        <v>47</v>
      </c>
      <c r="D23" t="s">
        <v>34</v>
      </c>
      <c r="G23" s="17" t="s">
        <v>37</v>
      </c>
    </row>
    <row r="25" spans="1:14" x14ac:dyDescent="0.35">
      <c r="A25" s="17" t="s">
        <v>34</v>
      </c>
      <c r="B25">
        <f>B18</f>
        <v>0.35258240000000002</v>
      </c>
      <c r="D25" s="18" t="s">
        <v>36</v>
      </c>
      <c r="E25">
        <f>E18</f>
        <v>0.58949190000000007</v>
      </c>
    </row>
    <row r="26" spans="1:14" x14ac:dyDescent="0.35">
      <c r="A26" t="s">
        <v>46</v>
      </c>
      <c r="D26" s="17" t="s">
        <v>37</v>
      </c>
    </row>
    <row r="29" spans="1:14" x14ac:dyDescent="0.35">
      <c r="A29" s="17" t="s">
        <v>37</v>
      </c>
      <c r="B29">
        <f>B22</f>
        <v>0.76953930000000004</v>
      </c>
      <c r="D29" s="18" t="s">
        <v>35</v>
      </c>
      <c r="E29">
        <f>1-E15</f>
        <v>9.6315700000000004E-2</v>
      </c>
      <c r="G29" s="17" t="s">
        <v>36</v>
      </c>
      <c r="H29">
        <f>Matrix!E3</f>
        <v>0.81544130000000004</v>
      </c>
      <c r="J29">
        <f>B29*B32*E29*E32*H29</f>
        <v>8.7478827485922023E-3</v>
      </c>
    </row>
    <row r="30" spans="1:14" x14ac:dyDescent="0.35">
      <c r="A30" t="s">
        <v>47</v>
      </c>
      <c r="D30" s="17" t="s">
        <v>34</v>
      </c>
      <c r="G30" t="s">
        <v>34</v>
      </c>
    </row>
    <row r="32" spans="1:14" x14ac:dyDescent="0.35">
      <c r="A32" s="17" t="s">
        <v>34</v>
      </c>
      <c r="B32">
        <f>B25</f>
        <v>0.35258240000000002</v>
      </c>
      <c r="D32" s="17" t="s">
        <v>36</v>
      </c>
      <c r="E32">
        <f>E4</f>
        <v>0.41050809999999999</v>
      </c>
      <c r="L32">
        <f>B29*E29*B32*E32</f>
        <v>1.0727789662593986E-2</v>
      </c>
      <c r="M32">
        <f>SUM(J29:J36)</f>
        <v>1.0727789662593986E-2</v>
      </c>
      <c r="N32">
        <f>M32-L32</f>
        <v>0</v>
      </c>
    </row>
    <row r="33" spans="1:14" x14ac:dyDescent="0.35">
      <c r="A33" t="s">
        <v>46</v>
      </c>
      <c r="D33" t="s">
        <v>37</v>
      </c>
    </row>
    <row r="36" spans="1:14" x14ac:dyDescent="0.35">
      <c r="A36" s="17" t="s">
        <v>37</v>
      </c>
      <c r="B36">
        <f>B29</f>
        <v>0.76953930000000004</v>
      </c>
      <c r="D36" s="18" t="s">
        <v>35</v>
      </c>
      <c r="E36">
        <f>1-E22</f>
        <v>9.6315700000000004E-2</v>
      </c>
      <c r="G36" s="18" t="s">
        <v>36</v>
      </c>
      <c r="H36">
        <f>1-H29</f>
        <v>0.18455869999999996</v>
      </c>
      <c r="J36">
        <f>B36*B39*E36*E39*H36</f>
        <v>1.9799069140017844E-3</v>
      </c>
    </row>
    <row r="37" spans="1:14" x14ac:dyDescent="0.35">
      <c r="A37" t="s">
        <v>47</v>
      </c>
      <c r="D37" s="17" t="s">
        <v>34</v>
      </c>
      <c r="G37" s="17" t="s">
        <v>34</v>
      </c>
    </row>
    <row r="39" spans="1:14" x14ac:dyDescent="0.35">
      <c r="A39" s="17" t="s">
        <v>34</v>
      </c>
      <c r="B39">
        <f>B32</f>
        <v>0.35258240000000002</v>
      </c>
      <c r="D39" s="17" t="s">
        <v>36</v>
      </c>
      <c r="E39">
        <f>E11</f>
        <v>0.41050809999999999</v>
      </c>
    </row>
    <row r="40" spans="1:14" x14ac:dyDescent="0.35">
      <c r="A40" t="s">
        <v>46</v>
      </c>
      <c r="D40" t="s">
        <v>37</v>
      </c>
    </row>
    <row r="43" spans="1:14" x14ac:dyDescent="0.35">
      <c r="A43" s="17" t="s">
        <v>37</v>
      </c>
      <c r="B43">
        <f>B36</f>
        <v>0.76953930000000004</v>
      </c>
      <c r="D43" t="s">
        <v>35</v>
      </c>
      <c r="E43">
        <f>E29</f>
        <v>9.6315700000000004E-2</v>
      </c>
      <c r="G43" s="17" t="s">
        <v>37</v>
      </c>
      <c r="H43">
        <f>Matrix!E4</f>
        <v>0.86376039999999998</v>
      </c>
      <c r="J43">
        <f>B43*B46*E43*E46*H43</f>
        <v>1.3306371685864175E-2</v>
      </c>
    </row>
    <row r="44" spans="1:14" x14ac:dyDescent="0.35">
      <c r="A44" t="s">
        <v>47</v>
      </c>
      <c r="D44" s="17" t="s">
        <v>34</v>
      </c>
      <c r="G44" t="s">
        <v>34</v>
      </c>
    </row>
    <row r="46" spans="1:14" x14ac:dyDescent="0.35">
      <c r="A46" s="17" t="s">
        <v>34</v>
      </c>
      <c r="B46">
        <f>B39</f>
        <v>0.35258240000000002</v>
      </c>
      <c r="D46" t="s">
        <v>36</v>
      </c>
      <c r="E46">
        <f>1-E32</f>
        <v>0.58949190000000007</v>
      </c>
      <c r="L46">
        <f>B43*E43*B46*E46</f>
        <v>1.5405165235479858E-2</v>
      </c>
      <c r="M46">
        <f>SUM(J43:J50)</f>
        <v>1.5405165235479856E-2</v>
      </c>
      <c r="N46">
        <f>M46-L46</f>
        <v>0</v>
      </c>
    </row>
    <row r="47" spans="1:14" x14ac:dyDescent="0.35">
      <c r="A47" t="s">
        <v>46</v>
      </c>
      <c r="D47" s="17" t="s">
        <v>37</v>
      </c>
    </row>
    <row r="50" spans="1:14" x14ac:dyDescent="0.35">
      <c r="A50" s="17" t="s">
        <v>37</v>
      </c>
      <c r="B50">
        <f>B43</f>
        <v>0.76953930000000004</v>
      </c>
      <c r="D50" t="s">
        <v>35</v>
      </c>
      <c r="E50">
        <f>E36</f>
        <v>9.6315700000000004E-2</v>
      </c>
      <c r="G50" s="18" t="s">
        <v>37</v>
      </c>
      <c r="H50">
        <f>1-H43</f>
        <v>0.13623960000000002</v>
      </c>
      <c r="J50">
        <f>B50*B53*E50*E53*H50</f>
        <v>2.0987935496156818E-3</v>
      </c>
    </row>
    <row r="51" spans="1:14" x14ac:dyDescent="0.35">
      <c r="A51" t="s">
        <v>47</v>
      </c>
      <c r="D51" s="17" t="s">
        <v>34</v>
      </c>
      <c r="G51" s="17" t="s">
        <v>34</v>
      </c>
    </row>
    <row r="53" spans="1:14" x14ac:dyDescent="0.35">
      <c r="A53" s="17" t="s">
        <v>34</v>
      </c>
      <c r="B53">
        <f>B46</f>
        <v>0.35258240000000002</v>
      </c>
      <c r="D53" t="s">
        <v>36</v>
      </c>
      <c r="E53">
        <f>1-E39</f>
        <v>0.58949190000000007</v>
      </c>
    </row>
    <row r="54" spans="1:14" x14ac:dyDescent="0.35">
      <c r="A54" t="s">
        <v>46</v>
      </c>
      <c r="D54" s="17" t="s">
        <v>37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37</v>
      </c>
      <c r="B57">
        <f>B50</f>
        <v>0.76953930000000004</v>
      </c>
      <c r="D57" s="17" t="s">
        <v>35</v>
      </c>
      <c r="E57">
        <f>Matrix!F2</f>
        <v>0.8813358</v>
      </c>
      <c r="G57" s="17" t="s">
        <v>35</v>
      </c>
      <c r="H57">
        <f>H1</f>
        <v>0.70462639999999999</v>
      </c>
      <c r="J57">
        <f>B57*B60*E57*E60*H57</f>
        <v>0.12700983698740922</v>
      </c>
      <c r="L57">
        <f>B57*B60</f>
        <v>0.49821328671168003</v>
      </c>
      <c r="M57">
        <f>SUM(J57:J106)</f>
        <v>0.49821328671168008</v>
      </c>
      <c r="N57">
        <f>M57-L57</f>
        <v>0</v>
      </c>
    </row>
    <row r="58" spans="1:14" x14ac:dyDescent="0.35">
      <c r="A58" t="s">
        <v>47</v>
      </c>
      <c r="D58" t="s">
        <v>46</v>
      </c>
      <c r="G58" t="s">
        <v>36</v>
      </c>
    </row>
    <row r="60" spans="1:14" x14ac:dyDescent="0.35">
      <c r="A60" t="s">
        <v>34</v>
      </c>
      <c r="B60">
        <f>1-B53</f>
        <v>0.64741760000000004</v>
      </c>
      <c r="D60" s="17" t="s">
        <v>36</v>
      </c>
      <c r="E60">
        <f>1-E46</f>
        <v>0.41050809999999993</v>
      </c>
    </row>
    <row r="61" spans="1:14" x14ac:dyDescent="0.35">
      <c r="A61" s="17" t="s">
        <v>46</v>
      </c>
      <c r="D61" t="s">
        <v>37</v>
      </c>
    </row>
    <row r="64" spans="1:14" x14ac:dyDescent="0.35">
      <c r="A64" s="17" t="s">
        <v>37</v>
      </c>
      <c r="B64">
        <f>B57</f>
        <v>0.76953930000000004</v>
      </c>
      <c r="D64" s="17" t="s">
        <v>35</v>
      </c>
      <c r="E64">
        <f>E57</f>
        <v>0.8813358</v>
      </c>
      <c r="G64" s="18" t="s">
        <v>35</v>
      </c>
      <c r="H64">
        <f>1-H57</f>
        <v>0.29537360000000001</v>
      </c>
      <c r="J64">
        <f>B64*B67*E64*E67*H64</f>
        <v>5.3241480572377389E-2</v>
      </c>
    </row>
    <row r="65" spans="1:10" x14ac:dyDescent="0.35">
      <c r="A65" t="s">
        <v>47</v>
      </c>
      <c r="D65" t="s">
        <v>46</v>
      </c>
      <c r="G65" s="17" t="s">
        <v>36</v>
      </c>
    </row>
    <row r="67" spans="1:10" x14ac:dyDescent="0.35">
      <c r="A67" t="s">
        <v>34</v>
      </c>
      <c r="B67">
        <f>B60</f>
        <v>0.64741760000000004</v>
      </c>
      <c r="D67" s="17" t="s">
        <v>36</v>
      </c>
      <c r="E67">
        <f>1-E53</f>
        <v>0.41050809999999993</v>
      </c>
    </row>
    <row r="68" spans="1:10" x14ac:dyDescent="0.35">
      <c r="A68" s="17" t="s">
        <v>46</v>
      </c>
      <c r="D68" t="s">
        <v>37</v>
      </c>
    </row>
    <row r="71" spans="1:10" x14ac:dyDescent="0.35">
      <c r="A71" s="17" t="s">
        <v>37</v>
      </c>
      <c r="B71">
        <f>B57</f>
        <v>0.76953930000000004</v>
      </c>
      <c r="D71" s="17" t="s">
        <v>35</v>
      </c>
      <c r="E71">
        <f>E57</f>
        <v>0.8813358</v>
      </c>
      <c r="G71" s="17" t="s">
        <v>35</v>
      </c>
      <c r="H71">
        <f>H15</f>
        <v>0.63950490000000004</v>
      </c>
      <c r="J71">
        <f>B71*B74*E71*E74*H71</f>
        <v>0.16553065573634804</v>
      </c>
    </row>
    <row r="72" spans="1:10" x14ac:dyDescent="0.35">
      <c r="A72" t="s">
        <v>47</v>
      </c>
      <c r="D72" t="s">
        <v>46</v>
      </c>
      <c r="G72" t="s">
        <v>37</v>
      </c>
    </row>
    <row r="74" spans="1:10" x14ac:dyDescent="0.35">
      <c r="A74" t="s">
        <v>34</v>
      </c>
      <c r="B74">
        <f>B60</f>
        <v>0.64741760000000004</v>
      </c>
      <c r="D74" s="18" t="s">
        <v>36</v>
      </c>
      <c r="E74">
        <f>1-E60</f>
        <v>0.58949190000000007</v>
      </c>
    </row>
    <row r="75" spans="1:10" x14ac:dyDescent="0.35">
      <c r="A75" s="17" t="s">
        <v>46</v>
      </c>
      <c r="D75" s="17" t="s">
        <v>37</v>
      </c>
    </row>
    <row r="78" spans="1:10" x14ac:dyDescent="0.35">
      <c r="A78" s="17" t="s">
        <v>37</v>
      </c>
      <c r="B78">
        <f>B64</f>
        <v>0.76953930000000004</v>
      </c>
      <c r="D78" s="17" t="s">
        <v>35</v>
      </c>
      <c r="E78">
        <f>E64</f>
        <v>0.8813358</v>
      </c>
      <c r="G78" s="18" t="s">
        <v>35</v>
      </c>
      <c r="H78">
        <f>1-H71</f>
        <v>0.36049509999999996</v>
      </c>
      <c r="J78">
        <f>B78*B81*E78*E81*H78</f>
        <v>9.3311232318533208E-2</v>
      </c>
    </row>
    <row r="79" spans="1:10" x14ac:dyDescent="0.35">
      <c r="A79" t="s">
        <v>47</v>
      </c>
      <c r="D79" t="s">
        <v>46</v>
      </c>
      <c r="G79" s="17" t="s">
        <v>37</v>
      </c>
    </row>
    <row r="81" spans="1:10" x14ac:dyDescent="0.35">
      <c r="A81" t="s">
        <v>34</v>
      </c>
      <c r="B81">
        <f>B74</f>
        <v>0.64741760000000004</v>
      </c>
      <c r="D81" s="18" t="s">
        <v>36</v>
      </c>
      <c r="E81">
        <f>1-E67</f>
        <v>0.58949190000000007</v>
      </c>
    </row>
    <row r="82" spans="1:10" x14ac:dyDescent="0.35">
      <c r="A82" s="17" t="s">
        <v>46</v>
      </c>
      <c r="D82" s="17" t="s">
        <v>37</v>
      </c>
    </row>
    <row r="85" spans="1:10" x14ac:dyDescent="0.35">
      <c r="A85" s="17" t="s">
        <v>37</v>
      </c>
      <c r="B85">
        <f>B71</f>
        <v>0.76953930000000004</v>
      </c>
      <c r="D85" s="18" t="s">
        <v>35</v>
      </c>
      <c r="E85">
        <f>1-E57</f>
        <v>0.1186642</v>
      </c>
      <c r="G85" s="17" t="s">
        <v>36</v>
      </c>
      <c r="H85">
        <f>Matrix!F3</f>
        <v>0.76111839999999997</v>
      </c>
      <c r="J85">
        <f>B85*B88*E85*E88*H85</f>
        <v>1.8471789597852152E-2</v>
      </c>
    </row>
    <row r="86" spans="1:10" x14ac:dyDescent="0.35">
      <c r="A86" t="s">
        <v>47</v>
      </c>
      <c r="D86" s="17" t="s">
        <v>46</v>
      </c>
      <c r="G86" t="s">
        <v>46</v>
      </c>
    </row>
    <row r="88" spans="1:10" x14ac:dyDescent="0.35">
      <c r="A88" t="s">
        <v>34</v>
      </c>
      <c r="B88">
        <f>B74</f>
        <v>0.64741760000000004</v>
      </c>
      <c r="D88" s="17" t="s">
        <v>36</v>
      </c>
      <c r="E88">
        <f>E60</f>
        <v>0.41050809999999993</v>
      </c>
    </row>
    <row r="89" spans="1:10" x14ac:dyDescent="0.35">
      <c r="A89" s="17" t="s">
        <v>46</v>
      </c>
      <c r="D89" s="18" t="s">
        <v>37</v>
      </c>
    </row>
    <row r="92" spans="1:10" x14ac:dyDescent="0.35">
      <c r="A92" s="17" t="s">
        <v>37</v>
      </c>
      <c r="B92">
        <f>B78</f>
        <v>0.76953930000000004</v>
      </c>
      <c r="D92" s="18" t="s">
        <v>35</v>
      </c>
      <c r="E92">
        <f>1-E64</f>
        <v>0.1186642</v>
      </c>
      <c r="G92" s="18" t="s">
        <v>36</v>
      </c>
      <c r="H92">
        <f>1-H85</f>
        <v>0.23888160000000003</v>
      </c>
      <c r="J92">
        <f>B92*B95*E92*E95*H92</f>
        <v>5.7974825651282104E-3</v>
      </c>
    </row>
    <row r="93" spans="1:10" x14ac:dyDescent="0.35">
      <c r="A93" t="s">
        <v>47</v>
      </c>
      <c r="D93" s="17" t="s">
        <v>46</v>
      </c>
      <c r="G93" s="17" t="s">
        <v>46</v>
      </c>
    </row>
    <row r="95" spans="1:10" x14ac:dyDescent="0.35">
      <c r="A95" t="s">
        <v>34</v>
      </c>
      <c r="B95">
        <f>B81</f>
        <v>0.64741760000000004</v>
      </c>
      <c r="D95" s="17" t="s">
        <v>36</v>
      </c>
      <c r="E95">
        <f>E67</f>
        <v>0.41050809999999993</v>
      </c>
    </row>
    <row r="96" spans="1:10" x14ac:dyDescent="0.35">
      <c r="A96" s="17" t="s">
        <v>46</v>
      </c>
      <c r="D96" s="18" t="s">
        <v>37</v>
      </c>
    </row>
    <row r="99" spans="1:10" x14ac:dyDescent="0.35">
      <c r="A99" s="17" t="s">
        <v>37</v>
      </c>
      <c r="B99">
        <f>B85</f>
        <v>0.76953930000000004</v>
      </c>
      <c r="D99" t="s">
        <v>35</v>
      </c>
      <c r="E99">
        <f>E85</f>
        <v>0.1186642</v>
      </c>
      <c r="G99" s="17" t="s">
        <v>37</v>
      </c>
      <c r="H99">
        <f>Matrix!F4</f>
        <v>0.84842030000000002</v>
      </c>
      <c r="J99">
        <f>B99*B102*E99*E102*H99</f>
        <v>2.9568133771053919E-2</v>
      </c>
    </row>
    <row r="100" spans="1:10" x14ac:dyDescent="0.35">
      <c r="A100" t="s">
        <v>47</v>
      </c>
      <c r="D100" s="17" t="s">
        <v>46</v>
      </c>
      <c r="G100" t="s">
        <v>46</v>
      </c>
    </row>
    <row r="102" spans="1:10" x14ac:dyDescent="0.35">
      <c r="A102" t="s">
        <v>34</v>
      </c>
      <c r="B102">
        <f>B88</f>
        <v>0.64741760000000004</v>
      </c>
      <c r="D102" t="s">
        <v>36</v>
      </c>
      <c r="E102">
        <f>1-E88</f>
        <v>0.58949190000000007</v>
      </c>
    </row>
    <row r="103" spans="1:10" x14ac:dyDescent="0.35">
      <c r="A103" s="17" t="s">
        <v>46</v>
      </c>
      <c r="D103" s="17" t="s">
        <v>37</v>
      </c>
    </row>
    <row r="106" spans="1:10" x14ac:dyDescent="0.35">
      <c r="A106" s="17" t="s">
        <v>37</v>
      </c>
      <c r="B106">
        <f>B92</f>
        <v>0.76953930000000004</v>
      </c>
      <c r="D106" t="s">
        <v>35</v>
      </c>
      <c r="E106">
        <f>E92</f>
        <v>0.1186642</v>
      </c>
      <c r="G106" t="s">
        <v>37</v>
      </c>
      <c r="H106">
        <f>1-H99</f>
        <v>0.15157969999999998</v>
      </c>
      <c r="J106">
        <f>B106*B109*E106*E109*H106</f>
        <v>5.2826751629778557E-3</v>
      </c>
    </row>
    <row r="107" spans="1:10" x14ac:dyDescent="0.35">
      <c r="A107" t="s">
        <v>47</v>
      </c>
      <c r="D107" s="17" t="s">
        <v>46</v>
      </c>
      <c r="G107" s="17" t="s">
        <v>46</v>
      </c>
    </row>
    <row r="109" spans="1:10" x14ac:dyDescent="0.35">
      <c r="A109" t="s">
        <v>34</v>
      </c>
      <c r="B109">
        <f>B95</f>
        <v>0.64741760000000004</v>
      </c>
      <c r="D109" t="s">
        <v>36</v>
      </c>
      <c r="E109">
        <f>1-E95</f>
        <v>0.58949190000000007</v>
      </c>
    </row>
    <row r="110" spans="1:10" x14ac:dyDescent="0.35">
      <c r="A110" s="17" t="s">
        <v>46</v>
      </c>
      <c r="D110" s="17" t="s">
        <v>37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t="s">
        <v>37</v>
      </c>
      <c r="B113">
        <f>1-B106</f>
        <v>0.23046069999999996</v>
      </c>
      <c r="D113" s="17" t="s">
        <v>35</v>
      </c>
      <c r="E113">
        <f>Matrix!G2</f>
        <v>0.83136160000000003</v>
      </c>
      <c r="G113" s="17" t="s">
        <v>35</v>
      </c>
      <c r="H113">
        <f>H1</f>
        <v>0.70462639999999999</v>
      </c>
      <c r="J113">
        <f>B113*B116*E113*E116*H113</f>
        <v>2.5647359765475494E-2</v>
      </c>
      <c r="L113">
        <f>B113*B116</f>
        <v>8.1256386711679979E-2</v>
      </c>
      <c r="M113">
        <f>SUM(J113:J162)</f>
        <v>8.1256386711679979E-2</v>
      </c>
      <c r="N113">
        <f>M113-L113</f>
        <v>0</v>
      </c>
    </row>
    <row r="114" spans="1:14" x14ac:dyDescent="0.35">
      <c r="A114" s="17" t="s">
        <v>47</v>
      </c>
      <c r="D114" t="s">
        <v>47</v>
      </c>
      <c r="G114" t="s">
        <v>36</v>
      </c>
    </row>
    <row r="116" spans="1:14" x14ac:dyDescent="0.35">
      <c r="A116" s="17" t="s">
        <v>34</v>
      </c>
      <c r="B116">
        <f>1-B109</f>
        <v>0.35258239999999996</v>
      </c>
      <c r="D116" s="17" t="s">
        <v>36</v>
      </c>
      <c r="E116">
        <f>[1]Matrix!E3</f>
        <v>0.53881079223784156</v>
      </c>
    </row>
    <row r="117" spans="1:14" x14ac:dyDescent="0.35">
      <c r="A117" t="s">
        <v>46</v>
      </c>
      <c r="D117" t="s">
        <v>34</v>
      </c>
    </row>
    <row r="120" spans="1:14" x14ac:dyDescent="0.35">
      <c r="A120" t="s">
        <v>37</v>
      </c>
      <c r="B120">
        <f>B113</f>
        <v>0.23046069999999996</v>
      </c>
      <c r="D120" s="17" t="s">
        <v>35</v>
      </c>
      <c r="E120">
        <f>E113</f>
        <v>0.83136160000000003</v>
      </c>
      <c r="G120" s="18" t="s">
        <v>35</v>
      </c>
      <c r="H120">
        <f>1-H113</f>
        <v>0.29537360000000001</v>
      </c>
      <c r="J120">
        <f>B120*B123*E120*E123*H120</f>
        <v>1.0751162579806338E-2</v>
      </c>
    </row>
    <row r="121" spans="1:14" x14ac:dyDescent="0.35">
      <c r="A121" s="17" t="s">
        <v>47</v>
      </c>
      <c r="D121" t="s">
        <v>47</v>
      </c>
      <c r="G121" s="17" t="s">
        <v>36</v>
      </c>
    </row>
    <row r="123" spans="1:14" x14ac:dyDescent="0.35">
      <c r="A123" s="17" t="s">
        <v>34</v>
      </c>
      <c r="B123">
        <f>B116</f>
        <v>0.35258239999999996</v>
      </c>
      <c r="D123" s="17" t="s">
        <v>36</v>
      </c>
      <c r="E123">
        <f>E116</f>
        <v>0.53881079223784156</v>
      </c>
    </row>
    <row r="124" spans="1:14" x14ac:dyDescent="0.35">
      <c r="A124" t="s">
        <v>46</v>
      </c>
      <c r="D124" t="s">
        <v>34</v>
      </c>
    </row>
    <row r="127" spans="1:14" x14ac:dyDescent="0.35">
      <c r="A127" t="s">
        <v>37</v>
      </c>
      <c r="B127">
        <f>B120</f>
        <v>0.23046069999999996</v>
      </c>
      <c r="D127" s="17" t="s">
        <v>35</v>
      </c>
      <c r="E127">
        <f>E120</f>
        <v>0.83136160000000003</v>
      </c>
      <c r="G127" s="17" t="s">
        <v>35</v>
      </c>
      <c r="H127">
        <f>Matrix!E2</f>
        <v>0.9036843</v>
      </c>
      <c r="J127">
        <f>B127*B130*E127*E130*H127</f>
        <v>2.8154209651291076E-2</v>
      </c>
    </row>
    <row r="128" spans="1:14" x14ac:dyDescent="0.35">
      <c r="A128" s="17" t="s">
        <v>47</v>
      </c>
      <c r="D128" t="s">
        <v>47</v>
      </c>
      <c r="G128" t="s">
        <v>34</v>
      </c>
    </row>
    <row r="130" spans="1:10" x14ac:dyDescent="0.35">
      <c r="A130" s="17" t="s">
        <v>34</v>
      </c>
      <c r="B130">
        <f>B123</f>
        <v>0.35258239999999996</v>
      </c>
      <c r="D130" s="18" t="s">
        <v>36</v>
      </c>
      <c r="E130">
        <f>1-E123</f>
        <v>0.46118920776215844</v>
      </c>
    </row>
    <row r="131" spans="1:10" x14ac:dyDescent="0.35">
      <c r="A131" t="s">
        <v>46</v>
      </c>
      <c r="D131" s="17" t="s">
        <v>34</v>
      </c>
    </row>
    <row r="134" spans="1:10" x14ac:dyDescent="0.35">
      <c r="A134" t="s">
        <v>37</v>
      </c>
      <c r="B134">
        <f>B127</f>
        <v>0.23046069999999996</v>
      </c>
      <c r="D134" s="17" t="s">
        <v>35</v>
      </c>
      <c r="E134">
        <f>E127</f>
        <v>0.83136160000000003</v>
      </c>
      <c r="G134" s="18" t="s">
        <v>35</v>
      </c>
      <c r="H134">
        <f>1-H127</f>
        <v>9.6315700000000004E-2</v>
      </c>
      <c r="J134">
        <f>B134*B137*E134*E137*H134</f>
        <v>3.0007076702680967E-3</v>
      </c>
    </row>
    <row r="135" spans="1:10" x14ac:dyDescent="0.35">
      <c r="A135" s="17" t="s">
        <v>47</v>
      </c>
      <c r="D135" t="s">
        <v>47</v>
      </c>
      <c r="G135" s="17" t="s">
        <v>34</v>
      </c>
    </row>
    <row r="137" spans="1:10" x14ac:dyDescent="0.35">
      <c r="A137" s="17" t="s">
        <v>34</v>
      </c>
      <c r="B137">
        <f>B130</f>
        <v>0.35258239999999996</v>
      </c>
      <c r="D137" s="18" t="s">
        <v>36</v>
      </c>
      <c r="E137">
        <f>E130</f>
        <v>0.46118920776215844</v>
      </c>
    </row>
    <row r="138" spans="1:10" x14ac:dyDescent="0.35">
      <c r="A138" t="s">
        <v>46</v>
      </c>
      <c r="D138" s="17" t="s">
        <v>34</v>
      </c>
    </row>
    <row r="141" spans="1:10" x14ac:dyDescent="0.35">
      <c r="A141" t="s">
        <v>37</v>
      </c>
      <c r="B141">
        <f>B134</f>
        <v>0.23046069999999996</v>
      </c>
      <c r="D141" s="18" t="s">
        <v>35</v>
      </c>
      <c r="E141">
        <f>1-E134</f>
        <v>0.16863839999999997</v>
      </c>
      <c r="G141" s="17" t="s">
        <v>36</v>
      </c>
      <c r="H141">
        <f>Matrix!G3</f>
        <v>0.69510729999999998</v>
      </c>
      <c r="J141">
        <f>B141*B144*E141*E144*H141</f>
        <v>5.1321827761242195E-3</v>
      </c>
    </row>
    <row r="142" spans="1:10" x14ac:dyDescent="0.35">
      <c r="A142" s="17" t="s">
        <v>47</v>
      </c>
      <c r="D142" s="17" t="s">
        <v>47</v>
      </c>
      <c r="G142" s="18" t="s">
        <v>47</v>
      </c>
    </row>
    <row r="144" spans="1:10" x14ac:dyDescent="0.35">
      <c r="A144" s="17" t="s">
        <v>34</v>
      </c>
      <c r="B144">
        <f>B137</f>
        <v>0.35258239999999996</v>
      </c>
      <c r="D144" s="17" t="s">
        <v>36</v>
      </c>
      <c r="E144">
        <f>1-E137</f>
        <v>0.53881079223784156</v>
      </c>
    </row>
    <row r="145" spans="1:10" x14ac:dyDescent="0.35">
      <c r="A145" t="s">
        <v>46</v>
      </c>
      <c r="D145" s="18" t="s">
        <v>34</v>
      </c>
    </row>
    <row r="148" spans="1:10" x14ac:dyDescent="0.35">
      <c r="A148" t="s">
        <v>37</v>
      </c>
      <c r="B148">
        <f>B141</f>
        <v>0.23046069999999996</v>
      </c>
      <c r="D148" s="18" t="s">
        <v>35</v>
      </c>
      <c r="E148">
        <f>E141</f>
        <v>0.16863839999999997</v>
      </c>
      <c r="G148" s="18" t="s">
        <v>36</v>
      </c>
      <c r="H148">
        <f>1-H141</f>
        <v>0.30489270000000002</v>
      </c>
      <c r="J148">
        <f>B148*B151*E148*E151*H148</f>
        <v>2.2511129770986563E-3</v>
      </c>
    </row>
    <row r="149" spans="1:10" x14ac:dyDescent="0.35">
      <c r="A149" s="17" t="s">
        <v>47</v>
      </c>
      <c r="D149" s="17" t="s">
        <v>47</v>
      </c>
      <c r="G149" s="17" t="s">
        <v>47</v>
      </c>
    </row>
    <row r="151" spans="1:10" x14ac:dyDescent="0.35">
      <c r="A151" s="17" t="s">
        <v>34</v>
      </c>
      <c r="B151">
        <f>B144</f>
        <v>0.35258239999999996</v>
      </c>
      <c r="D151" s="17" t="s">
        <v>36</v>
      </c>
      <c r="E151">
        <f>E144</f>
        <v>0.53881079223784156</v>
      </c>
    </row>
    <row r="152" spans="1:10" x14ac:dyDescent="0.35">
      <c r="A152" t="s">
        <v>46</v>
      </c>
      <c r="D152" s="18" t="s">
        <v>34</v>
      </c>
    </row>
    <row r="155" spans="1:10" x14ac:dyDescent="0.35">
      <c r="A155" t="s">
        <v>37</v>
      </c>
      <c r="B155">
        <f>B148</f>
        <v>0.23046069999999996</v>
      </c>
      <c r="D155" s="18" t="s">
        <v>35</v>
      </c>
      <c r="E155">
        <f>E141</f>
        <v>0.16863839999999997</v>
      </c>
      <c r="G155" s="17" t="s">
        <v>34</v>
      </c>
      <c r="H155">
        <f>Matrix!G5</f>
        <v>0.34279949999999998</v>
      </c>
      <c r="J155">
        <f>B155*B158*E155*E158*H155</f>
        <v>2.1663733029403513E-3</v>
      </c>
    </row>
    <row r="156" spans="1:10" x14ac:dyDescent="0.35">
      <c r="A156" s="17" t="s">
        <v>47</v>
      </c>
      <c r="D156" s="17" t="s">
        <v>47</v>
      </c>
      <c r="G156" s="18" t="s">
        <v>47</v>
      </c>
    </row>
    <row r="158" spans="1:10" x14ac:dyDescent="0.35">
      <c r="A158" s="17" t="s">
        <v>34</v>
      </c>
      <c r="B158">
        <f>B151</f>
        <v>0.35258239999999996</v>
      </c>
      <c r="D158" s="18" t="s">
        <v>36</v>
      </c>
      <c r="E158">
        <f>1-E151</f>
        <v>0.46118920776215844</v>
      </c>
    </row>
    <row r="159" spans="1:10" x14ac:dyDescent="0.35">
      <c r="A159" t="s">
        <v>46</v>
      </c>
      <c r="D159" s="17" t="s">
        <v>34</v>
      </c>
    </row>
    <row r="162" spans="1:14" x14ac:dyDescent="0.35">
      <c r="A162" t="s">
        <v>37</v>
      </c>
      <c r="B162">
        <f>B155</f>
        <v>0.23046069999999996</v>
      </c>
      <c r="D162" s="18" t="s">
        <v>35</v>
      </c>
      <c r="E162">
        <f>E155</f>
        <v>0.16863839999999997</v>
      </c>
      <c r="G162" s="18" t="s">
        <v>34</v>
      </c>
      <c r="H162">
        <f>1-H155</f>
        <v>0.65720050000000008</v>
      </c>
      <c r="J162">
        <f>B162*B165*E162*E165*H162</f>
        <v>4.1532779886757432E-3</v>
      </c>
    </row>
    <row r="163" spans="1:14" x14ac:dyDescent="0.35">
      <c r="A163" s="17" t="s">
        <v>47</v>
      </c>
      <c r="D163" s="17" t="s">
        <v>47</v>
      </c>
      <c r="G163" s="17" t="s">
        <v>47</v>
      </c>
    </row>
    <row r="165" spans="1:14" x14ac:dyDescent="0.35">
      <c r="A165" s="17" t="s">
        <v>34</v>
      </c>
      <c r="B165">
        <f>B158</f>
        <v>0.35258239999999996</v>
      </c>
      <c r="D165" s="18" t="s">
        <v>36</v>
      </c>
      <c r="E165">
        <f>E158</f>
        <v>0.46118920776215844</v>
      </c>
    </row>
    <row r="166" spans="1:14" x14ac:dyDescent="0.35">
      <c r="A166" t="s">
        <v>46</v>
      </c>
      <c r="D166" s="17" t="s">
        <v>34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t="s">
        <v>37</v>
      </c>
      <c r="B169">
        <f>B162</f>
        <v>0.23046069999999996</v>
      </c>
      <c r="D169" s="17" t="s">
        <v>35</v>
      </c>
      <c r="E169">
        <f>Matrix!G2</f>
        <v>0.83136160000000003</v>
      </c>
      <c r="G169" s="17" t="s">
        <v>35</v>
      </c>
      <c r="H169">
        <f>H1</f>
        <v>0.70462639999999999</v>
      </c>
      <c r="J169">
        <f>B169*B172*E169*E172*H169</f>
        <v>4.8740843151464451E-2</v>
      </c>
      <c r="L169">
        <f>B169*B172</f>
        <v>0.14920431328831998</v>
      </c>
      <c r="M169">
        <f>SUM(J169:J218)</f>
        <v>0.14920431328831996</v>
      </c>
      <c r="N169">
        <f>M169-L169</f>
        <v>0</v>
      </c>
    </row>
    <row r="170" spans="1:14" x14ac:dyDescent="0.35">
      <c r="A170" s="17" t="s">
        <v>47</v>
      </c>
      <c r="D170" t="s">
        <v>47</v>
      </c>
      <c r="G170" t="s">
        <v>36</v>
      </c>
    </row>
    <row r="172" spans="1:14" x14ac:dyDescent="0.35">
      <c r="A172" s="18" t="s">
        <v>34</v>
      </c>
      <c r="B172">
        <f>1-B165</f>
        <v>0.64741760000000004</v>
      </c>
      <c r="D172" s="17" t="s">
        <v>36</v>
      </c>
      <c r="E172">
        <f>[1]Matrix!F3</f>
        <v>0.55765138846972229</v>
      </c>
    </row>
    <row r="173" spans="1:14" x14ac:dyDescent="0.35">
      <c r="A173" s="17" t="s">
        <v>46</v>
      </c>
      <c r="D173" t="s">
        <v>46</v>
      </c>
    </row>
    <row r="176" spans="1:14" x14ac:dyDescent="0.35">
      <c r="A176" t="s">
        <v>37</v>
      </c>
      <c r="B176">
        <f>B169</f>
        <v>0.23046069999999996</v>
      </c>
      <c r="D176" s="17" t="s">
        <v>35</v>
      </c>
      <c r="E176">
        <f>E169</f>
        <v>0.83136160000000003</v>
      </c>
      <c r="G176" t="s">
        <v>35</v>
      </c>
      <c r="H176">
        <f>1-H169</f>
        <v>0.29537360000000001</v>
      </c>
      <c r="J176">
        <f>B176*B179*E176*E179*H176</f>
        <v>2.0431761155533489E-2</v>
      </c>
    </row>
    <row r="177" spans="1:10" x14ac:dyDescent="0.35">
      <c r="A177" s="17" t="s">
        <v>47</v>
      </c>
      <c r="D177" t="s">
        <v>47</v>
      </c>
      <c r="G177" s="17" t="s">
        <v>36</v>
      </c>
    </row>
    <row r="179" spans="1:10" x14ac:dyDescent="0.35">
      <c r="A179" s="18" t="s">
        <v>34</v>
      </c>
      <c r="B179">
        <f>B172</f>
        <v>0.64741760000000004</v>
      </c>
      <c r="D179" s="17" t="s">
        <v>36</v>
      </c>
      <c r="E179">
        <f>E172</f>
        <v>0.55765138846972229</v>
      </c>
    </row>
    <row r="180" spans="1:10" x14ac:dyDescent="0.35">
      <c r="A180" s="17" t="s">
        <v>46</v>
      </c>
      <c r="D180" t="s">
        <v>46</v>
      </c>
    </row>
    <row r="183" spans="1:10" x14ac:dyDescent="0.35">
      <c r="A183" t="s">
        <v>37</v>
      </c>
      <c r="B183">
        <f>B176</f>
        <v>0.23046069999999996</v>
      </c>
      <c r="D183" s="17" t="s">
        <v>35</v>
      </c>
      <c r="E183">
        <f>E176</f>
        <v>0.83136160000000003</v>
      </c>
      <c r="G183" s="17" t="s">
        <v>35</v>
      </c>
      <c r="H183">
        <f>Matrix!F2</f>
        <v>0.8813358</v>
      </c>
      <c r="J183">
        <f>B183*B186*E183*E186*H183</f>
        <v>4.8359011960194064E-2</v>
      </c>
    </row>
    <row r="184" spans="1:10" x14ac:dyDescent="0.35">
      <c r="A184" s="17" t="s">
        <v>47</v>
      </c>
      <c r="D184" t="s">
        <v>47</v>
      </c>
      <c r="G184" t="s">
        <v>46</v>
      </c>
    </row>
    <row r="186" spans="1:10" x14ac:dyDescent="0.35">
      <c r="A186" s="18" t="s">
        <v>34</v>
      </c>
      <c r="B186">
        <f>B179</f>
        <v>0.64741760000000004</v>
      </c>
      <c r="D186" s="18" t="s">
        <v>36</v>
      </c>
      <c r="E186">
        <f>1-E179</f>
        <v>0.44234861153027771</v>
      </c>
    </row>
    <row r="187" spans="1:10" x14ac:dyDescent="0.35">
      <c r="A187" s="17" t="s">
        <v>46</v>
      </c>
      <c r="D187" s="17" t="s">
        <v>46</v>
      </c>
    </row>
    <row r="190" spans="1:10" x14ac:dyDescent="0.35">
      <c r="A190" t="s">
        <v>37</v>
      </c>
      <c r="B190">
        <f>B183</f>
        <v>0.23046069999999996</v>
      </c>
      <c r="D190" s="17" t="s">
        <v>35</v>
      </c>
      <c r="E190">
        <f>E183</f>
        <v>0.83136160000000003</v>
      </c>
      <c r="G190" t="s">
        <v>35</v>
      </c>
      <c r="H190">
        <f>1-H183</f>
        <v>0.1186642</v>
      </c>
      <c r="J190">
        <f>B190*B193*E190*E193*H190</f>
        <v>6.5111203550869716E-3</v>
      </c>
    </row>
    <row r="191" spans="1:10" x14ac:dyDescent="0.35">
      <c r="A191" s="17" t="s">
        <v>47</v>
      </c>
      <c r="D191" t="s">
        <v>47</v>
      </c>
      <c r="G191" s="17" t="s">
        <v>46</v>
      </c>
    </row>
    <row r="193" spans="1:10" x14ac:dyDescent="0.35">
      <c r="A193" s="18" t="s">
        <v>34</v>
      </c>
      <c r="B193">
        <f>B186</f>
        <v>0.64741760000000004</v>
      </c>
      <c r="D193" s="18" t="s">
        <v>36</v>
      </c>
      <c r="E193">
        <f>E186</f>
        <v>0.44234861153027771</v>
      </c>
    </row>
    <row r="194" spans="1:10" x14ac:dyDescent="0.35">
      <c r="A194" s="17" t="s">
        <v>46</v>
      </c>
      <c r="D194" s="17" t="s">
        <v>46</v>
      </c>
    </row>
    <row r="197" spans="1:10" x14ac:dyDescent="0.35">
      <c r="A197" t="s">
        <v>37</v>
      </c>
      <c r="B197">
        <f>B190</f>
        <v>0.23046069999999996</v>
      </c>
      <c r="D197" s="18" t="s">
        <v>35</v>
      </c>
      <c r="E197">
        <f>1-E190</f>
        <v>0.16863839999999997</v>
      </c>
      <c r="G197" s="17" t="s">
        <v>36</v>
      </c>
      <c r="H197">
        <f>Matrix!G3</f>
        <v>0.69510729999999998</v>
      </c>
      <c r="J197">
        <f>B197*B200*E197*E200*H197</f>
        <v>9.7533203418640572E-3</v>
      </c>
    </row>
    <row r="198" spans="1:10" x14ac:dyDescent="0.35">
      <c r="A198" s="17" t="s">
        <v>47</v>
      </c>
      <c r="D198" s="17" t="s">
        <v>47</v>
      </c>
      <c r="G198" t="s">
        <v>47</v>
      </c>
    </row>
    <row r="200" spans="1:10" x14ac:dyDescent="0.35">
      <c r="A200" s="18" t="s">
        <v>34</v>
      </c>
      <c r="B200">
        <f>B193</f>
        <v>0.64741760000000004</v>
      </c>
      <c r="D200" s="17" t="s">
        <v>36</v>
      </c>
      <c r="E200">
        <f>1-E193</f>
        <v>0.55765138846972229</v>
      </c>
    </row>
    <row r="201" spans="1:10" x14ac:dyDescent="0.35">
      <c r="A201" s="17" t="s">
        <v>46</v>
      </c>
      <c r="D201" s="18" t="s">
        <v>46</v>
      </c>
    </row>
    <row r="204" spans="1:10" x14ac:dyDescent="0.35">
      <c r="A204" t="s">
        <v>37</v>
      </c>
      <c r="B204">
        <f>B197</f>
        <v>0.23046069999999996</v>
      </c>
      <c r="D204" s="18" t="s">
        <v>35</v>
      </c>
      <c r="E204">
        <f>E197</f>
        <v>0.16863839999999997</v>
      </c>
      <c r="G204" t="s">
        <v>36</v>
      </c>
      <c r="H204">
        <f>1-H197</f>
        <v>0.30489270000000002</v>
      </c>
      <c r="J204">
        <f>B204*B207*E204*E207*H204</f>
        <v>4.2780678220410802E-3</v>
      </c>
    </row>
    <row r="205" spans="1:10" x14ac:dyDescent="0.35">
      <c r="A205" s="17" t="s">
        <v>47</v>
      </c>
      <c r="D205" s="17" t="s">
        <v>47</v>
      </c>
      <c r="G205" s="17" t="s">
        <v>47</v>
      </c>
    </row>
    <row r="207" spans="1:10" x14ac:dyDescent="0.35">
      <c r="A207" s="18" t="s">
        <v>34</v>
      </c>
      <c r="B207">
        <f>B200</f>
        <v>0.64741760000000004</v>
      </c>
      <c r="D207" s="17" t="s">
        <v>36</v>
      </c>
      <c r="E207">
        <f>E200</f>
        <v>0.55765138846972229</v>
      </c>
    </row>
    <row r="208" spans="1:10" x14ac:dyDescent="0.35">
      <c r="A208" s="17" t="s">
        <v>46</v>
      </c>
      <c r="D208" s="18" t="s">
        <v>46</v>
      </c>
    </row>
    <row r="211" spans="1:10" x14ac:dyDescent="0.35">
      <c r="A211" t="s">
        <v>37</v>
      </c>
      <c r="B211">
        <f>B204</f>
        <v>0.23046069999999996</v>
      </c>
      <c r="D211" s="18" t="s">
        <v>35</v>
      </c>
      <c r="E211">
        <f>E204</f>
        <v>0.16863839999999997</v>
      </c>
      <c r="G211" s="17" t="s">
        <v>46</v>
      </c>
      <c r="H211">
        <f>Matrix!G6</f>
        <v>0.45281320000000003</v>
      </c>
      <c r="J211">
        <f>B211*B214*E211*E214*H211</f>
        <v>5.039896272255354E-3</v>
      </c>
    </row>
    <row r="212" spans="1:10" x14ac:dyDescent="0.35">
      <c r="A212" s="17" t="s">
        <v>47</v>
      </c>
      <c r="D212" s="17" t="s">
        <v>47</v>
      </c>
      <c r="G212" t="s">
        <v>47</v>
      </c>
    </row>
    <row r="214" spans="1:10" x14ac:dyDescent="0.35">
      <c r="A214" s="18" t="s">
        <v>34</v>
      </c>
      <c r="B214">
        <f>B207</f>
        <v>0.64741760000000004</v>
      </c>
      <c r="D214" s="18" t="s">
        <v>36</v>
      </c>
      <c r="E214">
        <f>1-E207</f>
        <v>0.44234861153027771</v>
      </c>
    </row>
    <row r="215" spans="1:10" x14ac:dyDescent="0.35">
      <c r="A215" s="17" t="s">
        <v>46</v>
      </c>
      <c r="D215" s="17" t="s">
        <v>46</v>
      </c>
    </row>
    <row r="218" spans="1:10" x14ac:dyDescent="0.35">
      <c r="A218" t="s">
        <v>37</v>
      </c>
      <c r="B218">
        <f>B211</f>
        <v>0.23046069999999996</v>
      </c>
      <c r="D218" s="18" t="s">
        <v>35</v>
      </c>
      <c r="E218">
        <f>E211</f>
        <v>0.16863839999999997</v>
      </c>
      <c r="G218" t="s">
        <v>46</v>
      </c>
      <c r="H218">
        <f>1-H211</f>
        <v>0.54718679999999997</v>
      </c>
      <c r="J218">
        <f>B218*B221*E218*E221*H218</f>
        <v>6.0902922298805232E-3</v>
      </c>
    </row>
    <row r="219" spans="1:10" x14ac:dyDescent="0.35">
      <c r="A219" s="17" t="s">
        <v>47</v>
      </c>
      <c r="D219" s="17" t="s">
        <v>47</v>
      </c>
      <c r="G219" s="17" t="s">
        <v>47</v>
      </c>
    </row>
    <row r="221" spans="1:10" x14ac:dyDescent="0.35">
      <c r="A221" s="18" t="s">
        <v>34</v>
      </c>
      <c r="B221">
        <f>B214</f>
        <v>0.64741760000000004</v>
      </c>
      <c r="D221" s="18" t="s">
        <v>36</v>
      </c>
      <c r="E221">
        <f>E214</f>
        <v>0.44234861153027771</v>
      </c>
    </row>
    <row r="222" spans="1:10" x14ac:dyDescent="0.35">
      <c r="A222" s="17" t="s">
        <v>46</v>
      </c>
      <c r="D222" s="17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738-F447-404E-9A2F-ABD5EE71FB9F}">
  <dimension ref="A1:N222"/>
  <sheetViews>
    <sheetView workbookViewId="0">
      <selection activeCell="H1" sqref="H1"/>
    </sheetView>
  </sheetViews>
  <sheetFormatPr defaultRowHeight="14.5" x14ac:dyDescent="0.35"/>
  <sheetData>
    <row r="1" spans="1:14" x14ac:dyDescent="0.35">
      <c r="A1" s="17" t="s">
        <v>48</v>
      </c>
      <c r="B1">
        <f>Matrix!M10</f>
        <v>0.53526169999999995</v>
      </c>
      <c r="D1" s="17" t="s">
        <v>42</v>
      </c>
      <c r="E1">
        <f>Matrix!K8</f>
        <v>0.79308840000000003</v>
      </c>
      <c r="G1" s="17" t="s">
        <v>42</v>
      </c>
      <c r="H1">
        <f>Matrix!I8</f>
        <v>0.73407230000000001</v>
      </c>
      <c r="J1">
        <f>B1*B4*E1*E4*H1</f>
        <v>6.3731654449644085E-2</v>
      </c>
      <c r="L1">
        <f>B1*B4</f>
        <v>0.26738082925992995</v>
      </c>
      <c r="M1">
        <f>SUM(J1:J50)</f>
        <v>0.2673808292599299</v>
      </c>
      <c r="N1">
        <f>M1-L1</f>
        <v>0</v>
      </c>
    </row>
    <row r="2" spans="1:14" x14ac:dyDescent="0.35">
      <c r="A2" t="s">
        <v>43</v>
      </c>
      <c r="D2" t="s">
        <v>49</v>
      </c>
      <c r="G2" t="s">
        <v>50</v>
      </c>
    </row>
    <row r="4" spans="1:14" x14ac:dyDescent="0.35">
      <c r="A4" s="17" t="s">
        <v>49</v>
      </c>
      <c r="B4">
        <f>Matrix!L11</f>
        <v>0.4995329</v>
      </c>
      <c r="D4" s="17" t="s">
        <v>50</v>
      </c>
      <c r="E4">
        <f>Matrix!J9</f>
        <v>0.40941569999999999</v>
      </c>
      <c r="L4">
        <f>B1*E1*B4*E4</f>
        <v>8.6819315276770545E-2</v>
      </c>
      <c r="M4">
        <f>SUM(J1:J8)</f>
        <v>8.6819315276770531E-2</v>
      </c>
      <c r="N4">
        <f>M4-L4</f>
        <v>0</v>
      </c>
    </row>
    <row r="5" spans="1:14" x14ac:dyDescent="0.35">
      <c r="A5" t="s">
        <v>44</v>
      </c>
      <c r="D5" t="s">
        <v>48</v>
      </c>
    </row>
    <row r="8" spans="1:14" x14ac:dyDescent="0.35">
      <c r="A8" s="17" t="s">
        <v>48</v>
      </c>
      <c r="B8">
        <f>B1</f>
        <v>0.53526169999999995</v>
      </c>
      <c r="D8" s="17" t="s">
        <v>42</v>
      </c>
      <c r="E8">
        <f>E1</f>
        <v>0.79308840000000003</v>
      </c>
      <c r="G8" t="s">
        <v>42</v>
      </c>
      <c r="H8">
        <f>1-H1</f>
        <v>0.26592769999999999</v>
      </c>
      <c r="J8">
        <f>B8*B11*E8*E11*H8</f>
        <v>2.308766082712645E-2</v>
      </c>
    </row>
    <row r="9" spans="1:14" x14ac:dyDescent="0.35">
      <c r="A9" t="s">
        <v>43</v>
      </c>
      <c r="D9" t="s">
        <v>49</v>
      </c>
      <c r="G9" s="17" t="s">
        <v>50</v>
      </c>
    </row>
    <row r="11" spans="1:14" x14ac:dyDescent="0.35">
      <c r="A11" s="17" t="s">
        <v>49</v>
      </c>
      <c r="B11">
        <f>B4</f>
        <v>0.4995329</v>
      </c>
      <c r="D11" s="17" t="s">
        <v>50</v>
      </c>
      <c r="E11">
        <f>E4</f>
        <v>0.40941569999999999</v>
      </c>
    </row>
    <row r="12" spans="1:14" x14ac:dyDescent="0.35">
      <c r="A12" t="s">
        <v>44</v>
      </c>
      <c r="D12" t="s">
        <v>48</v>
      </c>
    </row>
    <row r="15" spans="1:14" x14ac:dyDescent="0.35">
      <c r="A15" s="17" t="s">
        <v>48</v>
      </c>
      <c r="B15">
        <f>B8</f>
        <v>0.53526169999999995</v>
      </c>
      <c r="D15" s="17" t="s">
        <v>42</v>
      </c>
      <c r="E15">
        <f>E8</f>
        <v>0.79308840000000003</v>
      </c>
      <c r="G15" s="17" t="s">
        <v>42</v>
      </c>
      <c r="H15">
        <f>Matrix!J8</f>
        <v>0.61576589999999998</v>
      </c>
      <c r="J15">
        <f>B15*B18*E15*E18*H15</f>
        <v>7.7116870319333716E-2</v>
      </c>
    </row>
    <row r="16" spans="1:14" x14ac:dyDescent="0.35">
      <c r="A16" t="s">
        <v>43</v>
      </c>
      <c r="D16" t="s">
        <v>49</v>
      </c>
      <c r="G16" t="s">
        <v>48</v>
      </c>
    </row>
    <row r="18" spans="1:14" x14ac:dyDescent="0.35">
      <c r="A18" s="17" t="s">
        <v>49</v>
      </c>
      <c r="B18">
        <f>B11</f>
        <v>0.4995329</v>
      </c>
      <c r="D18" t="s">
        <v>50</v>
      </c>
      <c r="E18">
        <f>1-E11</f>
        <v>0.59058429999999995</v>
      </c>
      <c r="L18">
        <f>B15*E15*B18*E18</f>
        <v>0.1252373187916605</v>
      </c>
      <c r="M18">
        <f>SUM(J15:J22)</f>
        <v>0.12523731879166047</v>
      </c>
      <c r="N18">
        <f>M18-L18</f>
        <v>0</v>
      </c>
    </row>
    <row r="19" spans="1:14" x14ac:dyDescent="0.35">
      <c r="A19" t="s">
        <v>44</v>
      </c>
      <c r="D19" s="17" t="s">
        <v>48</v>
      </c>
    </row>
    <row r="22" spans="1:14" x14ac:dyDescent="0.35">
      <c r="A22" s="17" t="s">
        <v>48</v>
      </c>
      <c r="B22">
        <f>B15</f>
        <v>0.53526169999999995</v>
      </c>
      <c r="D22" s="17" t="s">
        <v>42</v>
      </c>
      <c r="E22">
        <f>E15</f>
        <v>0.79308840000000003</v>
      </c>
      <c r="G22" t="s">
        <v>42</v>
      </c>
      <c r="H22">
        <f>1-H15</f>
        <v>0.38423410000000002</v>
      </c>
      <c r="J22">
        <f>B22*B25*E22*E25*H22</f>
        <v>4.812044847232675E-2</v>
      </c>
    </row>
    <row r="23" spans="1:14" x14ac:dyDescent="0.35">
      <c r="A23" t="s">
        <v>43</v>
      </c>
      <c r="D23" t="s">
        <v>49</v>
      </c>
      <c r="G23" s="17" t="s">
        <v>48</v>
      </c>
    </row>
    <row r="25" spans="1:14" x14ac:dyDescent="0.35">
      <c r="A25" s="17" t="s">
        <v>49</v>
      </c>
      <c r="B25">
        <f>B18</f>
        <v>0.4995329</v>
      </c>
      <c r="D25" s="18" t="s">
        <v>50</v>
      </c>
      <c r="E25">
        <f>E18</f>
        <v>0.59058429999999995</v>
      </c>
    </row>
    <row r="26" spans="1:14" x14ac:dyDescent="0.35">
      <c r="A26" t="s">
        <v>44</v>
      </c>
      <c r="D26" s="17" t="s">
        <v>48</v>
      </c>
    </row>
    <row r="29" spans="1:14" x14ac:dyDescent="0.35">
      <c r="A29" s="17" t="s">
        <v>48</v>
      </c>
      <c r="B29">
        <f>B22</f>
        <v>0.53526169999999995</v>
      </c>
      <c r="D29" s="18" t="s">
        <v>42</v>
      </c>
      <c r="E29">
        <f>1-E22</f>
        <v>0.20691159999999997</v>
      </c>
      <c r="G29" s="17" t="s">
        <v>50</v>
      </c>
      <c r="H29">
        <f>Matrix!K9</f>
        <v>0.6134693</v>
      </c>
      <c r="J29">
        <f>B29*B32*E29*E32*H29</f>
        <v>1.3895444107886656E-2</v>
      </c>
    </row>
    <row r="30" spans="1:14" x14ac:dyDescent="0.35">
      <c r="A30" t="s">
        <v>43</v>
      </c>
      <c r="D30" s="17" t="s">
        <v>49</v>
      </c>
      <c r="G30" s="18" t="s">
        <v>49</v>
      </c>
    </row>
    <row r="32" spans="1:14" x14ac:dyDescent="0.35">
      <c r="A32" s="17" t="s">
        <v>49</v>
      </c>
      <c r="B32">
        <f>B25</f>
        <v>0.4995329</v>
      </c>
      <c r="D32" s="17" t="s">
        <v>50</v>
      </c>
      <c r="E32">
        <f>1-E25</f>
        <v>0.40941570000000005</v>
      </c>
      <c r="L32">
        <f>B29*E29*B32*E32</f>
        <v>2.2650594101264167E-2</v>
      </c>
      <c r="M32">
        <f>SUM(J29:J36)</f>
        <v>2.2650594101264163E-2</v>
      </c>
      <c r="N32">
        <f>M32-L32</f>
        <v>0</v>
      </c>
    </row>
    <row r="33" spans="1:14" x14ac:dyDescent="0.35">
      <c r="A33" t="s">
        <v>44</v>
      </c>
      <c r="D33" s="18" t="s">
        <v>48</v>
      </c>
    </row>
    <row r="36" spans="1:14" x14ac:dyDescent="0.35">
      <c r="A36" s="17" t="s">
        <v>48</v>
      </c>
      <c r="B36">
        <f>B29</f>
        <v>0.53526169999999995</v>
      </c>
      <c r="D36" s="18" t="s">
        <v>42</v>
      </c>
      <c r="E36">
        <f>E29</f>
        <v>0.20691159999999997</v>
      </c>
      <c r="G36" t="s">
        <v>50</v>
      </c>
      <c r="H36">
        <f>1-H29</f>
        <v>0.3865307</v>
      </c>
      <c r="J36">
        <f>B36*B39*E36*E39*H36</f>
        <v>8.7551499933775073E-3</v>
      </c>
    </row>
    <row r="37" spans="1:14" x14ac:dyDescent="0.35">
      <c r="A37" t="s">
        <v>43</v>
      </c>
      <c r="D37" s="17" t="s">
        <v>49</v>
      </c>
      <c r="G37" s="17" t="s">
        <v>49</v>
      </c>
    </row>
    <row r="39" spans="1:14" x14ac:dyDescent="0.35">
      <c r="A39" s="17" t="s">
        <v>49</v>
      </c>
      <c r="B39">
        <f>B32</f>
        <v>0.4995329</v>
      </c>
      <c r="D39" s="17" t="s">
        <v>50</v>
      </c>
      <c r="E39">
        <f>E32</f>
        <v>0.40941570000000005</v>
      </c>
    </row>
    <row r="40" spans="1:14" x14ac:dyDescent="0.35">
      <c r="A40" t="s">
        <v>44</v>
      </c>
      <c r="D40" s="18" t="s">
        <v>48</v>
      </c>
    </row>
    <row r="43" spans="1:14" x14ac:dyDescent="0.35">
      <c r="A43" s="17" t="s">
        <v>48</v>
      </c>
      <c r="B43">
        <f>B36</f>
        <v>0.53526169999999995</v>
      </c>
      <c r="D43" s="18" t="s">
        <v>42</v>
      </c>
      <c r="E43">
        <f>E36</f>
        <v>0.20691159999999997</v>
      </c>
      <c r="G43" s="17" t="s">
        <v>48</v>
      </c>
      <c r="H43">
        <f>Matrix!K10</f>
        <v>0.6805698</v>
      </c>
      <c r="J43">
        <f>B43*B46*E43*E46*H43</f>
        <v>2.2236666159260843E-2</v>
      </c>
    </row>
    <row r="44" spans="1:14" x14ac:dyDescent="0.35">
      <c r="A44" t="s">
        <v>43</v>
      </c>
      <c r="D44" s="17" t="s">
        <v>49</v>
      </c>
      <c r="G44" s="18" t="s">
        <v>49</v>
      </c>
    </row>
    <row r="46" spans="1:14" x14ac:dyDescent="0.35">
      <c r="A46" s="17" t="s">
        <v>49</v>
      </c>
      <c r="B46">
        <f>B39</f>
        <v>0.4995329</v>
      </c>
      <c r="D46" s="18" t="s">
        <v>50</v>
      </c>
      <c r="E46">
        <f>1-E39</f>
        <v>0.59058429999999995</v>
      </c>
      <c r="L46">
        <f>B43*E43*B46*E46</f>
        <v>3.2673601090234754E-2</v>
      </c>
      <c r="M46">
        <f>SUM(J43:J50)</f>
        <v>3.2673601090234747E-2</v>
      </c>
      <c r="N46">
        <f>M46-L46</f>
        <v>0</v>
      </c>
    </row>
    <row r="47" spans="1:14" x14ac:dyDescent="0.35">
      <c r="A47" t="s">
        <v>44</v>
      </c>
      <c r="D47" s="17" t="s">
        <v>48</v>
      </c>
    </row>
    <row r="50" spans="1:14" x14ac:dyDescent="0.35">
      <c r="A50" s="17" t="s">
        <v>48</v>
      </c>
      <c r="B50">
        <f>B43</f>
        <v>0.53526169999999995</v>
      </c>
      <c r="D50" s="18" t="s">
        <v>42</v>
      </c>
      <c r="E50">
        <f>E43</f>
        <v>0.20691159999999997</v>
      </c>
      <c r="G50" t="s">
        <v>48</v>
      </c>
      <c r="H50">
        <f>1-H43</f>
        <v>0.3194302</v>
      </c>
      <c r="J50">
        <f>B50*B53*E50*E53*H50</f>
        <v>1.0436934930973902E-2</v>
      </c>
    </row>
    <row r="51" spans="1:14" x14ac:dyDescent="0.35">
      <c r="A51" t="s">
        <v>43</v>
      </c>
      <c r="D51" s="17" t="s">
        <v>49</v>
      </c>
      <c r="G51" s="17" t="s">
        <v>49</v>
      </c>
    </row>
    <row r="53" spans="1:14" x14ac:dyDescent="0.35">
      <c r="A53" s="17" t="s">
        <v>49</v>
      </c>
      <c r="B53">
        <f>B46</f>
        <v>0.4995329</v>
      </c>
      <c r="D53" s="18" t="s">
        <v>50</v>
      </c>
      <c r="E53">
        <f>E46</f>
        <v>0.59058429999999995</v>
      </c>
    </row>
    <row r="54" spans="1:14" x14ac:dyDescent="0.35">
      <c r="A54" t="s">
        <v>44</v>
      </c>
      <c r="D54" s="17" t="s">
        <v>48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48</v>
      </c>
      <c r="B57">
        <f>B50</f>
        <v>0.53526169999999995</v>
      </c>
      <c r="D57" s="17" t="s">
        <v>42</v>
      </c>
      <c r="E57">
        <f>Matrix!L8</f>
        <v>0.79768749999999999</v>
      </c>
      <c r="G57" s="17" t="s">
        <v>42</v>
      </c>
      <c r="H57">
        <f>H1</f>
        <v>0.73407230000000001</v>
      </c>
      <c r="J57">
        <f>B57*B60*E57*E60*H57</f>
        <v>6.4221111470182835E-2</v>
      </c>
      <c r="L57">
        <f>B57*B60</f>
        <v>0.26788087074007</v>
      </c>
      <c r="M57">
        <f>SUM(J57:J106)</f>
        <v>0.26788087074006994</v>
      </c>
      <c r="N57">
        <f>M57-L57</f>
        <v>0</v>
      </c>
    </row>
    <row r="58" spans="1:14" x14ac:dyDescent="0.35">
      <c r="A58" t="s">
        <v>43</v>
      </c>
      <c r="D58" t="s">
        <v>44</v>
      </c>
      <c r="G58" t="s">
        <v>50</v>
      </c>
    </row>
    <row r="60" spans="1:14" x14ac:dyDescent="0.35">
      <c r="A60" t="s">
        <v>49</v>
      </c>
      <c r="B60">
        <f>1-B53</f>
        <v>0.50046710000000005</v>
      </c>
      <c r="D60" s="17" t="s">
        <v>50</v>
      </c>
      <c r="E60">
        <f>E4</f>
        <v>0.40941569999999999</v>
      </c>
    </row>
    <row r="61" spans="1:14" x14ac:dyDescent="0.35">
      <c r="A61" s="17" t="s">
        <v>44</v>
      </c>
      <c r="D61" t="s">
        <v>48</v>
      </c>
    </row>
    <row r="64" spans="1:14" x14ac:dyDescent="0.35">
      <c r="A64" s="17" t="s">
        <v>48</v>
      </c>
      <c r="B64">
        <f>B57</f>
        <v>0.53526169999999995</v>
      </c>
      <c r="D64" s="17" t="s">
        <v>42</v>
      </c>
      <c r="E64">
        <f>E57</f>
        <v>0.79768749999999999</v>
      </c>
      <c r="G64" t="s">
        <v>42</v>
      </c>
      <c r="H64">
        <f>1-H57</f>
        <v>0.26592769999999999</v>
      </c>
      <c r="J64">
        <f>B64*B67*E64*E67*H64</f>
        <v>2.3264973306729237E-2</v>
      </c>
    </row>
    <row r="65" spans="1:10" x14ac:dyDescent="0.35">
      <c r="A65" t="s">
        <v>43</v>
      </c>
      <c r="D65" t="s">
        <v>44</v>
      </c>
      <c r="G65" s="17" t="s">
        <v>50</v>
      </c>
    </row>
    <row r="67" spans="1:10" x14ac:dyDescent="0.35">
      <c r="A67" t="s">
        <v>49</v>
      </c>
      <c r="B67">
        <f>B60</f>
        <v>0.50046710000000005</v>
      </c>
      <c r="D67" s="17" t="s">
        <v>50</v>
      </c>
      <c r="E67">
        <f>E60</f>
        <v>0.40941569999999999</v>
      </c>
    </row>
    <row r="68" spans="1:10" x14ac:dyDescent="0.35">
      <c r="A68" s="17" t="s">
        <v>44</v>
      </c>
      <c r="D68" t="s">
        <v>48</v>
      </c>
    </row>
    <row r="71" spans="1:10" x14ac:dyDescent="0.35">
      <c r="A71" s="17" t="s">
        <v>48</v>
      </c>
      <c r="B71">
        <f>B64</f>
        <v>0.53526169999999995</v>
      </c>
      <c r="D71" s="17" t="s">
        <v>42</v>
      </c>
      <c r="E71">
        <f>E64</f>
        <v>0.79768749999999999</v>
      </c>
      <c r="G71" s="17" t="s">
        <v>42</v>
      </c>
      <c r="H71">
        <f>Matrix!J8</f>
        <v>0.61576589999999998</v>
      </c>
      <c r="J71">
        <f>B71*B74*E71*E74*H71</f>
        <v>7.7709125359717121E-2</v>
      </c>
    </row>
    <row r="72" spans="1:10" x14ac:dyDescent="0.35">
      <c r="A72" t="s">
        <v>43</v>
      </c>
      <c r="D72" t="s">
        <v>44</v>
      </c>
      <c r="G72" t="s">
        <v>48</v>
      </c>
    </row>
    <row r="74" spans="1:10" x14ac:dyDescent="0.35">
      <c r="A74" t="s">
        <v>49</v>
      </c>
      <c r="B74">
        <f>B67</f>
        <v>0.50046710000000005</v>
      </c>
      <c r="D74" s="18" t="s">
        <v>50</v>
      </c>
      <c r="E74">
        <f>1-E67</f>
        <v>0.59058429999999995</v>
      </c>
    </row>
    <row r="75" spans="1:10" x14ac:dyDescent="0.35">
      <c r="A75" s="17" t="s">
        <v>44</v>
      </c>
      <c r="D75" s="17" t="s">
        <v>48</v>
      </c>
    </row>
    <row r="78" spans="1:10" x14ac:dyDescent="0.35">
      <c r="A78" s="17" t="s">
        <v>48</v>
      </c>
      <c r="B78">
        <f>B71</f>
        <v>0.53526169999999995</v>
      </c>
      <c r="D78" s="17" t="s">
        <v>42</v>
      </c>
      <c r="E78">
        <f>E71</f>
        <v>0.79768749999999999</v>
      </c>
      <c r="G78" t="s">
        <v>42</v>
      </c>
      <c r="H78">
        <f>1-H71</f>
        <v>0.38423410000000002</v>
      </c>
      <c r="J78">
        <f>B78*B81*E78*E81*H78</f>
        <v>4.8490011941840376E-2</v>
      </c>
    </row>
    <row r="79" spans="1:10" x14ac:dyDescent="0.35">
      <c r="A79" t="s">
        <v>43</v>
      </c>
      <c r="D79" t="s">
        <v>44</v>
      </c>
      <c r="G79" s="17" t="s">
        <v>48</v>
      </c>
    </row>
    <row r="81" spans="1:10" x14ac:dyDescent="0.35">
      <c r="A81" t="s">
        <v>49</v>
      </c>
      <c r="B81">
        <f>B74</f>
        <v>0.50046710000000005</v>
      </c>
      <c r="D81" s="18" t="s">
        <v>50</v>
      </c>
      <c r="E81">
        <f>E74</f>
        <v>0.59058429999999995</v>
      </c>
    </row>
    <row r="82" spans="1:10" x14ac:dyDescent="0.35">
      <c r="A82" s="17" t="s">
        <v>44</v>
      </c>
      <c r="D82" s="17" t="s">
        <v>48</v>
      </c>
    </row>
    <row r="85" spans="1:10" x14ac:dyDescent="0.35">
      <c r="A85" s="17" t="s">
        <v>48</v>
      </c>
      <c r="B85">
        <f>B78</f>
        <v>0.53526169999999995</v>
      </c>
      <c r="D85" s="18" t="s">
        <v>42</v>
      </c>
      <c r="E85">
        <f>1-E78</f>
        <v>0.20231250000000001</v>
      </c>
      <c r="G85" s="17" t="s">
        <v>50</v>
      </c>
      <c r="H85">
        <f>Matrix!L9</f>
        <v>0.60183540000000002</v>
      </c>
      <c r="J85">
        <f>B85*B88*E85*E88*H85</f>
        <v>1.3353854523876612E-2</v>
      </c>
    </row>
    <row r="86" spans="1:10" x14ac:dyDescent="0.35">
      <c r="A86" t="s">
        <v>43</v>
      </c>
      <c r="D86" s="17" t="s">
        <v>44</v>
      </c>
      <c r="G86" t="s">
        <v>44</v>
      </c>
    </row>
    <row r="88" spans="1:10" x14ac:dyDescent="0.35">
      <c r="A88" t="s">
        <v>49</v>
      </c>
      <c r="B88">
        <f>B81</f>
        <v>0.50046710000000005</v>
      </c>
      <c r="D88" s="17" t="s">
        <v>50</v>
      </c>
      <c r="E88">
        <f>1-E81</f>
        <v>0.40941570000000005</v>
      </c>
    </row>
    <row r="89" spans="1:10" x14ac:dyDescent="0.35">
      <c r="A89" s="17" t="s">
        <v>44</v>
      </c>
      <c r="D89" s="18" t="s">
        <v>48</v>
      </c>
    </row>
    <row r="92" spans="1:10" x14ac:dyDescent="0.35">
      <c r="A92" s="17" t="s">
        <v>48</v>
      </c>
      <c r="B92">
        <f>B85</f>
        <v>0.53526169999999995</v>
      </c>
      <c r="D92" s="18" t="s">
        <v>42</v>
      </c>
      <c r="E92">
        <f>E85</f>
        <v>0.20231250000000001</v>
      </c>
      <c r="G92" t="s">
        <v>50</v>
      </c>
      <c r="H92">
        <f>1-H85</f>
        <v>0.39816459999999998</v>
      </c>
      <c r="J92">
        <f>B92*B95*E92*E95*H92</f>
        <v>8.8346949098665872E-3</v>
      </c>
    </row>
    <row r="93" spans="1:10" x14ac:dyDescent="0.35">
      <c r="A93" t="s">
        <v>43</v>
      </c>
      <c r="D93" s="17" t="s">
        <v>44</v>
      </c>
      <c r="G93" s="17" t="s">
        <v>44</v>
      </c>
    </row>
    <row r="95" spans="1:10" x14ac:dyDescent="0.35">
      <c r="A95" t="s">
        <v>49</v>
      </c>
      <c r="B95">
        <f>B88</f>
        <v>0.50046710000000005</v>
      </c>
      <c r="D95" s="17" t="s">
        <v>50</v>
      </c>
      <c r="E95">
        <f>E88</f>
        <v>0.40941570000000005</v>
      </c>
    </row>
    <row r="96" spans="1:10" x14ac:dyDescent="0.35">
      <c r="A96" s="17" t="s">
        <v>44</v>
      </c>
      <c r="D96" s="18" t="s">
        <v>48</v>
      </c>
    </row>
    <row r="99" spans="1:10" x14ac:dyDescent="0.35">
      <c r="A99" s="17" t="s">
        <v>48</v>
      </c>
      <c r="B99">
        <f>B92</f>
        <v>0.53526169999999995</v>
      </c>
      <c r="D99" s="18" t="s">
        <v>42</v>
      </c>
      <c r="E99">
        <f>E92</f>
        <v>0.20231250000000001</v>
      </c>
      <c r="G99" s="17" t="s">
        <v>48</v>
      </c>
      <c r="H99">
        <f>Matrix!L10</f>
        <v>0.66340339999999998</v>
      </c>
      <c r="J99">
        <f>B99*B102*E99*E102*H99</f>
        <v>2.1233618451897852E-2</v>
      </c>
    </row>
    <row r="100" spans="1:10" x14ac:dyDescent="0.35">
      <c r="A100" t="s">
        <v>43</v>
      </c>
      <c r="D100" s="17" t="s">
        <v>44</v>
      </c>
      <c r="G100" t="s">
        <v>44</v>
      </c>
    </row>
    <row r="102" spans="1:10" x14ac:dyDescent="0.35">
      <c r="A102" t="s">
        <v>49</v>
      </c>
      <c r="B102">
        <f>B95</f>
        <v>0.50046710000000005</v>
      </c>
      <c r="D102" s="18" t="s">
        <v>50</v>
      </c>
      <c r="E102">
        <f>1-E95</f>
        <v>0.59058429999999995</v>
      </c>
    </row>
    <row r="103" spans="1:10" x14ac:dyDescent="0.35">
      <c r="A103" s="17" t="s">
        <v>44</v>
      </c>
      <c r="D103" s="17" t="s">
        <v>48</v>
      </c>
    </row>
    <row r="106" spans="1:10" x14ac:dyDescent="0.35">
      <c r="A106" s="17" t="s">
        <v>48</v>
      </c>
      <c r="B106">
        <f>B99</f>
        <v>0.53526169999999995</v>
      </c>
      <c r="D106" s="18" t="s">
        <v>42</v>
      </c>
      <c r="E106">
        <f>E99</f>
        <v>0.20231250000000001</v>
      </c>
      <c r="G106" t="s">
        <v>48</v>
      </c>
      <c r="H106">
        <f>1-H99</f>
        <v>0.33659660000000002</v>
      </c>
      <c r="J106">
        <f>B106*B109*E106*E109*H106</f>
        <v>1.0773480775959365E-2</v>
      </c>
    </row>
    <row r="107" spans="1:10" x14ac:dyDescent="0.35">
      <c r="A107" t="s">
        <v>43</v>
      </c>
      <c r="D107" s="17" t="s">
        <v>44</v>
      </c>
      <c r="G107" s="17" t="s">
        <v>44</v>
      </c>
    </row>
    <row r="109" spans="1:10" x14ac:dyDescent="0.35">
      <c r="A109" t="s">
        <v>49</v>
      </c>
      <c r="B109">
        <f>B102</f>
        <v>0.50046710000000005</v>
      </c>
      <c r="D109" s="18" t="s">
        <v>50</v>
      </c>
      <c r="E109">
        <f>E102</f>
        <v>0.59058429999999995</v>
      </c>
    </row>
    <row r="110" spans="1:10" x14ac:dyDescent="0.35">
      <c r="A110" s="17" t="s">
        <v>44</v>
      </c>
      <c r="D110" s="17" t="s">
        <v>48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s="18" t="s">
        <v>48</v>
      </c>
      <c r="B113">
        <f>1-B106</f>
        <v>0.46473830000000005</v>
      </c>
      <c r="D113" s="17" t="s">
        <v>42</v>
      </c>
      <c r="E113">
        <f>Matrix!M8</f>
        <v>0.65272289999999999</v>
      </c>
      <c r="G113" s="17" t="s">
        <v>42</v>
      </c>
      <c r="H113">
        <f>H1</f>
        <v>0.73407230000000001</v>
      </c>
      <c r="J113">
        <f>B113*B116*E113*E116*H113</f>
        <v>6.8239067265553371E-2</v>
      </c>
      <c r="L113">
        <f>B113*B116</f>
        <v>0.23215207074006999</v>
      </c>
      <c r="M113">
        <f>SUM(J113:J162)</f>
        <v>0.23215207074006999</v>
      </c>
      <c r="N113">
        <f>M113-L113</f>
        <v>0</v>
      </c>
    </row>
    <row r="114" spans="1:14" x14ac:dyDescent="0.35">
      <c r="A114" s="17" t="s">
        <v>43</v>
      </c>
      <c r="D114" t="s">
        <v>43</v>
      </c>
      <c r="G114" t="s">
        <v>50</v>
      </c>
    </row>
    <row r="116" spans="1:14" x14ac:dyDescent="0.35">
      <c r="A116" s="17" t="s">
        <v>49</v>
      </c>
      <c r="B116">
        <f>1-B109</f>
        <v>0.49953289999999995</v>
      </c>
      <c r="D116" s="17" t="s">
        <v>50</v>
      </c>
      <c r="E116">
        <f>Matrix!K9</f>
        <v>0.6134693</v>
      </c>
    </row>
    <row r="117" spans="1:14" x14ac:dyDescent="0.35">
      <c r="A117" s="18" t="s">
        <v>44</v>
      </c>
      <c r="D117" t="s">
        <v>49</v>
      </c>
    </row>
    <row r="120" spans="1:14" x14ac:dyDescent="0.35">
      <c r="A120" s="18" t="s">
        <v>48</v>
      </c>
      <c r="B120">
        <f>B113</f>
        <v>0.46473830000000005</v>
      </c>
      <c r="D120" s="17" t="s">
        <v>42</v>
      </c>
      <c r="E120">
        <f>E113</f>
        <v>0.65272289999999999</v>
      </c>
      <c r="G120" t="s">
        <v>42</v>
      </c>
      <c r="H120">
        <f>1-H113</f>
        <v>0.26592769999999999</v>
      </c>
      <c r="J120">
        <f>B120*B123*E120*E123*H120</f>
        <v>2.4720532579793428E-2</v>
      </c>
    </row>
    <row r="121" spans="1:14" x14ac:dyDescent="0.35">
      <c r="A121" s="17" t="s">
        <v>43</v>
      </c>
      <c r="D121" t="s">
        <v>43</v>
      </c>
      <c r="G121" s="17" t="s">
        <v>50</v>
      </c>
    </row>
    <row r="123" spans="1:14" x14ac:dyDescent="0.35">
      <c r="A123" s="17" t="s">
        <v>49</v>
      </c>
      <c r="B123">
        <f>B116</f>
        <v>0.49953289999999995</v>
      </c>
      <c r="D123" s="17" t="s">
        <v>50</v>
      </c>
      <c r="E123">
        <f>E116</f>
        <v>0.6134693</v>
      </c>
    </row>
    <row r="124" spans="1:14" x14ac:dyDescent="0.35">
      <c r="A124" s="18" t="s">
        <v>44</v>
      </c>
      <c r="D124" t="s">
        <v>49</v>
      </c>
    </row>
    <row r="127" spans="1:14" x14ac:dyDescent="0.35">
      <c r="A127" s="18" t="s">
        <v>48</v>
      </c>
      <c r="B127">
        <f>B120</f>
        <v>0.46473830000000005</v>
      </c>
      <c r="D127" s="17" t="s">
        <v>42</v>
      </c>
      <c r="E127">
        <f>E120</f>
        <v>0.65272289999999999</v>
      </c>
      <c r="G127" s="17" t="s">
        <v>42</v>
      </c>
      <c r="H127">
        <f>Matrix!K8</f>
        <v>0.79308840000000003</v>
      </c>
      <c r="J127">
        <f>B127*B130*E127*E130*H127</f>
        <v>4.645227650560365E-2</v>
      </c>
    </row>
    <row r="128" spans="1:14" x14ac:dyDescent="0.35">
      <c r="A128" s="17" t="s">
        <v>43</v>
      </c>
      <c r="D128" t="s">
        <v>43</v>
      </c>
      <c r="G128" t="s">
        <v>49</v>
      </c>
    </row>
    <row r="130" spans="1:10" x14ac:dyDescent="0.35">
      <c r="A130" s="17" t="s">
        <v>49</v>
      </c>
      <c r="B130">
        <f>B123</f>
        <v>0.49953289999999995</v>
      </c>
      <c r="D130" s="18" t="s">
        <v>50</v>
      </c>
      <c r="E130">
        <f>1-E123</f>
        <v>0.3865307</v>
      </c>
    </row>
    <row r="131" spans="1:10" x14ac:dyDescent="0.35">
      <c r="A131" s="18" t="s">
        <v>44</v>
      </c>
      <c r="D131" s="17" t="s">
        <v>49</v>
      </c>
    </row>
    <row r="134" spans="1:10" x14ac:dyDescent="0.35">
      <c r="A134" s="18" t="s">
        <v>48</v>
      </c>
      <c r="B134">
        <f>B127</f>
        <v>0.46473830000000005</v>
      </c>
      <c r="D134" s="17" t="s">
        <v>42</v>
      </c>
      <c r="E134">
        <f>E127</f>
        <v>0.65272289999999999</v>
      </c>
      <c r="G134" t="s">
        <v>42</v>
      </c>
      <c r="H134">
        <f>1-H127</f>
        <v>0.20691159999999997</v>
      </c>
      <c r="J134">
        <f>B134*B137*E134*E137*H134</f>
        <v>1.2119096503513175E-2</v>
      </c>
    </row>
    <row r="135" spans="1:10" x14ac:dyDescent="0.35">
      <c r="A135" s="17" t="s">
        <v>43</v>
      </c>
      <c r="D135" t="s">
        <v>43</v>
      </c>
      <c r="G135" s="17" t="s">
        <v>49</v>
      </c>
    </row>
    <row r="137" spans="1:10" x14ac:dyDescent="0.35">
      <c r="A137" s="17" t="s">
        <v>49</v>
      </c>
      <c r="B137">
        <f>B130</f>
        <v>0.49953289999999995</v>
      </c>
      <c r="D137" s="18" t="s">
        <v>50</v>
      </c>
      <c r="E137">
        <f>E130</f>
        <v>0.3865307</v>
      </c>
    </row>
    <row r="138" spans="1:10" x14ac:dyDescent="0.35">
      <c r="A138" s="18" t="s">
        <v>44</v>
      </c>
      <c r="D138" s="17" t="s">
        <v>49</v>
      </c>
    </row>
    <row r="141" spans="1:10" x14ac:dyDescent="0.35">
      <c r="A141" s="18" t="s">
        <v>48</v>
      </c>
      <c r="B141">
        <f>B134</f>
        <v>0.46473830000000005</v>
      </c>
      <c r="D141" s="18" t="s">
        <v>42</v>
      </c>
      <c r="E141">
        <f>1-E134</f>
        <v>0.34727710000000001</v>
      </c>
      <c r="G141" s="17" t="s">
        <v>50</v>
      </c>
      <c r="H141">
        <f>Matrix!M9</f>
        <v>0.43797730000000001</v>
      </c>
      <c r="J141">
        <f>B141*B144*E141*E144*H141</f>
        <v>2.1661730286975503E-2</v>
      </c>
    </row>
    <row r="142" spans="1:10" x14ac:dyDescent="0.35">
      <c r="A142" s="17" t="s">
        <v>43</v>
      </c>
      <c r="D142" s="17" t="s">
        <v>43</v>
      </c>
      <c r="G142" t="s">
        <v>43</v>
      </c>
    </row>
    <row r="144" spans="1:10" x14ac:dyDescent="0.35">
      <c r="A144" s="17" t="s">
        <v>49</v>
      </c>
      <c r="B144">
        <f>B137</f>
        <v>0.49953289999999995</v>
      </c>
      <c r="D144" s="17" t="s">
        <v>50</v>
      </c>
      <c r="E144">
        <f>1-E137</f>
        <v>0.6134693</v>
      </c>
    </row>
    <row r="145" spans="1:10" x14ac:dyDescent="0.35">
      <c r="A145" s="18" t="s">
        <v>44</v>
      </c>
      <c r="D145" s="18" t="s">
        <v>49</v>
      </c>
    </row>
    <row r="148" spans="1:10" x14ac:dyDescent="0.35">
      <c r="A148" s="18" t="s">
        <v>48</v>
      </c>
      <c r="B148">
        <f>B141</f>
        <v>0.46473830000000005</v>
      </c>
      <c r="D148" s="18" t="s">
        <v>42</v>
      </c>
      <c r="E148">
        <f>E141</f>
        <v>0.34727710000000001</v>
      </c>
      <c r="G148" t="s">
        <v>50</v>
      </c>
      <c r="H148">
        <f>1-H141</f>
        <v>0.56202269999999999</v>
      </c>
      <c r="J148">
        <f>B148*B151*E148*E151*H148</f>
        <v>2.7796838198138912E-2</v>
      </c>
    </row>
    <row r="149" spans="1:10" x14ac:dyDescent="0.35">
      <c r="A149" s="17" t="s">
        <v>43</v>
      </c>
      <c r="D149" s="17" t="s">
        <v>43</v>
      </c>
      <c r="G149" s="17" t="s">
        <v>43</v>
      </c>
    </row>
    <row r="151" spans="1:10" x14ac:dyDescent="0.35">
      <c r="A151" s="17" t="s">
        <v>49</v>
      </c>
      <c r="B151">
        <f>B144</f>
        <v>0.49953289999999995</v>
      </c>
      <c r="D151" s="17" t="s">
        <v>50</v>
      </c>
      <c r="E151">
        <f>E144</f>
        <v>0.6134693</v>
      </c>
    </row>
    <row r="152" spans="1:10" x14ac:dyDescent="0.35">
      <c r="A152" s="18" t="s">
        <v>44</v>
      </c>
      <c r="D152" s="18" t="s">
        <v>49</v>
      </c>
    </row>
    <row r="155" spans="1:10" x14ac:dyDescent="0.35">
      <c r="A155" s="18" t="s">
        <v>48</v>
      </c>
      <c r="B155">
        <f>B148</f>
        <v>0.46473830000000005</v>
      </c>
      <c r="D155" s="18" t="s">
        <v>42</v>
      </c>
      <c r="E155">
        <f>E148</f>
        <v>0.34727710000000001</v>
      </c>
      <c r="G155" s="17" t="s">
        <v>49</v>
      </c>
      <c r="H155">
        <f>Matrix!M11</f>
        <v>0.34274579999999999</v>
      </c>
      <c r="J155">
        <f>B155*B158*E155*E158*H155</f>
        <v>1.0680826069395133E-2</v>
      </c>
    </row>
    <row r="156" spans="1:10" x14ac:dyDescent="0.35">
      <c r="A156" s="17" t="s">
        <v>43</v>
      </c>
      <c r="D156" s="17" t="s">
        <v>43</v>
      </c>
      <c r="G156" t="s">
        <v>43</v>
      </c>
    </row>
    <row r="158" spans="1:10" x14ac:dyDescent="0.35">
      <c r="A158" s="17" t="s">
        <v>49</v>
      </c>
      <c r="B158">
        <f>B151</f>
        <v>0.49953289999999995</v>
      </c>
      <c r="D158" s="18" t="s">
        <v>50</v>
      </c>
      <c r="E158">
        <f>1-E151</f>
        <v>0.3865307</v>
      </c>
    </row>
    <row r="159" spans="1:10" x14ac:dyDescent="0.35">
      <c r="A159" s="18" t="s">
        <v>44</v>
      </c>
      <c r="D159" s="17" t="s">
        <v>49</v>
      </c>
    </row>
    <row r="162" spans="1:14" x14ac:dyDescent="0.35">
      <c r="A162" s="18" t="s">
        <v>48</v>
      </c>
      <c r="B162">
        <f>B155</f>
        <v>0.46473830000000005</v>
      </c>
      <c r="D162" s="18" t="s">
        <v>42</v>
      </c>
      <c r="E162">
        <f>E155</f>
        <v>0.34727710000000001</v>
      </c>
      <c r="G162" t="s">
        <v>49</v>
      </c>
      <c r="H162">
        <f>1-H155</f>
        <v>0.65725420000000001</v>
      </c>
      <c r="J162">
        <f>B162*B165*E162*E165*H162</f>
        <v>2.0481703331096817E-2</v>
      </c>
    </row>
    <row r="163" spans="1:14" x14ac:dyDescent="0.35">
      <c r="A163" s="17" t="s">
        <v>43</v>
      </c>
      <c r="D163" s="17" t="s">
        <v>43</v>
      </c>
      <c r="G163" s="17" t="s">
        <v>43</v>
      </c>
    </row>
    <row r="165" spans="1:14" x14ac:dyDescent="0.35">
      <c r="A165" s="17" t="s">
        <v>49</v>
      </c>
      <c r="B165">
        <f>B158</f>
        <v>0.49953289999999995</v>
      </c>
      <c r="D165" s="18" t="s">
        <v>50</v>
      </c>
      <c r="E165">
        <f>E158</f>
        <v>0.3865307</v>
      </c>
    </row>
    <row r="166" spans="1:14" x14ac:dyDescent="0.35">
      <c r="A166" s="18" t="s">
        <v>44</v>
      </c>
      <c r="D166" s="17" t="s">
        <v>49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s="18" t="s">
        <v>48</v>
      </c>
      <c r="B169">
        <f>B162</f>
        <v>0.46473830000000005</v>
      </c>
      <c r="D169" s="17" t="s">
        <v>42</v>
      </c>
      <c r="E169">
        <f>Matrix!M8</f>
        <v>0.65272289999999999</v>
      </c>
      <c r="G169" s="17" t="s">
        <v>42</v>
      </c>
      <c r="H169">
        <f>H1</f>
        <v>0.73407230000000001</v>
      </c>
      <c r="J169">
        <f>B169*B172*E169*E172*H169</f>
        <v>6.7070170956728362E-2</v>
      </c>
      <c r="L169">
        <f>B169*B172</f>
        <v>0.23258622925993006</v>
      </c>
      <c r="M169">
        <f>SUM(J169:J218)</f>
        <v>0.23258622925993006</v>
      </c>
      <c r="N169">
        <f>M169-L169</f>
        <v>0</v>
      </c>
    </row>
    <row r="170" spans="1:14" x14ac:dyDescent="0.35">
      <c r="A170" s="17" t="s">
        <v>43</v>
      </c>
      <c r="D170" s="18" t="s">
        <v>43</v>
      </c>
      <c r="G170" s="18" t="s">
        <v>50</v>
      </c>
    </row>
    <row r="172" spans="1:14" x14ac:dyDescent="0.35">
      <c r="A172" s="18" t="s">
        <v>49</v>
      </c>
      <c r="B172">
        <f>1-B165</f>
        <v>0.50046710000000005</v>
      </c>
      <c r="D172" s="17" t="s">
        <v>50</v>
      </c>
      <c r="E172">
        <f>Matrix!L9</f>
        <v>0.60183540000000002</v>
      </c>
    </row>
    <row r="173" spans="1:14" x14ac:dyDescent="0.35">
      <c r="A173" s="17" t="s">
        <v>44</v>
      </c>
      <c r="D173" s="18" t="s">
        <v>44</v>
      </c>
    </row>
    <row r="176" spans="1:14" x14ac:dyDescent="0.35">
      <c r="A176" s="18" t="s">
        <v>48</v>
      </c>
      <c r="B176">
        <f>B169</f>
        <v>0.46473830000000005</v>
      </c>
      <c r="D176" s="17" t="s">
        <v>42</v>
      </c>
      <c r="E176">
        <f>E169</f>
        <v>0.65272289999999999</v>
      </c>
      <c r="G176" t="s">
        <v>42</v>
      </c>
      <c r="H176">
        <f>1-H169</f>
        <v>0.26592769999999999</v>
      </c>
      <c r="J176">
        <f>B176*B179*E176*E179*H176</f>
        <v>2.4297083953623601E-2</v>
      </c>
    </row>
    <row r="177" spans="1:10" x14ac:dyDescent="0.35">
      <c r="A177" s="17" t="s">
        <v>43</v>
      </c>
      <c r="D177" s="18" t="s">
        <v>43</v>
      </c>
      <c r="G177" s="17" t="s">
        <v>50</v>
      </c>
    </row>
    <row r="179" spans="1:10" x14ac:dyDescent="0.35">
      <c r="A179" s="18" t="s">
        <v>49</v>
      </c>
      <c r="B179">
        <f>B172</f>
        <v>0.50046710000000005</v>
      </c>
      <c r="D179" s="17" t="s">
        <v>50</v>
      </c>
      <c r="E179">
        <f>E172</f>
        <v>0.60183540000000002</v>
      </c>
    </row>
    <row r="180" spans="1:10" x14ac:dyDescent="0.35">
      <c r="A180" s="17" t="s">
        <v>44</v>
      </c>
      <c r="D180" s="18" t="s">
        <v>44</v>
      </c>
    </row>
    <row r="183" spans="1:10" x14ac:dyDescent="0.35">
      <c r="A183" s="18" t="s">
        <v>48</v>
      </c>
      <c r="B183">
        <f>B176</f>
        <v>0.46473830000000005</v>
      </c>
      <c r="D183" s="17" t="s">
        <v>42</v>
      </c>
      <c r="E183">
        <f>E176</f>
        <v>0.65272289999999999</v>
      </c>
      <c r="G183" s="17" t="s">
        <v>42</v>
      </c>
      <c r="H183">
        <f>Matrix!L8</f>
        <v>0.79768749999999999</v>
      </c>
      <c r="J183">
        <f>B183*B186*E183*E186*H183</f>
        <v>4.8217898595763968E-2</v>
      </c>
    </row>
    <row r="184" spans="1:10" x14ac:dyDescent="0.35">
      <c r="A184" s="17" t="s">
        <v>43</v>
      </c>
      <c r="D184" s="18" t="s">
        <v>43</v>
      </c>
      <c r="G184" t="s">
        <v>44</v>
      </c>
    </row>
    <row r="186" spans="1:10" x14ac:dyDescent="0.35">
      <c r="A186" s="18" t="s">
        <v>49</v>
      </c>
      <c r="B186">
        <f>B179</f>
        <v>0.50046710000000005</v>
      </c>
      <c r="D186" s="18" t="s">
        <v>50</v>
      </c>
      <c r="E186">
        <f>1-E179</f>
        <v>0.39816459999999998</v>
      </c>
    </row>
    <row r="187" spans="1:10" x14ac:dyDescent="0.35">
      <c r="A187" s="17" t="s">
        <v>44</v>
      </c>
      <c r="D187" s="17" t="s">
        <v>44</v>
      </c>
    </row>
    <row r="190" spans="1:10" x14ac:dyDescent="0.35">
      <c r="A190" s="18" t="s">
        <v>48</v>
      </c>
      <c r="B190">
        <f>B183</f>
        <v>0.46473830000000005</v>
      </c>
      <c r="D190" s="17" t="s">
        <v>42</v>
      </c>
      <c r="E190">
        <f>E183</f>
        <v>0.65272289999999999</v>
      </c>
      <c r="G190" t="s">
        <v>42</v>
      </c>
      <c r="H190">
        <f>1-H183</f>
        <v>0.20231250000000001</v>
      </c>
      <c r="J190">
        <f>B190*B193*E190*E193*H190</f>
        <v>1.2229204556490477E-2</v>
      </c>
    </row>
    <row r="191" spans="1:10" x14ac:dyDescent="0.35">
      <c r="A191" s="17" t="s">
        <v>43</v>
      </c>
      <c r="D191" s="18" t="s">
        <v>43</v>
      </c>
      <c r="G191" s="17" t="s">
        <v>44</v>
      </c>
    </row>
    <row r="193" spans="1:10" x14ac:dyDescent="0.35">
      <c r="A193" s="18" t="s">
        <v>49</v>
      </c>
      <c r="B193">
        <f>B186</f>
        <v>0.50046710000000005</v>
      </c>
      <c r="D193" s="18" t="s">
        <v>50</v>
      </c>
      <c r="E193">
        <f>E186</f>
        <v>0.39816459999999998</v>
      </c>
    </row>
    <row r="194" spans="1:10" x14ac:dyDescent="0.35">
      <c r="A194" s="17" t="s">
        <v>44</v>
      </c>
      <c r="D194" s="17" t="s">
        <v>44</v>
      </c>
    </row>
    <row r="197" spans="1:10" x14ac:dyDescent="0.35">
      <c r="A197" s="18" t="s">
        <v>48</v>
      </c>
      <c r="B197">
        <f>B190</f>
        <v>0.46473830000000005</v>
      </c>
      <c r="D197" s="18" t="s">
        <v>42</v>
      </c>
      <c r="E197">
        <f>1-E190</f>
        <v>0.34727710000000001</v>
      </c>
      <c r="G197" s="17" t="s">
        <v>50</v>
      </c>
      <c r="H197">
        <f>Matrix!M9</f>
        <v>0.43797730000000001</v>
      </c>
      <c r="J197">
        <f>B197*B200*E197*E200*H197</f>
        <v>2.1290677199794893E-2</v>
      </c>
    </row>
    <row r="198" spans="1:10" x14ac:dyDescent="0.35">
      <c r="A198" s="17" t="s">
        <v>43</v>
      </c>
      <c r="D198" s="17" t="s">
        <v>43</v>
      </c>
      <c r="G198" t="s">
        <v>43</v>
      </c>
    </row>
    <row r="200" spans="1:10" x14ac:dyDescent="0.35">
      <c r="A200" s="18" t="s">
        <v>49</v>
      </c>
      <c r="B200">
        <f>B193</f>
        <v>0.50046710000000005</v>
      </c>
      <c r="D200" s="17" t="s">
        <v>50</v>
      </c>
      <c r="E200">
        <f>1-E193</f>
        <v>0.60183540000000002</v>
      </c>
    </row>
    <row r="201" spans="1:10" x14ac:dyDescent="0.35">
      <c r="A201" s="17" t="s">
        <v>44</v>
      </c>
      <c r="D201" s="18" t="s">
        <v>44</v>
      </c>
    </row>
    <row r="204" spans="1:10" x14ac:dyDescent="0.35">
      <c r="A204" s="18" t="s">
        <v>48</v>
      </c>
      <c r="B204">
        <f>B197</f>
        <v>0.46473830000000005</v>
      </c>
      <c r="D204" s="18" t="s">
        <v>42</v>
      </c>
      <c r="E204">
        <f>E197</f>
        <v>0.34727710000000001</v>
      </c>
      <c r="G204" t="s">
        <v>50</v>
      </c>
      <c r="H204">
        <f>1-H197</f>
        <v>0.56202269999999999</v>
      </c>
      <c r="J204">
        <f>B204*B207*E204*E207*H204</f>
        <v>2.732069421099487E-2</v>
      </c>
    </row>
    <row r="205" spans="1:10" x14ac:dyDescent="0.35">
      <c r="A205" s="17" t="s">
        <v>43</v>
      </c>
      <c r="D205" s="17" t="s">
        <v>43</v>
      </c>
      <c r="G205" s="17" t="s">
        <v>43</v>
      </c>
    </row>
    <row r="207" spans="1:10" x14ac:dyDescent="0.35">
      <c r="A207" s="18" t="s">
        <v>49</v>
      </c>
      <c r="B207">
        <f>B200</f>
        <v>0.50046710000000005</v>
      </c>
      <c r="D207" s="17" t="s">
        <v>50</v>
      </c>
      <c r="E207">
        <f>E200</f>
        <v>0.60183540000000002</v>
      </c>
    </row>
    <row r="208" spans="1:10" x14ac:dyDescent="0.35">
      <c r="A208" s="17" t="s">
        <v>44</v>
      </c>
      <c r="D208" s="18" t="s">
        <v>44</v>
      </c>
    </row>
    <row r="211" spans="1:10" x14ac:dyDescent="0.35">
      <c r="A211" s="18" t="s">
        <v>48</v>
      </c>
      <c r="B211">
        <f>B204</f>
        <v>0.46473830000000005</v>
      </c>
      <c r="D211" s="18" t="s">
        <v>42</v>
      </c>
      <c r="E211">
        <f>E204</f>
        <v>0.34727710000000001</v>
      </c>
      <c r="G211" s="17" t="s">
        <v>44</v>
      </c>
      <c r="H211">
        <f>Matrix!M12</f>
        <v>0.3228337</v>
      </c>
      <c r="J211">
        <f>B211*B214*E211*E214*H211</f>
        <v>1.0382493139935946E-2</v>
      </c>
    </row>
    <row r="212" spans="1:10" x14ac:dyDescent="0.35">
      <c r="A212" s="17" t="s">
        <v>43</v>
      </c>
      <c r="D212" s="17" t="s">
        <v>43</v>
      </c>
      <c r="G212" t="s">
        <v>43</v>
      </c>
    </row>
    <row r="214" spans="1:10" x14ac:dyDescent="0.35">
      <c r="A214" s="18" t="s">
        <v>49</v>
      </c>
      <c r="B214">
        <f>B207</f>
        <v>0.50046710000000005</v>
      </c>
      <c r="D214" s="18" t="s">
        <v>50</v>
      </c>
      <c r="E214">
        <f>1-E207</f>
        <v>0.39816459999999998</v>
      </c>
    </row>
    <row r="215" spans="1:10" x14ac:dyDescent="0.35">
      <c r="A215" s="17" t="s">
        <v>44</v>
      </c>
      <c r="D215" s="17" t="s">
        <v>44</v>
      </c>
    </row>
    <row r="218" spans="1:10" x14ac:dyDescent="0.35">
      <c r="A218" s="18" t="s">
        <v>48</v>
      </c>
      <c r="B218">
        <f>B211</f>
        <v>0.46473830000000005</v>
      </c>
      <c r="D218" s="18" t="s">
        <v>42</v>
      </c>
      <c r="E218">
        <f>E211</f>
        <v>0.34727710000000001</v>
      </c>
      <c r="G218" t="s">
        <v>44</v>
      </c>
      <c r="H218">
        <f>1-H211</f>
        <v>0.6771663</v>
      </c>
      <c r="J218">
        <f>B218*B221*E218*E221*H218</f>
        <v>2.1778006646597944E-2</v>
      </c>
    </row>
    <row r="219" spans="1:10" x14ac:dyDescent="0.35">
      <c r="A219" s="17" t="s">
        <v>43</v>
      </c>
      <c r="D219" s="17" t="s">
        <v>43</v>
      </c>
      <c r="G219" s="17" t="s">
        <v>43</v>
      </c>
    </row>
    <row r="221" spans="1:10" x14ac:dyDescent="0.35">
      <c r="A221" s="18" t="s">
        <v>49</v>
      </c>
      <c r="B221">
        <f>B214</f>
        <v>0.50046710000000005</v>
      </c>
      <c r="D221" s="18" t="s">
        <v>50</v>
      </c>
      <c r="E221">
        <f>E214</f>
        <v>0.39816459999999998</v>
      </c>
    </row>
    <row r="222" spans="1:10" x14ac:dyDescent="0.35">
      <c r="A222" s="17" t="s">
        <v>44</v>
      </c>
      <c r="D222" s="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workbookViewId="0">
      <pane xSplit="1" topLeftCell="C1" activePane="topRight" state="frozen"/>
      <selection pane="topRight" activeCell="Q3" sqref="Q3:R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  <col min="31" max="31" width="0.81640625" customWidth="1"/>
    <col min="32" max="33" width="12.7265625" customWidth="1"/>
  </cols>
  <sheetData>
    <row r="1" spans="1:94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V1" t="s">
        <v>23</v>
      </c>
      <c r="W1" s="1" t="s">
        <v>21</v>
      </c>
      <c r="X1" s="9" t="s">
        <v>30</v>
      </c>
      <c r="Z1" s="1" t="s">
        <v>21</v>
      </c>
      <c r="AA1" s="10" t="s">
        <v>31</v>
      </c>
      <c r="AC1" s="1" t="s">
        <v>21</v>
      </c>
      <c r="AD1" s="11" t="s">
        <v>32</v>
      </c>
      <c r="AE1" t="s">
        <v>23</v>
      </c>
      <c r="AF1" s="1" t="s">
        <v>21</v>
      </c>
      <c r="AG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  <c r="CP1" t="s">
        <v>23</v>
      </c>
    </row>
    <row r="2" spans="1:94" x14ac:dyDescent="0.35">
      <c r="A2" s="13" t="s">
        <v>0</v>
      </c>
      <c r="B2" s="14">
        <v>0.70462639999999999</v>
      </c>
      <c r="C2" s="14">
        <v>0.29537360000000001</v>
      </c>
      <c r="E2" s="14">
        <v>0.63950490000000004</v>
      </c>
      <c r="F2" s="14">
        <v>0.36049510000000001</v>
      </c>
      <c r="H2" s="14">
        <v>0.9036843</v>
      </c>
      <c r="I2" s="14">
        <v>9.6315700000000004E-2</v>
      </c>
      <c r="K2" s="14">
        <v>0.8813358</v>
      </c>
      <c r="L2" s="14">
        <v>0.1186642</v>
      </c>
      <c r="N2" s="14">
        <v>0.83136160000000003</v>
      </c>
      <c r="O2" s="14">
        <v>0.16863839999999999</v>
      </c>
      <c r="Q2" s="14">
        <v>0.67380910000000005</v>
      </c>
      <c r="R2" s="14">
        <v>0.32619090000000001</v>
      </c>
      <c r="T2" s="14">
        <v>0.8475473</v>
      </c>
      <c r="U2" s="14">
        <v>0.1524527</v>
      </c>
      <c r="W2" s="14">
        <v>0.75065959999999998</v>
      </c>
      <c r="X2" s="14">
        <v>0.24934039999999999</v>
      </c>
      <c r="Z2" s="14">
        <v>0.88509879999999996</v>
      </c>
      <c r="AA2" s="14">
        <v>0.1149012</v>
      </c>
      <c r="AC2" s="14">
        <v>0.88468000000000002</v>
      </c>
      <c r="AD2" s="14">
        <v>0.11532000000000001</v>
      </c>
      <c r="AF2" s="14">
        <v>0.80279789999999995</v>
      </c>
      <c r="AG2" s="14">
        <v>0.19720209999999999</v>
      </c>
    </row>
    <row r="3" spans="1:94" x14ac:dyDescent="0.35">
      <c r="A3" s="13" t="s">
        <v>1</v>
      </c>
      <c r="B3" s="15">
        <v>29.618759399999998</v>
      </c>
      <c r="C3" s="15">
        <v>23.923595200000001</v>
      </c>
      <c r="E3" s="15">
        <v>25.221986399999999</v>
      </c>
      <c r="F3" s="15">
        <v>21.527282199999998</v>
      </c>
      <c r="H3" s="15">
        <v>34.485401400000001</v>
      </c>
      <c r="I3" s="15">
        <v>19.159643800000001</v>
      </c>
      <c r="K3" s="15">
        <v>27.053283400000002</v>
      </c>
      <c r="L3" s="15">
        <v>15.070951000000001</v>
      </c>
      <c r="N3" s="15">
        <v>31.117012599999999</v>
      </c>
      <c r="O3" s="15">
        <v>20.182371</v>
      </c>
      <c r="Q3" s="15">
        <v>29.654751000000001</v>
      </c>
      <c r="R3" s="15">
        <v>24.414689200000002</v>
      </c>
      <c r="T3" s="15">
        <v>30.3137574</v>
      </c>
      <c r="U3" s="15">
        <v>18.9390228</v>
      </c>
      <c r="W3" s="15">
        <v>31.362670999999999</v>
      </c>
      <c r="X3" s="15">
        <v>23.157278999999999</v>
      </c>
      <c r="Z3" s="15">
        <v>33.392266399999997</v>
      </c>
      <c r="AA3" s="15">
        <v>19.576570400000001</v>
      </c>
      <c r="AC3" s="15">
        <v>33.831964999999997</v>
      </c>
      <c r="AD3" s="15">
        <v>20.658428799999999</v>
      </c>
      <c r="AF3" s="15">
        <v>29.938603400000002</v>
      </c>
      <c r="AG3" s="15">
        <v>20.6575612</v>
      </c>
    </row>
    <row r="4" spans="1:94" x14ac:dyDescent="0.35">
      <c r="A4" s="13" t="s">
        <v>2</v>
      </c>
      <c r="B4" s="16">
        <v>16</v>
      </c>
      <c r="C4" s="16">
        <v>13</v>
      </c>
      <c r="E4" s="16">
        <v>10</v>
      </c>
      <c r="F4" s="16">
        <v>10</v>
      </c>
      <c r="H4" s="16">
        <v>20</v>
      </c>
      <c r="I4" s="16">
        <v>6</v>
      </c>
      <c r="K4" s="16">
        <v>14</v>
      </c>
      <c r="L4" s="16">
        <v>3</v>
      </c>
      <c r="N4" s="16">
        <v>17</v>
      </c>
      <c r="O4" s="16">
        <v>7</v>
      </c>
      <c r="Q4" s="16">
        <v>14</v>
      </c>
      <c r="R4" s="16">
        <v>10</v>
      </c>
      <c r="T4" s="16">
        <v>17</v>
      </c>
      <c r="U4" s="16">
        <v>7</v>
      </c>
      <c r="W4" s="16">
        <v>17</v>
      </c>
      <c r="X4" s="16">
        <v>9</v>
      </c>
      <c r="Z4" s="16">
        <v>18</v>
      </c>
      <c r="AA4" s="16">
        <v>7</v>
      </c>
      <c r="AC4" s="16">
        <v>20</v>
      </c>
      <c r="AD4" s="16">
        <v>9</v>
      </c>
      <c r="AF4" s="16">
        <v>17</v>
      </c>
      <c r="AG4" s="16">
        <v>9</v>
      </c>
    </row>
    <row r="5" spans="1:94" x14ac:dyDescent="0.35">
      <c r="A5" s="13" t="s">
        <v>3</v>
      </c>
      <c r="B5" s="16">
        <v>19</v>
      </c>
      <c r="C5" s="16">
        <v>16</v>
      </c>
      <c r="E5" s="16">
        <v>14</v>
      </c>
      <c r="F5" s="16">
        <v>13</v>
      </c>
      <c r="H5" s="16">
        <v>24</v>
      </c>
      <c r="I5" s="16">
        <v>10</v>
      </c>
      <c r="K5" s="16">
        <v>17</v>
      </c>
      <c r="L5" s="16">
        <v>6</v>
      </c>
      <c r="N5" s="16">
        <v>20</v>
      </c>
      <c r="O5" s="16">
        <v>10</v>
      </c>
      <c r="Q5" s="16">
        <v>17</v>
      </c>
      <c r="R5" s="16">
        <v>13</v>
      </c>
      <c r="T5" s="16">
        <v>20</v>
      </c>
      <c r="U5" s="16">
        <v>10</v>
      </c>
      <c r="W5" s="16">
        <v>20</v>
      </c>
      <c r="X5" s="16">
        <v>13</v>
      </c>
      <c r="Z5" s="16">
        <v>21</v>
      </c>
      <c r="AA5" s="16">
        <v>10</v>
      </c>
      <c r="AC5" s="16">
        <v>23</v>
      </c>
      <c r="AD5" s="16">
        <v>11</v>
      </c>
      <c r="AF5" s="16">
        <v>20</v>
      </c>
      <c r="AG5" s="16">
        <v>10</v>
      </c>
    </row>
    <row r="6" spans="1:94" x14ac:dyDescent="0.35">
      <c r="A6" s="13" t="s">
        <v>4</v>
      </c>
      <c r="B6" s="16">
        <v>20</v>
      </c>
      <c r="C6" s="16">
        <v>17</v>
      </c>
      <c r="E6" s="16">
        <v>17</v>
      </c>
      <c r="F6" s="16">
        <v>14</v>
      </c>
      <c r="H6" s="16">
        <v>26</v>
      </c>
      <c r="I6" s="16">
        <v>10</v>
      </c>
      <c r="K6" s="16">
        <v>19</v>
      </c>
      <c r="L6" s="16">
        <v>9</v>
      </c>
      <c r="N6" s="16">
        <v>23</v>
      </c>
      <c r="O6" s="16">
        <v>13</v>
      </c>
      <c r="Q6" s="16">
        <v>20</v>
      </c>
      <c r="R6" s="16">
        <v>16</v>
      </c>
      <c r="T6" s="16">
        <v>22</v>
      </c>
      <c r="U6" s="16">
        <v>10</v>
      </c>
      <c r="W6" s="16">
        <v>23</v>
      </c>
      <c r="X6" s="16">
        <v>13</v>
      </c>
      <c r="Z6" s="16">
        <v>24</v>
      </c>
      <c r="AA6" s="16">
        <v>13</v>
      </c>
      <c r="AC6" s="16">
        <v>25</v>
      </c>
      <c r="AD6" s="16">
        <v>13</v>
      </c>
      <c r="AF6" s="16">
        <v>21</v>
      </c>
      <c r="AG6" s="16">
        <v>13</v>
      </c>
    </row>
    <row r="7" spans="1:94" x14ac:dyDescent="0.35">
      <c r="A7" s="13" t="s">
        <v>5</v>
      </c>
      <c r="B7" s="16">
        <v>23</v>
      </c>
      <c r="C7" s="16">
        <v>19</v>
      </c>
      <c r="E7" s="16">
        <v>17</v>
      </c>
      <c r="F7" s="16">
        <v>16</v>
      </c>
      <c r="H7" s="16">
        <v>27</v>
      </c>
      <c r="I7" s="16">
        <v>13</v>
      </c>
      <c r="K7" s="16">
        <v>20</v>
      </c>
      <c r="L7" s="16">
        <v>10</v>
      </c>
      <c r="N7" s="16">
        <v>24</v>
      </c>
      <c r="O7" s="16">
        <v>14</v>
      </c>
      <c r="Q7" s="16">
        <v>23</v>
      </c>
      <c r="R7" s="16">
        <v>17</v>
      </c>
      <c r="T7" s="16">
        <v>23</v>
      </c>
      <c r="U7" s="16">
        <v>13</v>
      </c>
      <c r="W7" s="16">
        <v>24</v>
      </c>
      <c r="X7" s="16">
        <v>16</v>
      </c>
      <c r="Z7" s="16">
        <v>26</v>
      </c>
      <c r="AA7" s="16">
        <v>13</v>
      </c>
      <c r="AC7" s="16">
        <v>27</v>
      </c>
      <c r="AD7" s="16">
        <v>14</v>
      </c>
      <c r="AF7" s="16">
        <v>23</v>
      </c>
      <c r="AG7" s="16">
        <v>14</v>
      </c>
    </row>
    <row r="8" spans="1:94" x14ac:dyDescent="0.35">
      <c r="A8" s="13" t="s">
        <v>6</v>
      </c>
      <c r="B8" s="16">
        <v>24</v>
      </c>
      <c r="C8" s="16">
        <v>20</v>
      </c>
      <c r="E8" s="16">
        <v>20</v>
      </c>
      <c r="F8" s="16">
        <v>17</v>
      </c>
      <c r="H8" s="16">
        <v>29</v>
      </c>
      <c r="I8" s="16">
        <v>13</v>
      </c>
      <c r="K8" s="16">
        <v>22</v>
      </c>
      <c r="L8" s="16">
        <v>10</v>
      </c>
      <c r="N8" s="16">
        <v>26</v>
      </c>
      <c r="O8" s="16">
        <v>14</v>
      </c>
      <c r="Q8" s="16">
        <v>24</v>
      </c>
      <c r="R8" s="16">
        <v>19</v>
      </c>
      <c r="T8" s="16">
        <v>24</v>
      </c>
      <c r="U8" s="16">
        <v>13</v>
      </c>
      <c r="W8" s="16">
        <v>26</v>
      </c>
      <c r="X8" s="16">
        <v>17</v>
      </c>
      <c r="Z8" s="16">
        <v>27</v>
      </c>
      <c r="AA8" s="16">
        <v>14</v>
      </c>
      <c r="AC8" s="16">
        <v>28</v>
      </c>
      <c r="AD8" s="16">
        <v>16</v>
      </c>
      <c r="AF8" s="16">
        <v>24</v>
      </c>
      <c r="AG8" s="16">
        <v>16</v>
      </c>
    </row>
    <row r="9" spans="1:94" x14ac:dyDescent="0.35">
      <c r="A9" s="13" t="s">
        <v>7</v>
      </c>
      <c r="B9" s="16">
        <v>25</v>
      </c>
      <c r="C9" s="16">
        <v>20</v>
      </c>
      <c r="E9" s="16">
        <v>21</v>
      </c>
      <c r="F9" s="16">
        <v>18</v>
      </c>
      <c r="H9" s="16">
        <v>31</v>
      </c>
      <c r="I9" s="16">
        <v>14</v>
      </c>
      <c r="K9" s="16">
        <v>23</v>
      </c>
      <c r="L9" s="16">
        <v>12</v>
      </c>
      <c r="N9" s="16">
        <v>27</v>
      </c>
      <c r="O9" s="16">
        <v>16</v>
      </c>
      <c r="Q9" s="16">
        <v>24</v>
      </c>
      <c r="R9" s="16">
        <v>20</v>
      </c>
      <c r="T9" s="16">
        <v>26</v>
      </c>
      <c r="U9" s="16">
        <v>15</v>
      </c>
      <c r="W9" s="16">
        <v>27</v>
      </c>
      <c r="X9" s="16">
        <v>19</v>
      </c>
      <c r="Z9" s="16">
        <v>29</v>
      </c>
      <c r="AA9" s="16">
        <v>16</v>
      </c>
      <c r="AC9" s="16">
        <v>30</v>
      </c>
      <c r="AD9" s="16">
        <v>17</v>
      </c>
      <c r="AF9" s="16">
        <v>26</v>
      </c>
      <c r="AG9" s="16">
        <v>17</v>
      </c>
    </row>
    <row r="10" spans="1:94" x14ac:dyDescent="0.35">
      <c r="A10" s="13" t="s">
        <v>8</v>
      </c>
      <c r="B10" s="16">
        <v>27</v>
      </c>
      <c r="C10" s="16">
        <v>22</v>
      </c>
      <c r="E10" s="16">
        <v>23</v>
      </c>
      <c r="F10" s="16">
        <v>19</v>
      </c>
      <c r="H10" s="16">
        <v>31</v>
      </c>
      <c r="I10" s="16">
        <v>16</v>
      </c>
      <c r="K10" s="16">
        <v>24</v>
      </c>
      <c r="L10" s="16">
        <v>13</v>
      </c>
      <c r="N10" s="16">
        <v>28</v>
      </c>
      <c r="O10" s="16">
        <v>17</v>
      </c>
      <c r="Q10" s="16">
        <v>27</v>
      </c>
      <c r="R10" s="16">
        <v>20</v>
      </c>
      <c r="T10" s="16">
        <v>27</v>
      </c>
      <c r="U10" s="16">
        <v>17</v>
      </c>
      <c r="W10" s="16">
        <v>28</v>
      </c>
      <c r="X10" s="16">
        <v>20</v>
      </c>
      <c r="Z10" s="16">
        <v>30</v>
      </c>
      <c r="AA10" s="16">
        <v>17</v>
      </c>
      <c r="AC10" s="16">
        <v>31</v>
      </c>
      <c r="AD10" s="16">
        <v>18</v>
      </c>
      <c r="AF10" s="16">
        <v>27</v>
      </c>
      <c r="AG10" s="16">
        <v>17</v>
      </c>
    </row>
    <row r="11" spans="1:94" x14ac:dyDescent="0.35">
      <c r="A11" s="13" t="s">
        <v>9</v>
      </c>
      <c r="B11" s="16">
        <v>27</v>
      </c>
      <c r="C11" s="16">
        <v>23</v>
      </c>
      <c r="E11" s="16">
        <v>24</v>
      </c>
      <c r="F11" s="16">
        <v>20</v>
      </c>
      <c r="H11" s="16">
        <v>33</v>
      </c>
      <c r="I11" s="16">
        <v>17</v>
      </c>
      <c r="K11" s="16">
        <v>25</v>
      </c>
      <c r="L11" s="16">
        <v>13</v>
      </c>
      <c r="N11" s="16">
        <v>30</v>
      </c>
      <c r="O11" s="16">
        <v>17</v>
      </c>
      <c r="Q11" s="16">
        <v>27</v>
      </c>
      <c r="R11" s="16">
        <v>23</v>
      </c>
      <c r="T11" s="16">
        <v>28</v>
      </c>
      <c r="U11" s="16">
        <v>17</v>
      </c>
      <c r="W11" s="16">
        <v>30</v>
      </c>
      <c r="X11" s="16">
        <v>20</v>
      </c>
      <c r="Z11" s="16">
        <v>31</v>
      </c>
      <c r="AA11" s="16">
        <v>18</v>
      </c>
      <c r="AC11" s="16">
        <v>32</v>
      </c>
      <c r="AD11" s="16">
        <v>19</v>
      </c>
      <c r="AF11" s="16">
        <v>28</v>
      </c>
      <c r="AG11" s="16">
        <v>19</v>
      </c>
    </row>
    <row r="12" spans="1:94" x14ac:dyDescent="0.35">
      <c r="A12" s="13" t="s">
        <v>10</v>
      </c>
      <c r="B12" s="16">
        <v>29</v>
      </c>
      <c r="C12" s="16">
        <v>23</v>
      </c>
      <c r="E12" s="16">
        <v>24</v>
      </c>
      <c r="F12" s="16">
        <v>20</v>
      </c>
      <c r="H12" s="16">
        <v>34</v>
      </c>
      <c r="I12" s="16">
        <v>17</v>
      </c>
      <c r="K12" s="16">
        <v>27</v>
      </c>
      <c r="L12" s="16">
        <v>13</v>
      </c>
      <c r="N12" s="16">
        <v>30</v>
      </c>
      <c r="O12" s="16">
        <v>20</v>
      </c>
      <c r="Q12" s="16">
        <v>28</v>
      </c>
      <c r="R12" s="16">
        <v>23</v>
      </c>
      <c r="T12" s="16">
        <v>30</v>
      </c>
      <c r="U12" s="16">
        <v>18</v>
      </c>
      <c r="W12" s="16">
        <v>31</v>
      </c>
      <c r="X12" s="16">
        <v>22</v>
      </c>
      <c r="Z12" s="16">
        <v>33</v>
      </c>
      <c r="AA12" s="16">
        <v>19</v>
      </c>
      <c r="AC12" s="16">
        <v>33</v>
      </c>
      <c r="AD12" s="16">
        <v>20</v>
      </c>
      <c r="AF12" s="16">
        <v>30</v>
      </c>
      <c r="AG12" s="16">
        <v>20</v>
      </c>
    </row>
    <row r="13" spans="1:94" x14ac:dyDescent="0.35">
      <c r="A13" s="13" t="s">
        <v>11</v>
      </c>
      <c r="B13" s="16">
        <v>30</v>
      </c>
      <c r="C13" s="16">
        <v>24</v>
      </c>
      <c r="E13" s="16">
        <v>25</v>
      </c>
      <c r="F13" s="16">
        <v>22</v>
      </c>
      <c r="H13" s="16">
        <v>34</v>
      </c>
      <c r="I13" s="16">
        <v>19</v>
      </c>
      <c r="K13" s="16">
        <v>27</v>
      </c>
      <c r="L13" s="16">
        <v>15</v>
      </c>
      <c r="N13" s="16">
        <v>31</v>
      </c>
      <c r="O13" s="16">
        <v>21</v>
      </c>
      <c r="Q13" s="16">
        <v>31</v>
      </c>
      <c r="R13" s="16">
        <v>24</v>
      </c>
      <c r="T13" s="16">
        <v>30</v>
      </c>
      <c r="U13" s="16">
        <v>20</v>
      </c>
      <c r="W13" s="16">
        <v>31</v>
      </c>
      <c r="X13" s="16">
        <v>23</v>
      </c>
      <c r="Z13" s="16">
        <v>34</v>
      </c>
      <c r="AA13" s="16">
        <v>20</v>
      </c>
      <c r="AC13" s="16">
        <v>34</v>
      </c>
      <c r="AD13" s="16">
        <v>20</v>
      </c>
      <c r="AF13" s="16">
        <v>30</v>
      </c>
      <c r="AG13" s="16">
        <v>20</v>
      </c>
    </row>
    <row r="14" spans="1:94" x14ac:dyDescent="0.35">
      <c r="A14" s="13" t="s">
        <v>12</v>
      </c>
      <c r="B14" s="16">
        <v>31</v>
      </c>
      <c r="C14" s="16">
        <v>26</v>
      </c>
      <c r="E14" s="16">
        <v>27</v>
      </c>
      <c r="F14" s="16">
        <v>23</v>
      </c>
      <c r="H14" s="16">
        <v>36</v>
      </c>
      <c r="I14" s="16">
        <v>20</v>
      </c>
      <c r="K14" s="16">
        <v>28</v>
      </c>
      <c r="L14" s="16">
        <v>17</v>
      </c>
      <c r="N14" s="16">
        <v>33</v>
      </c>
      <c r="O14" s="16">
        <v>21</v>
      </c>
      <c r="Q14" s="16">
        <v>31</v>
      </c>
      <c r="R14" s="16">
        <v>26</v>
      </c>
      <c r="T14" s="16">
        <v>31</v>
      </c>
      <c r="U14" s="16">
        <v>20</v>
      </c>
      <c r="W14" s="16">
        <v>33</v>
      </c>
      <c r="X14" s="16">
        <v>24</v>
      </c>
      <c r="Z14" s="16">
        <v>34</v>
      </c>
      <c r="AA14" s="16">
        <v>20</v>
      </c>
      <c r="AC14" s="16">
        <v>35</v>
      </c>
      <c r="AD14" s="16">
        <v>21</v>
      </c>
      <c r="AF14" s="16">
        <v>31</v>
      </c>
      <c r="AG14" s="16">
        <v>22</v>
      </c>
    </row>
    <row r="15" spans="1:94" x14ac:dyDescent="0.35">
      <c r="A15" s="13" t="s">
        <v>13</v>
      </c>
      <c r="B15" s="16">
        <v>32</v>
      </c>
      <c r="C15" s="16">
        <v>27</v>
      </c>
      <c r="E15" s="16">
        <v>27</v>
      </c>
      <c r="F15" s="16">
        <v>23</v>
      </c>
      <c r="H15" s="16">
        <v>37</v>
      </c>
      <c r="I15" s="16">
        <v>20</v>
      </c>
      <c r="K15" s="16">
        <v>30</v>
      </c>
      <c r="L15" s="16">
        <v>17</v>
      </c>
      <c r="N15" s="16">
        <v>34</v>
      </c>
      <c r="O15" s="16">
        <v>22</v>
      </c>
      <c r="Q15" s="16">
        <v>32</v>
      </c>
      <c r="R15" s="16">
        <v>27</v>
      </c>
      <c r="T15" s="16">
        <v>33</v>
      </c>
      <c r="U15" s="16">
        <v>20</v>
      </c>
      <c r="W15" s="16">
        <v>34</v>
      </c>
      <c r="X15" s="16">
        <v>26</v>
      </c>
      <c r="Z15" s="16">
        <v>36</v>
      </c>
      <c r="AA15" s="16">
        <v>21</v>
      </c>
      <c r="AC15" s="16">
        <v>37</v>
      </c>
      <c r="AD15" s="16">
        <v>23</v>
      </c>
      <c r="AF15" s="16">
        <v>33</v>
      </c>
      <c r="AG15" s="16">
        <v>23</v>
      </c>
    </row>
    <row r="16" spans="1:94" x14ac:dyDescent="0.35">
      <c r="A16" s="13" t="s">
        <v>14</v>
      </c>
      <c r="B16" s="16">
        <v>33</v>
      </c>
      <c r="C16" s="16">
        <v>27</v>
      </c>
      <c r="E16" s="16">
        <v>28</v>
      </c>
      <c r="F16" s="16">
        <v>24</v>
      </c>
      <c r="H16" s="16">
        <v>38</v>
      </c>
      <c r="I16" s="16">
        <v>23</v>
      </c>
      <c r="K16" s="16">
        <v>31</v>
      </c>
      <c r="L16" s="16">
        <v>17</v>
      </c>
      <c r="N16" s="16">
        <v>34</v>
      </c>
      <c r="O16" s="16">
        <v>24</v>
      </c>
      <c r="Q16" s="16">
        <v>34</v>
      </c>
      <c r="R16" s="16">
        <v>27</v>
      </c>
      <c r="T16" s="16">
        <v>34</v>
      </c>
      <c r="U16" s="16">
        <v>21</v>
      </c>
      <c r="W16" s="16">
        <v>34</v>
      </c>
      <c r="X16" s="16">
        <v>27</v>
      </c>
      <c r="Z16" s="16">
        <v>37</v>
      </c>
      <c r="AA16" s="16">
        <v>23</v>
      </c>
      <c r="AC16" s="16">
        <v>37</v>
      </c>
      <c r="AD16" s="16">
        <v>24</v>
      </c>
      <c r="AF16" s="16">
        <v>34</v>
      </c>
      <c r="AG16" s="16">
        <v>24</v>
      </c>
    </row>
    <row r="17" spans="1:33" x14ac:dyDescent="0.35">
      <c r="A17" s="13" t="s">
        <v>15</v>
      </c>
      <c r="B17" s="16">
        <v>34</v>
      </c>
      <c r="C17" s="16">
        <v>27</v>
      </c>
      <c r="E17" s="16">
        <v>30</v>
      </c>
      <c r="F17" s="16">
        <v>26</v>
      </c>
      <c r="H17" s="16">
        <v>39</v>
      </c>
      <c r="I17" s="16">
        <v>24</v>
      </c>
      <c r="K17" s="16">
        <v>31</v>
      </c>
      <c r="L17" s="16">
        <v>19</v>
      </c>
      <c r="N17" s="16">
        <v>36</v>
      </c>
      <c r="O17" s="16">
        <v>24</v>
      </c>
      <c r="Q17" s="16">
        <v>34</v>
      </c>
      <c r="R17" s="16">
        <v>29</v>
      </c>
      <c r="T17" s="16">
        <v>34</v>
      </c>
      <c r="U17" s="16">
        <v>24</v>
      </c>
      <c r="W17" s="16">
        <v>37</v>
      </c>
      <c r="X17" s="16">
        <v>27</v>
      </c>
      <c r="Z17" s="16">
        <v>38</v>
      </c>
      <c r="AA17" s="16">
        <v>24</v>
      </c>
      <c r="AC17" s="16">
        <v>38</v>
      </c>
      <c r="AD17" s="16">
        <v>25</v>
      </c>
      <c r="AF17" s="16">
        <v>34</v>
      </c>
      <c r="AG17" s="16">
        <v>25</v>
      </c>
    </row>
    <row r="18" spans="1:33" x14ac:dyDescent="0.35">
      <c r="A18" s="13" t="s">
        <v>16</v>
      </c>
      <c r="B18" s="16">
        <v>36</v>
      </c>
      <c r="C18" s="16">
        <v>29</v>
      </c>
      <c r="E18" s="16">
        <v>31</v>
      </c>
      <c r="F18" s="16">
        <v>27</v>
      </c>
      <c r="H18" s="16">
        <v>41</v>
      </c>
      <c r="I18" s="16">
        <v>24</v>
      </c>
      <c r="K18" s="16">
        <v>33</v>
      </c>
      <c r="L18" s="16">
        <v>20</v>
      </c>
      <c r="N18" s="16">
        <v>37</v>
      </c>
      <c r="O18" s="16">
        <v>26</v>
      </c>
      <c r="Q18" s="16">
        <v>35</v>
      </c>
      <c r="R18" s="16">
        <v>30</v>
      </c>
      <c r="T18" s="16">
        <v>36</v>
      </c>
      <c r="U18" s="16">
        <v>24</v>
      </c>
      <c r="W18" s="16">
        <v>38</v>
      </c>
      <c r="X18" s="16">
        <v>29</v>
      </c>
      <c r="Z18" s="16">
        <v>40</v>
      </c>
      <c r="AA18" s="16">
        <v>25</v>
      </c>
      <c r="AC18" s="16">
        <v>40</v>
      </c>
      <c r="AD18" s="16">
        <v>26</v>
      </c>
      <c r="AF18" s="16">
        <v>36</v>
      </c>
      <c r="AG18" s="16">
        <v>26</v>
      </c>
    </row>
    <row r="19" spans="1:33" x14ac:dyDescent="0.35">
      <c r="A19" s="13" t="s">
        <v>17</v>
      </c>
      <c r="B19" s="16">
        <v>37</v>
      </c>
      <c r="C19" s="16">
        <v>30</v>
      </c>
      <c r="E19" s="16">
        <v>32</v>
      </c>
      <c r="F19" s="16">
        <v>27</v>
      </c>
      <c r="H19" s="16">
        <v>41</v>
      </c>
      <c r="I19" s="16">
        <v>27</v>
      </c>
      <c r="K19" s="16">
        <v>34</v>
      </c>
      <c r="L19" s="16">
        <v>20</v>
      </c>
      <c r="N19" s="16">
        <v>38</v>
      </c>
      <c r="O19" s="16">
        <v>27</v>
      </c>
      <c r="Q19" s="16">
        <v>38</v>
      </c>
      <c r="R19" s="16">
        <v>31</v>
      </c>
      <c r="T19" s="16">
        <v>37</v>
      </c>
      <c r="U19" s="16">
        <v>26</v>
      </c>
      <c r="W19" s="16">
        <v>39</v>
      </c>
      <c r="X19" s="16">
        <v>30</v>
      </c>
      <c r="Z19" s="16">
        <v>41</v>
      </c>
      <c r="AA19" s="16">
        <v>26</v>
      </c>
      <c r="AC19" s="16">
        <v>41</v>
      </c>
      <c r="AD19" s="16">
        <v>27</v>
      </c>
      <c r="AF19" s="16">
        <v>37</v>
      </c>
      <c r="AG19" s="16">
        <v>27</v>
      </c>
    </row>
    <row r="20" spans="1:33" x14ac:dyDescent="0.35">
      <c r="A20" s="13" t="s">
        <v>18</v>
      </c>
      <c r="B20" s="16">
        <v>38</v>
      </c>
      <c r="C20" s="16">
        <v>30</v>
      </c>
      <c r="E20" s="16">
        <v>34</v>
      </c>
      <c r="F20" s="16">
        <v>29</v>
      </c>
      <c r="H20" s="16">
        <v>43</v>
      </c>
      <c r="I20" s="16">
        <v>27</v>
      </c>
      <c r="K20" s="16">
        <v>35</v>
      </c>
      <c r="L20" s="16">
        <v>21</v>
      </c>
      <c r="N20" s="16">
        <v>40</v>
      </c>
      <c r="O20" s="16">
        <v>28</v>
      </c>
      <c r="Q20" s="16">
        <v>38</v>
      </c>
      <c r="R20" s="16">
        <v>34</v>
      </c>
      <c r="T20" s="16">
        <v>39</v>
      </c>
      <c r="U20" s="16">
        <v>27</v>
      </c>
      <c r="W20" s="16">
        <v>41</v>
      </c>
      <c r="X20" s="16">
        <v>33</v>
      </c>
      <c r="Z20" s="16">
        <v>43</v>
      </c>
      <c r="AA20" s="16">
        <v>27</v>
      </c>
      <c r="AC20" s="16">
        <v>43</v>
      </c>
      <c r="AD20" s="16">
        <v>27</v>
      </c>
      <c r="AF20" s="16">
        <v>38</v>
      </c>
      <c r="AG20" s="16">
        <v>29</v>
      </c>
    </row>
    <row r="21" spans="1:33" x14ac:dyDescent="0.35">
      <c r="A21" s="13" t="s">
        <v>19</v>
      </c>
      <c r="B21" s="16">
        <v>40</v>
      </c>
      <c r="C21" s="16">
        <v>31</v>
      </c>
      <c r="E21" s="16">
        <v>35</v>
      </c>
      <c r="F21" s="16">
        <v>30</v>
      </c>
      <c r="H21" s="16">
        <v>45</v>
      </c>
      <c r="I21" s="16">
        <v>30</v>
      </c>
      <c r="K21" s="16">
        <v>37</v>
      </c>
      <c r="L21" s="16">
        <v>24</v>
      </c>
      <c r="N21" s="16">
        <v>41</v>
      </c>
      <c r="O21" s="16">
        <v>31</v>
      </c>
      <c r="Q21" s="16">
        <v>41</v>
      </c>
      <c r="R21" s="16">
        <v>34</v>
      </c>
      <c r="T21" s="16">
        <v>41</v>
      </c>
      <c r="U21" s="16">
        <v>27</v>
      </c>
      <c r="W21" s="16">
        <v>42</v>
      </c>
      <c r="X21" s="16">
        <v>34</v>
      </c>
      <c r="Z21" s="16">
        <v>45</v>
      </c>
      <c r="AA21" s="16">
        <v>28</v>
      </c>
      <c r="AC21" s="16">
        <v>44</v>
      </c>
      <c r="AD21" s="16">
        <v>30</v>
      </c>
      <c r="AF21" s="16">
        <v>40</v>
      </c>
      <c r="AG21" s="16">
        <v>30</v>
      </c>
    </row>
    <row r="22" spans="1:33" x14ac:dyDescent="0.35">
      <c r="A22" s="13" t="s">
        <v>20</v>
      </c>
      <c r="B22" s="16">
        <v>43</v>
      </c>
      <c r="C22" s="16">
        <v>34</v>
      </c>
      <c r="E22" s="16">
        <v>38</v>
      </c>
      <c r="F22" s="16">
        <v>33</v>
      </c>
      <c r="H22" s="16">
        <v>48</v>
      </c>
      <c r="I22" s="16">
        <v>33</v>
      </c>
      <c r="K22" s="16">
        <v>40</v>
      </c>
      <c r="L22" s="16">
        <v>26</v>
      </c>
      <c r="N22" s="16">
        <v>44</v>
      </c>
      <c r="O22" s="16">
        <v>34</v>
      </c>
      <c r="Q22" s="16">
        <v>44</v>
      </c>
      <c r="R22" s="16">
        <v>37</v>
      </c>
      <c r="T22" s="16">
        <v>43</v>
      </c>
      <c r="U22" s="16">
        <v>31</v>
      </c>
      <c r="W22" s="16">
        <v>45</v>
      </c>
      <c r="X22" s="16">
        <v>37</v>
      </c>
      <c r="Z22" s="16">
        <v>48</v>
      </c>
      <c r="AA22" s="16">
        <v>31</v>
      </c>
      <c r="AC22" s="16">
        <v>47</v>
      </c>
      <c r="AD22" s="16">
        <v>33</v>
      </c>
      <c r="AF22" s="16">
        <v>42</v>
      </c>
      <c r="AG22" s="16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</cols>
  <sheetData>
    <row r="1" spans="1:85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T1" s="2" t="s">
        <v>22</v>
      </c>
      <c r="U1" s="9" t="s">
        <v>30</v>
      </c>
      <c r="V1" t="s">
        <v>23</v>
      </c>
      <c r="W1" s="2" t="s">
        <v>22</v>
      </c>
      <c r="X1" s="10" t="s">
        <v>31</v>
      </c>
      <c r="Z1" s="2" t="s">
        <v>22</v>
      </c>
      <c r="AA1" s="11" t="s">
        <v>32</v>
      </c>
      <c r="AC1" s="2" t="s">
        <v>22</v>
      </c>
      <c r="AD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</row>
    <row r="2" spans="1:85" x14ac:dyDescent="0.35">
      <c r="A2" s="13" t="s">
        <v>0</v>
      </c>
      <c r="B2" s="14">
        <v>0.41050809999999999</v>
      </c>
      <c r="C2" s="14">
        <v>0.58949189999999996</v>
      </c>
      <c r="E2" s="14">
        <v>0.81544130000000004</v>
      </c>
      <c r="F2" s="14">
        <v>0.18455869999999999</v>
      </c>
      <c r="H2" s="14">
        <v>0.76111839999999997</v>
      </c>
      <c r="I2" s="14">
        <v>0.2388816</v>
      </c>
      <c r="K2" s="14">
        <v>0.69510729999999998</v>
      </c>
      <c r="L2" s="14">
        <v>0.30489270000000002</v>
      </c>
      <c r="N2" s="14">
        <v>0.4727095</v>
      </c>
      <c r="O2" s="14">
        <v>0.5272905</v>
      </c>
      <c r="Q2" s="14">
        <v>0.71473730000000002</v>
      </c>
      <c r="R2" s="14">
        <v>0.28526269999999998</v>
      </c>
      <c r="T2" s="14">
        <v>0.58593580000000001</v>
      </c>
      <c r="U2" s="14">
        <v>0.41406419999999999</v>
      </c>
      <c r="W2" s="14">
        <v>0.79039550000000003</v>
      </c>
      <c r="X2" s="14">
        <v>0.2096045</v>
      </c>
      <c r="Z2" s="14">
        <v>0.78378789999999998</v>
      </c>
      <c r="AA2" s="14">
        <v>0.21621209999999999</v>
      </c>
      <c r="AC2" s="14">
        <v>0.64170479999999996</v>
      </c>
      <c r="AD2" s="14">
        <v>0.35829519999999998</v>
      </c>
    </row>
    <row r="3" spans="1:85" x14ac:dyDescent="0.35">
      <c r="A3" s="13" t="s">
        <v>1</v>
      </c>
      <c r="B3" s="15">
        <v>20.513377200000001</v>
      </c>
      <c r="C3" s="15">
        <v>22.672564600000001</v>
      </c>
      <c r="E3" s="15">
        <v>29.628289200000001</v>
      </c>
      <c r="F3" s="15">
        <v>20.458086000000002</v>
      </c>
      <c r="H3" s="15">
        <v>22.244617000000002</v>
      </c>
      <c r="I3" s="15">
        <v>16.4766674</v>
      </c>
      <c r="K3" s="15">
        <v>26.528392</v>
      </c>
      <c r="L3" s="15">
        <v>21.440309200000002</v>
      </c>
      <c r="N3" s="15">
        <v>24.690158400000001</v>
      </c>
      <c r="O3" s="15">
        <v>25.567977800000001</v>
      </c>
      <c r="Q3" s="15">
        <v>25.691578799999998</v>
      </c>
      <c r="R3" s="15">
        <v>20.241830199999999</v>
      </c>
      <c r="T3" s="15">
        <v>26.580809599999998</v>
      </c>
      <c r="U3" s="15">
        <v>24.4687284</v>
      </c>
      <c r="W3" s="15">
        <v>28.600910800000001</v>
      </c>
      <c r="X3" s="15">
        <v>20.742465800000002</v>
      </c>
      <c r="Z3" s="15">
        <v>28.919280199999999</v>
      </c>
      <c r="AA3" s="15">
        <v>21.9212332</v>
      </c>
      <c r="AC3" s="15">
        <v>25.0776936</v>
      </c>
      <c r="AD3" s="15">
        <v>21.854231200000001</v>
      </c>
    </row>
    <row r="4" spans="1:85" x14ac:dyDescent="0.35">
      <c r="A4" s="13" t="s">
        <v>2</v>
      </c>
      <c r="B4" s="16">
        <v>10</v>
      </c>
      <c r="C4" s="16">
        <v>12</v>
      </c>
      <c r="E4" s="16">
        <v>19</v>
      </c>
      <c r="F4" s="16">
        <v>7</v>
      </c>
      <c r="H4" s="16">
        <v>13</v>
      </c>
      <c r="I4" s="16">
        <v>7</v>
      </c>
      <c r="K4" s="16">
        <v>17</v>
      </c>
      <c r="L4" s="16">
        <v>7</v>
      </c>
      <c r="N4" s="16">
        <v>13</v>
      </c>
      <c r="O4" s="16">
        <v>13</v>
      </c>
      <c r="Q4" s="16">
        <v>16</v>
      </c>
      <c r="R4" s="16">
        <v>8</v>
      </c>
      <c r="T4" s="16">
        <v>16</v>
      </c>
      <c r="U4" s="16">
        <v>10</v>
      </c>
      <c r="W4" s="16">
        <v>17</v>
      </c>
      <c r="X4" s="16">
        <v>9</v>
      </c>
      <c r="Z4" s="16">
        <v>19</v>
      </c>
      <c r="AA4" s="16">
        <v>10</v>
      </c>
      <c r="AC4" s="16">
        <v>16</v>
      </c>
      <c r="AD4" s="16">
        <v>10</v>
      </c>
    </row>
    <row r="5" spans="1:85" x14ac:dyDescent="0.35">
      <c r="A5" s="13" t="s">
        <v>3</v>
      </c>
      <c r="B5" s="16">
        <v>13</v>
      </c>
      <c r="C5" s="16">
        <v>14</v>
      </c>
      <c r="E5" s="16">
        <v>20</v>
      </c>
      <c r="F5" s="16">
        <v>10</v>
      </c>
      <c r="H5" s="16">
        <v>16</v>
      </c>
      <c r="I5" s="16">
        <v>9</v>
      </c>
      <c r="K5" s="16">
        <v>19</v>
      </c>
      <c r="L5" s="16">
        <v>13</v>
      </c>
      <c r="N5" s="16">
        <v>17</v>
      </c>
      <c r="O5" s="16">
        <v>16</v>
      </c>
      <c r="Q5" s="16">
        <v>17</v>
      </c>
      <c r="R5" s="16">
        <v>10</v>
      </c>
      <c r="T5" s="16">
        <v>17</v>
      </c>
      <c r="U5" s="16">
        <v>13</v>
      </c>
      <c r="W5" s="16">
        <v>20</v>
      </c>
      <c r="X5" s="16">
        <v>12</v>
      </c>
      <c r="Z5" s="16">
        <v>20</v>
      </c>
      <c r="AA5" s="16">
        <v>13</v>
      </c>
      <c r="AC5" s="16">
        <v>17</v>
      </c>
      <c r="AD5" s="16">
        <v>13</v>
      </c>
    </row>
    <row r="6" spans="1:85" x14ac:dyDescent="0.35">
      <c r="A6" s="13" t="s">
        <v>4</v>
      </c>
      <c r="B6" s="16">
        <v>14</v>
      </c>
      <c r="C6" s="16">
        <v>16</v>
      </c>
      <c r="E6" s="16">
        <v>24</v>
      </c>
      <c r="F6" s="16">
        <v>13</v>
      </c>
      <c r="H6" s="16">
        <v>17</v>
      </c>
      <c r="I6" s="16">
        <v>10</v>
      </c>
      <c r="K6" s="16">
        <v>20</v>
      </c>
      <c r="L6" s="16">
        <v>14</v>
      </c>
      <c r="N6" s="16">
        <v>17</v>
      </c>
      <c r="O6" s="16">
        <v>17</v>
      </c>
      <c r="Q6" s="16">
        <v>20</v>
      </c>
      <c r="R6" s="16">
        <v>13</v>
      </c>
      <c r="T6" s="16">
        <v>20</v>
      </c>
      <c r="U6" s="16">
        <v>16</v>
      </c>
      <c r="W6" s="16">
        <v>21</v>
      </c>
      <c r="X6" s="16">
        <v>13</v>
      </c>
      <c r="Z6" s="16">
        <v>23</v>
      </c>
      <c r="AA6" s="16">
        <v>15</v>
      </c>
      <c r="AC6" s="16">
        <v>20</v>
      </c>
      <c r="AD6" s="16">
        <v>14</v>
      </c>
    </row>
    <row r="7" spans="1:85" x14ac:dyDescent="0.35">
      <c r="A7" s="13" t="s">
        <v>5</v>
      </c>
      <c r="B7" s="16">
        <v>17</v>
      </c>
      <c r="C7" s="16">
        <v>17</v>
      </c>
      <c r="E7" s="16">
        <v>24</v>
      </c>
      <c r="F7" s="16">
        <v>14</v>
      </c>
      <c r="H7" s="16">
        <v>17</v>
      </c>
      <c r="I7" s="16">
        <v>10</v>
      </c>
      <c r="K7" s="16">
        <v>22</v>
      </c>
      <c r="L7" s="16">
        <v>14</v>
      </c>
      <c r="N7" s="16">
        <v>20</v>
      </c>
      <c r="O7" s="16">
        <v>19</v>
      </c>
      <c r="Q7" s="16">
        <v>20</v>
      </c>
      <c r="R7" s="16">
        <v>14</v>
      </c>
      <c r="T7" s="16">
        <v>20</v>
      </c>
      <c r="U7" s="16">
        <v>17</v>
      </c>
      <c r="W7" s="16">
        <v>23</v>
      </c>
      <c r="X7" s="16">
        <v>15</v>
      </c>
      <c r="Z7" s="16">
        <v>24</v>
      </c>
      <c r="AA7" s="16">
        <v>16</v>
      </c>
      <c r="AC7" s="16">
        <v>20</v>
      </c>
      <c r="AD7" s="16">
        <v>16</v>
      </c>
    </row>
    <row r="8" spans="1:85" x14ac:dyDescent="0.35">
      <c r="A8" s="13" t="s">
        <v>6</v>
      </c>
      <c r="B8" s="16">
        <v>17</v>
      </c>
      <c r="C8" s="16">
        <v>19</v>
      </c>
      <c r="E8" s="16">
        <v>26</v>
      </c>
      <c r="F8" s="16">
        <v>15</v>
      </c>
      <c r="H8" s="16">
        <v>19</v>
      </c>
      <c r="I8" s="16">
        <v>13</v>
      </c>
      <c r="K8" s="16">
        <v>23</v>
      </c>
      <c r="L8" s="16">
        <v>14</v>
      </c>
      <c r="N8" s="16">
        <v>20</v>
      </c>
      <c r="O8" s="16">
        <v>20</v>
      </c>
      <c r="Q8" s="16">
        <v>22</v>
      </c>
      <c r="R8" s="16">
        <v>16</v>
      </c>
      <c r="T8" s="16">
        <v>23</v>
      </c>
      <c r="U8" s="16">
        <v>19</v>
      </c>
      <c r="W8" s="16">
        <v>24</v>
      </c>
      <c r="X8" s="16">
        <v>16</v>
      </c>
      <c r="Z8" s="16">
        <v>26</v>
      </c>
      <c r="AA8" s="16">
        <v>17</v>
      </c>
      <c r="AC8" s="16">
        <v>22</v>
      </c>
      <c r="AD8" s="16">
        <v>17</v>
      </c>
    </row>
    <row r="9" spans="1:85" x14ac:dyDescent="0.35">
      <c r="A9" s="13" t="s">
        <v>7</v>
      </c>
      <c r="B9" s="16">
        <v>17</v>
      </c>
      <c r="C9" s="16">
        <v>19</v>
      </c>
      <c r="E9" s="16">
        <v>27</v>
      </c>
      <c r="F9" s="16">
        <v>16</v>
      </c>
      <c r="H9" s="16">
        <v>20</v>
      </c>
      <c r="I9" s="16">
        <v>13</v>
      </c>
      <c r="K9" s="16">
        <v>24</v>
      </c>
      <c r="L9" s="16">
        <v>17</v>
      </c>
      <c r="N9" s="16">
        <v>21</v>
      </c>
      <c r="O9" s="16">
        <v>21</v>
      </c>
      <c r="Q9" s="16">
        <v>23</v>
      </c>
      <c r="R9" s="16">
        <v>17</v>
      </c>
      <c r="T9" s="16">
        <v>24</v>
      </c>
      <c r="U9" s="16">
        <v>20</v>
      </c>
      <c r="W9" s="16">
        <v>26</v>
      </c>
      <c r="X9" s="16">
        <v>17</v>
      </c>
      <c r="Z9" s="16">
        <v>27</v>
      </c>
      <c r="AA9" s="16">
        <v>19</v>
      </c>
      <c r="AC9" s="16">
        <v>23</v>
      </c>
      <c r="AD9" s="16">
        <v>18</v>
      </c>
    </row>
    <row r="10" spans="1:85" x14ac:dyDescent="0.35">
      <c r="A10" s="13" t="s">
        <v>8</v>
      </c>
      <c r="B10" s="16">
        <v>19</v>
      </c>
      <c r="C10" s="16">
        <v>20</v>
      </c>
      <c r="E10" s="16">
        <v>27</v>
      </c>
      <c r="F10" s="16">
        <v>17</v>
      </c>
      <c r="H10" s="16">
        <v>20</v>
      </c>
      <c r="I10" s="16">
        <v>14</v>
      </c>
      <c r="K10" s="16">
        <v>24</v>
      </c>
      <c r="L10" s="16">
        <v>20</v>
      </c>
      <c r="N10" s="16">
        <v>23</v>
      </c>
      <c r="O10" s="16">
        <v>23</v>
      </c>
      <c r="Q10" s="16">
        <v>24</v>
      </c>
      <c r="R10" s="16">
        <v>17</v>
      </c>
      <c r="T10" s="16">
        <v>24</v>
      </c>
      <c r="U10" s="16">
        <v>20</v>
      </c>
      <c r="W10" s="16">
        <v>27</v>
      </c>
      <c r="X10" s="16">
        <v>18</v>
      </c>
      <c r="Z10" s="16">
        <v>27</v>
      </c>
      <c r="AA10" s="16">
        <v>20</v>
      </c>
      <c r="AC10" s="16">
        <v>23</v>
      </c>
      <c r="AD10" s="16">
        <v>19</v>
      </c>
    </row>
    <row r="11" spans="1:85" x14ac:dyDescent="0.35">
      <c r="A11" s="13" t="s">
        <v>9</v>
      </c>
      <c r="B11" s="16">
        <v>20</v>
      </c>
      <c r="C11" s="16">
        <v>21</v>
      </c>
      <c r="E11" s="16">
        <v>27</v>
      </c>
      <c r="F11" s="16">
        <v>18</v>
      </c>
      <c r="H11" s="16">
        <v>21</v>
      </c>
      <c r="I11" s="16">
        <v>16</v>
      </c>
      <c r="K11" s="16">
        <v>26</v>
      </c>
      <c r="L11" s="16">
        <v>20</v>
      </c>
      <c r="N11" s="16">
        <v>24</v>
      </c>
      <c r="O11" s="16">
        <v>24</v>
      </c>
      <c r="Q11" s="16">
        <v>24</v>
      </c>
      <c r="R11" s="16">
        <v>18</v>
      </c>
      <c r="T11" s="16">
        <v>26</v>
      </c>
      <c r="U11" s="16">
        <v>23</v>
      </c>
      <c r="W11" s="16">
        <v>27</v>
      </c>
      <c r="X11" s="16">
        <v>19</v>
      </c>
      <c r="Z11" s="16">
        <v>27</v>
      </c>
      <c r="AA11" s="16">
        <v>20</v>
      </c>
      <c r="AC11" s="16">
        <v>24</v>
      </c>
      <c r="AD11" s="16">
        <v>20</v>
      </c>
    </row>
    <row r="12" spans="1:85" x14ac:dyDescent="0.35">
      <c r="A12" s="13" t="s">
        <v>10</v>
      </c>
      <c r="B12" s="16">
        <v>20</v>
      </c>
      <c r="C12" s="16">
        <v>23</v>
      </c>
      <c r="E12" s="16">
        <v>30</v>
      </c>
      <c r="F12" s="16">
        <v>20</v>
      </c>
      <c r="H12" s="16">
        <v>23</v>
      </c>
      <c r="I12" s="16">
        <v>16</v>
      </c>
      <c r="K12" s="16">
        <v>26</v>
      </c>
      <c r="L12" s="16">
        <v>21</v>
      </c>
      <c r="N12" s="16">
        <v>24</v>
      </c>
      <c r="O12" s="16">
        <v>24</v>
      </c>
      <c r="Q12" s="16">
        <v>26</v>
      </c>
      <c r="R12" s="16">
        <v>20</v>
      </c>
      <c r="T12" s="16">
        <v>27</v>
      </c>
      <c r="U12" s="16">
        <v>23</v>
      </c>
      <c r="W12" s="16">
        <v>27</v>
      </c>
      <c r="X12" s="16">
        <v>20</v>
      </c>
      <c r="Z12" s="16">
        <v>29</v>
      </c>
      <c r="AA12" s="16">
        <v>21</v>
      </c>
      <c r="AC12" s="16">
        <v>25</v>
      </c>
      <c r="AD12" s="16">
        <v>21</v>
      </c>
    </row>
    <row r="13" spans="1:85" x14ac:dyDescent="0.35">
      <c r="A13" s="13" t="s">
        <v>11</v>
      </c>
      <c r="B13" s="16">
        <v>20</v>
      </c>
      <c r="C13" s="16">
        <v>23</v>
      </c>
      <c r="E13" s="16">
        <v>30</v>
      </c>
      <c r="F13" s="16">
        <v>20</v>
      </c>
      <c r="H13" s="16">
        <v>23</v>
      </c>
      <c r="I13" s="16">
        <v>17</v>
      </c>
      <c r="K13" s="16">
        <v>27</v>
      </c>
      <c r="L13" s="16">
        <v>21</v>
      </c>
      <c r="N13" s="16">
        <v>26</v>
      </c>
      <c r="O13" s="16">
        <v>26</v>
      </c>
      <c r="Q13" s="16">
        <v>26</v>
      </c>
      <c r="R13" s="16">
        <v>20</v>
      </c>
      <c r="T13" s="16">
        <v>27</v>
      </c>
      <c r="U13" s="16">
        <v>24</v>
      </c>
      <c r="W13" s="16">
        <v>30</v>
      </c>
      <c r="X13" s="16">
        <v>21</v>
      </c>
      <c r="Z13" s="16">
        <v>30</v>
      </c>
      <c r="AA13" s="16">
        <v>23</v>
      </c>
      <c r="AC13" s="16">
        <v>26</v>
      </c>
      <c r="AD13" s="16">
        <v>22</v>
      </c>
    </row>
    <row r="14" spans="1:85" x14ac:dyDescent="0.35">
      <c r="A14" s="13" t="s">
        <v>12</v>
      </c>
      <c r="B14" s="16">
        <v>21</v>
      </c>
      <c r="C14" s="16">
        <v>24</v>
      </c>
      <c r="E14" s="16">
        <v>31</v>
      </c>
      <c r="F14" s="16">
        <v>21</v>
      </c>
      <c r="H14" s="16">
        <v>24</v>
      </c>
      <c r="I14" s="16">
        <v>17</v>
      </c>
      <c r="K14" s="16">
        <v>27</v>
      </c>
      <c r="L14" s="16">
        <v>21</v>
      </c>
      <c r="N14" s="16">
        <v>27</v>
      </c>
      <c r="O14" s="16">
        <v>27</v>
      </c>
      <c r="Q14" s="16">
        <v>27</v>
      </c>
      <c r="R14" s="16">
        <v>21</v>
      </c>
      <c r="T14" s="16">
        <v>27</v>
      </c>
      <c r="U14" s="16">
        <v>26</v>
      </c>
      <c r="W14" s="16">
        <v>30</v>
      </c>
      <c r="X14" s="16">
        <v>22</v>
      </c>
      <c r="Z14" s="16">
        <v>30</v>
      </c>
      <c r="AA14" s="16">
        <v>23</v>
      </c>
      <c r="AC14" s="16">
        <v>27</v>
      </c>
      <c r="AD14" s="16">
        <v>23</v>
      </c>
    </row>
    <row r="15" spans="1:85" x14ac:dyDescent="0.35">
      <c r="A15" s="13" t="s">
        <v>13</v>
      </c>
      <c r="B15" s="16">
        <v>23</v>
      </c>
      <c r="C15" s="16">
        <v>24</v>
      </c>
      <c r="E15" s="16">
        <v>31</v>
      </c>
      <c r="F15" s="16">
        <v>23</v>
      </c>
      <c r="H15" s="16">
        <v>24</v>
      </c>
      <c r="I15" s="16">
        <v>18</v>
      </c>
      <c r="K15" s="16">
        <v>28</v>
      </c>
      <c r="L15" s="16">
        <v>23</v>
      </c>
      <c r="N15" s="16">
        <v>27</v>
      </c>
      <c r="O15" s="16">
        <v>27</v>
      </c>
      <c r="Q15" s="16">
        <v>27</v>
      </c>
      <c r="R15" s="16">
        <v>23</v>
      </c>
      <c r="T15" s="16">
        <v>29</v>
      </c>
      <c r="U15" s="16">
        <v>27</v>
      </c>
      <c r="W15" s="16">
        <v>30</v>
      </c>
      <c r="X15" s="16">
        <v>23</v>
      </c>
      <c r="Z15" s="16">
        <v>31</v>
      </c>
      <c r="AA15" s="16">
        <v>24</v>
      </c>
      <c r="AC15" s="16">
        <v>27</v>
      </c>
      <c r="AD15" s="16">
        <v>24</v>
      </c>
    </row>
    <row r="16" spans="1:85" x14ac:dyDescent="0.35">
      <c r="A16" s="13" t="s">
        <v>14</v>
      </c>
      <c r="B16" s="16">
        <v>24</v>
      </c>
      <c r="C16" s="16">
        <v>26</v>
      </c>
      <c r="E16" s="16">
        <v>33</v>
      </c>
      <c r="F16" s="16">
        <v>24</v>
      </c>
      <c r="H16" s="16">
        <v>24</v>
      </c>
      <c r="I16" s="16">
        <v>19</v>
      </c>
      <c r="K16" s="16">
        <v>29</v>
      </c>
      <c r="L16" s="16">
        <v>24</v>
      </c>
      <c r="N16" s="16">
        <v>27</v>
      </c>
      <c r="O16" s="16">
        <v>29</v>
      </c>
      <c r="Q16" s="16">
        <v>28</v>
      </c>
      <c r="R16" s="16">
        <v>24</v>
      </c>
      <c r="T16" s="16">
        <v>30</v>
      </c>
      <c r="U16" s="16">
        <v>27</v>
      </c>
      <c r="W16" s="16">
        <v>31</v>
      </c>
      <c r="X16" s="16">
        <v>24</v>
      </c>
      <c r="Z16" s="16">
        <v>32</v>
      </c>
      <c r="AA16" s="16">
        <v>24</v>
      </c>
      <c r="AC16" s="16">
        <v>27</v>
      </c>
      <c r="AD16" s="16">
        <v>25</v>
      </c>
    </row>
    <row r="17" spans="1:30" x14ac:dyDescent="0.35">
      <c r="A17" s="13" t="s">
        <v>15</v>
      </c>
      <c r="B17" s="16">
        <v>24</v>
      </c>
      <c r="C17" s="16">
        <v>26</v>
      </c>
      <c r="E17" s="16">
        <v>34</v>
      </c>
      <c r="F17" s="16">
        <v>24</v>
      </c>
      <c r="H17" s="16">
        <v>26</v>
      </c>
      <c r="I17" s="16">
        <v>20</v>
      </c>
      <c r="K17" s="16">
        <v>30</v>
      </c>
      <c r="L17" s="16">
        <v>27</v>
      </c>
      <c r="N17" s="16">
        <v>27</v>
      </c>
      <c r="O17" s="16">
        <v>30</v>
      </c>
      <c r="Q17" s="16">
        <v>29</v>
      </c>
      <c r="R17" s="16">
        <v>24</v>
      </c>
      <c r="T17" s="16">
        <v>30</v>
      </c>
      <c r="U17" s="16">
        <v>29</v>
      </c>
      <c r="W17" s="16">
        <v>33</v>
      </c>
      <c r="X17" s="16">
        <v>24</v>
      </c>
      <c r="Z17" s="16">
        <v>33</v>
      </c>
      <c r="AA17" s="16">
        <v>26</v>
      </c>
      <c r="AC17" s="16">
        <v>28</v>
      </c>
      <c r="AD17" s="16">
        <v>26</v>
      </c>
    </row>
    <row r="18" spans="1:30" x14ac:dyDescent="0.35">
      <c r="A18" s="13" t="s">
        <v>16</v>
      </c>
      <c r="B18" s="16">
        <v>24</v>
      </c>
      <c r="C18" s="16">
        <v>27</v>
      </c>
      <c r="E18" s="16">
        <v>34</v>
      </c>
      <c r="F18" s="16">
        <v>26</v>
      </c>
      <c r="H18" s="16">
        <v>27</v>
      </c>
      <c r="I18" s="16">
        <v>21</v>
      </c>
      <c r="K18" s="16">
        <v>31</v>
      </c>
      <c r="L18" s="16">
        <v>27</v>
      </c>
      <c r="N18" s="16">
        <v>30</v>
      </c>
      <c r="O18" s="16">
        <v>31</v>
      </c>
      <c r="Q18" s="16">
        <v>30</v>
      </c>
      <c r="R18" s="16">
        <v>25</v>
      </c>
      <c r="T18" s="16">
        <v>31</v>
      </c>
      <c r="U18" s="16">
        <v>30</v>
      </c>
      <c r="W18" s="16">
        <v>34</v>
      </c>
      <c r="X18" s="16">
        <v>26</v>
      </c>
      <c r="Z18" s="16">
        <v>34</v>
      </c>
      <c r="AA18" s="16">
        <v>27</v>
      </c>
      <c r="AC18" s="16">
        <v>30</v>
      </c>
      <c r="AD18" s="16">
        <v>27</v>
      </c>
    </row>
    <row r="19" spans="1:30" x14ac:dyDescent="0.35">
      <c r="A19" s="13" t="s">
        <v>17</v>
      </c>
      <c r="B19" s="16">
        <v>27</v>
      </c>
      <c r="C19" s="16">
        <v>29</v>
      </c>
      <c r="E19" s="16">
        <v>34</v>
      </c>
      <c r="F19" s="16">
        <v>27</v>
      </c>
      <c r="H19" s="16">
        <v>27</v>
      </c>
      <c r="I19" s="16">
        <v>22</v>
      </c>
      <c r="K19" s="16">
        <v>32</v>
      </c>
      <c r="L19" s="16">
        <v>28</v>
      </c>
      <c r="N19" s="16">
        <v>31</v>
      </c>
      <c r="O19" s="16">
        <v>33</v>
      </c>
      <c r="Q19" s="16">
        <v>30</v>
      </c>
      <c r="R19" s="16">
        <v>27</v>
      </c>
      <c r="T19" s="16">
        <v>33</v>
      </c>
      <c r="U19" s="16">
        <v>32</v>
      </c>
      <c r="W19" s="16">
        <v>34</v>
      </c>
      <c r="X19" s="16">
        <v>27</v>
      </c>
      <c r="Z19" s="16">
        <v>34</v>
      </c>
      <c r="AA19" s="16">
        <v>27</v>
      </c>
      <c r="AC19" s="16">
        <v>30</v>
      </c>
      <c r="AD19" s="16">
        <v>28</v>
      </c>
    </row>
    <row r="20" spans="1:30" x14ac:dyDescent="0.35">
      <c r="A20" s="13" t="s">
        <v>18</v>
      </c>
      <c r="B20" s="16">
        <v>27</v>
      </c>
      <c r="C20" s="16">
        <v>30</v>
      </c>
      <c r="E20" s="16">
        <v>36</v>
      </c>
      <c r="F20" s="16">
        <v>29</v>
      </c>
      <c r="H20" s="16">
        <v>27</v>
      </c>
      <c r="I20" s="16">
        <v>23</v>
      </c>
      <c r="K20" s="16">
        <v>33</v>
      </c>
      <c r="L20" s="16">
        <v>29</v>
      </c>
      <c r="N20" s="16">
        <v>32</v>
      </c>
      <c r="O20" s="16">
        <v>34</v>
      </c>
      <c r="Q20" s="16">
        <v>32</v>
      </c>
      <c r="R20" s="16">
        <v>27</v>
      </c>
      <c r="T20" s="16">
        <v>34</v>
      </c>
      <c r="U20" s="16">
        <v>34</v>
      </c>
      <c r="W20" s="16">
        <v>36</v>
      </c>
      <c r="X20" s="16">
        <v>28</v>
      </c>
      <c r="Z20" s="16">
        <v>35</v>
      </c>
      <c r="AA20" s="16">
        <v>29</v>
      </c>
      <c r="AC20" s="16">
        <v>30</v>
      </c>
      <c r="AD20" s="16">
        <v>30</v>
      </c>
    </row>
    <row r="21" spans="1:30" x14ac:dyDescent="0.35">
      <c r="A21" s="13" t="s">
        <v>19</v>
      </c>
      <c r="B21" s="16">
        <v>27</v>
      </c>
      <c r="C21" s="16">
        <v>31</v>
      </c>
      <c r="E21" s="16">
        <v>37</v>
      </c>
      <c r="F21" s="16">
        <v>31</v>
      </c>
      <c r="H21" s="16">
        <v>28</v>
      </c>
      <c r="I21" s="16">
        <v>24</v>
      </c>
      <c r="K21" s="16">
        <v>34</v>
      </c>
      <c r="L21" s="16">
        <v>31</v>
      </c>
      <c r="N21" s="16">
        <v>34</v>
      </c>
      <c r="O21" s="16">
        <v>36</v>
      </c>
      <c r="Q21" s="16">
        <v>34</v>
      </c>
      <c r="R21" s="16">
        <v>30</v>
      </c>
      <c r="T21" s="16">
        <v>34</v>
      </c>
      <c r="U21" s="16">
        <v>36</v>
      </c>
      <c r="W21" s="16">
        <v>37</v>
      </c>
      <c r="X21" s="16">
        <v>30</v>
      </c>
      <c r="Z21" s="16">
        <v>36</v>
      </c>
      <c r="AA21" s="16">
        <v>31</v>
      </c>
      <c r="AC21" s="16">
        <v>30</v>
      </c>
      <c r="AD21" s="16">
        <v>31</v>
      </c>
    </row>
    <row r="22" spans="1:30" x14ac:dyDescent="0.35">
      <c r="A22" s="13" t="s">
        <v>20</v>
      </c>
      <c r="B22" s="16">
        <v>27</v>
      </c>
      <c r="C22" s="16">
        <v>33</v>
      </c>
      <c r="E22" s="16">
        <v>40</v>
      </c>
      <c r="F22" s="16">
        <v>34</v>
      </c>
      <c r="H22" s="16">
        <v>30</v>
      </c>
      <c r="I22" s="16">
        <v>26</v>
      </c>
      <c r="K22" s="16">
        <v>36</v>
      </c>
      <c r="L22" s="16">
        <v>34</v>
      </c>
      <c r="N22" s="16">
        <v>34</v>
      </c>
      <c r="O22" s="16">
        <v>38</v>
      </c>
      <c r="Q22" s="16">
        <v>36</v>
      </c>
      <c r="R22" s="16">
        <v>31</v>
      </c>
      <c r="T22" s="16">
        <v>37</v>
      </c>
      <c r="U22" s="16">
        <v>39</v>
      </c>
      <c r="W22" s="16">
        <v>38</v>
      </c>
      <c r="X22" s="16">
        <v>32</v>
      </c>
      <c r="Z22" s="16">
        <v>37</v>
      </c>
      <c r="AA22" s="16">
        <v>33</v>
      </c>
      <c r="AC22" s="16">
        <v>33</v>
      </c>
      <c r="AD22" s="16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</cols>
  <sheetData>
    <row r="1" spans="1:76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Q1" s="3" t="s">
        <v>24</v>
      </c>
      <c r="R1" s="9" t="s">
        <v>30</v>
      </c>
      <c r="T1" s="3" t="s">
        <v>24</v>
      </c>
      <c r="U1" s="10" t="s">
        <v>31</v>
      </c>
      <c r="V1" t="s">
        <v>23</v>
      </c>
      <c r="W1" s="3" t="s">
        <v>24</v>
      </c>
      <c r="X1" s="11" t="s">
        <v>32</v>
      </c>
      <c r="Z1" s="3" t="s">
        <v>24</v>
      </c>
      <c r="AA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 x14ac:dyDescent="0.35">
      <c r="A2" s="13" t="s">
        <v>0</v>
      </c>
      <c r="B2" s="14">
        <v>0.86376039999999998</v>
      </c>
      <c r="C2" s="14">
        <v>0.13623959999999999</v>
      </c>
      <c r="E2" s="14">
        <v>0.84842030000000002</v>
      </c>
      <c r="F2" s="14">
        <v>0.15157970000000001</v>
      </c>
      <c r="H2" s="14">
        <v>0.76953930000000004</v>
      </c>
      <c r="I2" s="14">
        <v>0.23046069999999999</v>
      </c>
      <c r="K2" s="14">
        <v>0.55094460000000001</v>
      </c>
      <c r="L2" s="14">
        <v>0.44905539999999999</v>
      </c>
      <c r="N2" s="14">
        <v>0.7897748</v>
      </c>
      <c r="O2" s="14">
        <v>0.2102252</v>
      </c>
      <c r="Q2" s="14">
        <v>0.65029570000000003</v>
      </c>
      <c r="R2" s="14">
        <v>0.34970430000000002</v>
      </c>
      <c r="T2" s="14">
        <v>0.84170590000000001</v>
      </c>
      <c r="U2" s="14">
        <v>0.15829409999999999</v>
      </c>
      <c r="W2" s="14">
        <v>0.83840230000000004</v>
      </c>
      <c r="X2" s="14">
        <v>0.16159770000000001</v>
      </c>
      <c r="Z2" s="14">
        <v>0.71703890000000003</v>
      </c>
      <c r="AA2" s="14">
        <v>0.28296110000000002</v>
      </c>
    </row>
    <row r="3" spans="1:76" x14ac:dyDescent="0.35">
      <c r="A3" s="13" t="s">
        <v>1</v>
      </c>
      <c r="B3" s="15">
        <v>27.143835800000002</v>
      </c>
      <c r="C3" s="15">
        <v>15.782234600000001</v>
      </c>
      <c r="E3" s="15">
        <v>19.979150400000002</v>
      </c>
      <c r="F3" s="15">
        <v>11.5900272</v>
      </c>
      <c r="H3" s="15">
        <v>24.019498599999999</v>
      </c>
      <c r="I3" s="15">
        <v>16.808707200000001</v>
      </c>
      <c r="K3" s="15">
        <v>22.403729599999998</v>
      </c>
      <c r="L3" s="15">
        <v>21.126570999999998</v>
      </c>
      <c r="N3" s="15">
        <v>23.248690199999999</v>
      </c>
      <c r="O3" s="15">
        <v>15.504566799999999</v>
      </c>
      <c r="Q3" s="15">
        <v>24.138739000000001</v>
      </c>
      <c r="R3" s="15">
        <v>19.981210999999998</v>
      </c>
      <c r="T3" s="15">
        <v>26.119789000000001</v>
      </c>
      <c r="U3" s="15">
        <v>16.170762</v>
      </c>
      <c r="W3" s="15">
        <v>26.582486800000002</v>
      </c>
      <c r="X3" s="15">
        <v>17.428166600000001</v>
      </c>
      <c r="Z3" s="15">
        <v>22.736924599999998</v>
      </c>
      <c r="AA3" s="15">
        <v>17.370758599999998</v>
      </c>
    </row>
    <row r="4" spans="1:76" x14ac:dyDescent="0.35">
      <c r="A4" s="13" t="s">
        <v>2</v>
      </c>
      <c r="B4" s="16">
        <v>16</v>
      </c>
      <c r="C4" s="16">
        <v>3</v>
      </c>
      <c r="E4" s="16">
        <v>10</v>
      </c>
      <c r="F4" s="16">
        <v>3</v>
      </c>
      <c r="H4" s="16">
        <v>13</v>
      </c>
      <c r="I4" s="16">
        <v>7</v>
      </c>
      <c r="K4" s="16">
        <v>10</v>
      </c>
      <c r="L4" s="16">
        <v>9</v>
      </c>
      <c r="N4" s="16">
        <v>13</v>
      </c>
      <c r="O4" s="16">
        <v>3</v>
      </c>
      <c r="Q4" s="16">
        <v>13</v>
      </c>
      <c r="R4" s="16">
        <v>6</v>
      </c>
      <c r="T4" s="16">
        <v>13</v>
      </c>
      <c r="U4" s="16">
        <v>6</v>
      </c>
      <c r="W4" s="16">
        <v>16</v>
      </c>
      <c r="X4" s="16">
        <v>7</v>
      </c>
      <c r="Z4" s="16">
        <v>13</v>
      </c>
      <c r="AA4" s="16">
        <v>6</v>
      </c>
    </row>
    <row r="5" spans="1:76" x14ac:dyDescent="0.35">
      <c r="A5" s="13" t="s">
        <v>3</v>
      </c>
      <c r="B5" s="16">
        <v>18</v>
      </c>
      <c r="C5" s="16">
        <v>7</v>
      </c>
      <c r="E5" s="16">
        <v>13</v>
      </c>
      <c r="F5" s="16">
        <v>3</v>
      </c>
      <c r="H5" s="16">
        <v>16</v>
      </c>
      <c r="I5" s="16">
        <v>7</v>
      </c>
      <c r="K5" s="16">
        <v>13</v>
      </c>
      <c r="L5" s="16">
        <v>10</v>
      </c>
      <c r="N5" s="16">
        <v>15</v>
      </c>
      <c r="O5" s="16">
        <v>7</v>
      </c>
      <c r="Q5" s="16">
        <v>16</v>
      </c>
      <c r="R5" s="16">
        <v>10</v>
      </c>
      <c r="T5" s="16">
        <v>17</v>
      </c>
      <c r="U5" s="16">
        <v>7</v>
      </c>
      <c r="W5" s="16">
        <v>18</v>
      </c>
      <c r="X5" s="16">
        <v>9</v>
      </c>
      <c r="Z5" s="16">
        <v>16</v>
      </c>
      <c r="AA5" s="16">
        <v>7</v>
      </c>
    </row>
    <row r="6" spans="1:76" x14ac:dyDescent="0.35">
      <c r="A6" s="13" t="s">
        <v>4</v>
      </c>
      <c r="B6" s="16">
        <v>20</v>
      </c>
      <c r="C6" s="16">
        <v>7</v>
      </c>
      <c r="E6" s="16">
        <v>14</v>
      </c>
      <c r="F6" s="16">
        <v>6</v>
      </c>
      <c r="H6" s="16">
        <v>17</v>
      </c>
      <c r="I6" s="16">
        <v>7</v>
      </c>
      <c r="K6" s="16">
        <v>16</v>
      </c>
      <c r="L6" s="16">
        <v>13</v>
      </c>
      <c r="N6" s="16">
        <v>17</v>
      </c>
      <c r="O6" s="16">
        <v>7</v>
      </c>
      <c r="Q6" s="16">
        <v>17</v>
      </c>
      <c r="R6" s="16">
        <v>10</v>
      </c>
      <c r="T6" s="16">
        <v>19</v>
      </c>
      <c r="U6" s="16">
        <v>10</v>
      </c>
      <c r="W6" s="16">
        <v>20</v>
      </c>
      <c r="X6" s="16">
        <v>10</v>
      </c>
      <c r="Z6" s="16">
        <v>17</v>
      </c>
      <c r="AA6" s="16">
        <v>10</v>
      </c>
    </row>
    <row r="7" spans="1:76" x14ac:dyDescent="0.35">
      <c r="A7" s="13" t="s">
        <v>5</v>
      </c>
      <c r="B7" s="16">
        <v>22</v>
      </c>
      <c r="C7" s="16">
        <v>10</v>
      </c>
      <c r="E7" s="16">
        <v>16</v>
      </c>
      <c r="F7" s="16">
        <v>7</v>
      </c>
      <c r="H7" s="16">
        <v>19</v>
      </c>
      <c r="I7" s="16">
        <v>10</v>
      </c>
      <c r="K7" s="16">
        <v>17</v>
      </c>
      <c r="L7" s="16">
        <v>14</v>
      </c>
      <c r="N7" s="16">
        <v>17</v>
      </c>
      <c r="O7" s="16">
        <v>10</v>
      </c>
      <c r="Q7" s="16">
        <v>19</v>
      </c>
      <c r="R7" s="16">
        <v>13</v>
      </c>
      <c r="T7" s="16">
        <v>20</v>
      </c>
      <c r="U7" s="16">
        <v>10</v>
      </c>
      <c r="W7" s="16">
        <v>21</v>
      </c>
      <c r="X7" s="16">
        <v>11</v>
      </c>
      <c r="Z7" s="16">
        <v>18</v>
      </c>
      <c r="AA7" s="16">
        <v>10</v>
      </c>
    </row>
    <row r="8" spans="1:76" x14ac:dyDescent="0.35">
      <c r="A8" s="13" t="s">
        <v>6</v>
      </c>
      <c r="B8" s="16">
        <v>23</v>
      </c>
      <c r="C8" s="16">
        <v>10</v>
      </c>
      <c r="E8" s="16">
        <v>16</v>
      </c>
      <c r="F8" s="16">
        <v>7</v>
      </c>
      <c r="H8" s="16">
        <v>20</v>
      </c>
      <c r="I8" s="16">
        <v>14</v>
      </c>
      <c r="K8" s="16">
        <v>17</v>
      </c>
      <c r="L8" s="16">
        <v>17</v>
      </c>
      <c r="N8" s="16">
        <v>19</v>
      </c>
      <c r="O8" s="16">
        <v>10</v>
      </c>
      <c r="Q8" s="16">
        <v>20</v>
      </c>
      <c r="R8" s="16">
        <v>13</v>
      </c>
      <c r="T8" s="16">
        <v>21</v>
      </c>
      <c r="U8" s="16">
        <v>10</v>
      </c>
      <c r="W8" s="16">
        <v>23</v>
      </c>
      <c r="X8" s="16">
        <v>13</v>
      </c>
      <c r="Z8" s="16">
        <v>19</v>
      </c>
      <c r="AA8" s="16">
        <v>13</v>
      </c>
    </row>
    <row r="9" spans="1:76" x14ac:dyDescent="0.35">
      <c r="A9" s="13" t="s">
        <v>7</v>
      </c>
      <c r="B9" s="16">
        <v>24</v>
      </c>
      <c r="C9" s="16">
        <v>10</v>
      </c>
      <c r="E9" s="16">
        <v>17</v>
      </c>
      <c r="F9" s="16">
        <v>9</v>
      </c>
      <c r="H9" s="16">
        <v>21</v>
      </c>
      <c r="I9" s="16">
        <v>14</v>
      </c>
      <c r="K9" s="16">
        <v>19</v>
      </c>
      <c r="L9" s="16">
        <v>17</v>
      </c>
      <c r="N9" s="16">
        <v>20</v>
      </c>
      <c r="O9" s="16">
        <v>10</v>
      </c>
      <c r="Q9" s="16">
        <v>20</v>
      </c>
      <c r="R9" s="16">
        <v>16</v>
      </c>
      <c r="T9" s="16">
        <v>23</v>
      </c>
      <c r="U9" s="16">
        <v>13</v>
      </c>
      <c r="W9" s="16">
        <v>24</v>
      </c>
      <c r="X9" s="16">
        <v>14</v>
      </c>
      <c r="Z9" s="16">
        <v>20</v>
      </c>
      <c r="AA9" s="16">
        <v>13</v>
      </c>
    </row>
    <row r="10" spans="1:76" x14ac:dyDescent="0.35">
      <c r="A10" s="13" t="s">
        <v>8</v>
      </c>
      <c r="B10" s="16">
        <v>25</v>
      </c>
      <c r="C10" s="16">
        <v>13</v>
      </c>
      <c r="E10" s="16">
        <v>17</v>
      </c>
      <c r="F10" s="16">
        <v>10</v>
      </c>
      <c r="H10" s="16">
        <v>22</v>
      </c>
      <c r="I10" s="16">
        <v>14</v>
      </c>
      <c r="K10" s="16">
        <v>20</v>
      </c>
      <c r="L10" s="16">
        <v>17</v>
      </c>
      <c r="N10" s="16">
        <v>21</v>
      </c>
      <c r="O10" s="16">
        <v>13</v>
      </c>
      <c r="Q10" s="16">
        <v>22</v>
      </c>
      <c r="R10" s="16">
        <v>17</v>
      </c>
      <c r="T10" s="16">
        <v>24</v>
      </c>
      <c r="U10" s="16">
        <v>14</v>
      </c>
      <c r="W10" s="16">
        <v>24</v>
      </c>
      <c r="X10" s="16">
        <v>14</v>
      </c>
      <c r="Z10" s="16">
        <v>20</v>
      </c>
      <c r="AA10" s="16">
        <v>14</v>
      </c>
    </row>
    <row r="11" spans="1:76" x14ac:dyDescent="0.35">
      <c r="A11" s="13" t="s">
        <v>9</v>
      </c>
      <c r="B11" s="16">
        <v>26</v>
      </c>
      <c r="C11" s="16">
        <v>14</v>
      </c>
      <c r="E11" s="16">
        <v>19</v>
      </c>
      <c r="F11" s="16">
        <v>10</v>
      </c>
      <c r="H11" s="16">
        <v>23</v>
      </c>
      <c r="I11" s="16">
        <v>14</v>
      </c>
      <c r="K11" s="16">
        <v>21</v>
      </c>
      <c r="L11" s="16">
        <v>20</v>
      </c>
      <c r="N11" s="16">
        <v>22</v>
      </c>
      <c r="O11" s="16">
        <v>14</v>
      </c>
      <c r="Q11" s="16">
        <v>23</v>
      </c>
      <c r="R11" s="16">
        <v>17</v>
      </c>
      <c r="T11" s="16">
        <v>24</v>
      </c>
      <c r="U11" s="16">
        <v>14</v>
      </c>
      <c r="W11" s="16">
        <v>26</v>
      </c>
      <c r="X11" s="16">
        <v>17</v>
      </c>
      <c r="Z11" s="16">
        <v>22</v>
      </c>
      <c r="AA11" s="16">
        <v>16</v>
      </c>
    </row>
    <row r="12" spans="1:76" x14ac:dyDescent="0.35">
      <c r="A12" s="13" t="s">
        <v>10</v>
      </c>
      <c r="B12" s="16">
        <v>27</v>
      </c>
      <c r="C12" s="16">
        <v>14</v>
      </c>
      <c r="E12" s="16">
        <v>20</v>
      </c>
      <c r="F12" s="16">
        <v>10</v>
      </c>
      <c r="H12" s="16">
        <v>24</v>
      </c>
      <c r="I12" s="16">
        <v>14</v>
      </c>
      <c r="K12" s="16">
        <v>22</v>
      </c>
      <c r="L12" s="16">
        <v>20</v>
      </c>
      <c r="N12" s="16">
        <v>23</v>
      </c>
      <c r="O12" s="16">
        <v>14</v>
      </c>
      <c r="Q12" s="16">
        <v>24</v>
      </c>
      <c r="R12" s="16">
        <v>19</v>
      </c>
      <c r="T12" s="16">
        <v>26</v>
      </c>
      <c r="U12" s="16">
        <v>16</v>
      </c>
      <c r="W12" s="16">
        <v>26</v>
      </c>
      <c r="X12" s="16">
        <v>17</v>
      </c>
      <c r="Z12" s="16">
        <v>23</v>
      </c>
      <c r="AA12" s="16">
        <v>17</v>
      </c>
    </row>
    <row r="13" spans="1:76" x14ac:dyDescent="0.35">
      <c r="A13" s="13" t="s">
        <v>11</v>
      </c>
      <c r="B13" s="16">
        <v>27</v>
      </c>
      <c r="C13" s="16">
        <v>16</v>
      </c>
      <c r="E13" s="16">
        <v>20</v>
      </c>
      <c r="F13" s="16">
        <v>10</v>
      </c>
      <c r="H13" s="16">
        <v>24</v>
      </c>
      <c r="I13" s="16">
        <v>14</v>
      </c>
      <c r="K13" s="16">
        <v>23</v>
      </c>
      <c r="L13" s="16">
        <v>20</v>
      </c>
      <c r="N13" s="16">
        <v>23</v>
      </c>
      <c r="O13" s="16">
        <v>16</v>
      </c>
      <c r="Q13" s="16">
        <v>24</v>
      </c>
      <c r="R13" s="16">
        <v>20</v>
      </c>
      <c r="T13" s="16">
        <v>27</v>
      </c>
      <c r="U13" s="16">
        <v>17</v>
      </c>
      <c r="W13" s="16">
        <v>27</v>
      </c>
      <c r="X13" s="16">
        <v>17</v>
      </c>
      <c r="Z13" s="16">
        <v>23</v>
      </c>
      <c r="AA13" s="16">
        <v>17</v>
      </c>
    </row>
    <row r="14" spans="1:76" x14ac:dyDescent="0.35">
      <c r="A14" s="13" t="s">
        <v>12</v>
      </c>
      <c r="B14" s="16">
        <v>28</v>
      </c>
      <c r="C14" s="16">
        <v>17</v>
      </c>
      <c r="E14" s="16">
        <v>21</v>
      </c>
      <c r="F14" s="16">
        <v>13</v>
      </c>
      <c r="H14" s="16">
        <v>25</v>
      </c>
      <c r="I14" s="16">
        <v>19</v>
      </c>
      <c r="K14" s="16">
        <v>24</v>
      </c>
      <c r="L14" s="16">
        <v>22</v>
      </c>
      <c r="N14" s="16">
        <v>24</v>
      </c>
      <c r="O14" s="16">
        <v>17</v>
      </c>
      <c r="Q14" s="16">
        <v>26</v>
      </c>
      <c r="R14" s="16">
        <v>20</v>
      </c>
      <c r="T14" s="16">
        <v>27</v>
      </c>
      <c r="U14" s="16">
        <v>17</v>
      </c>
      <c r="W14" s="16">
        <v>27</v>
      </c>
      <c r="X14" s="16">
        <v>17</v>
      </c>
      <c r="Z14" s="16">
        <v>24</v>
      </c>
      <c r="AA14" s="16">
        <v>18</v>
      </c>
    </row>
    <row r="15" spans="1:76" x14ac:dyDescent="0.35">
      <c r="A15" s="13" t="s">
        <v>13</v>
      </c>
      <c r="B15" s="16">
        <v>30</v>
      </c>
      <c r="C15" s="16">
        <v>17</v>
      </c>
      <c r="E15" s="16">
        <v>22</v>
      </c>
      <c r="F15" s="16">
        <v>13</v>
      </c>
      <c r="H15" s="16">
        <v>26</v>
      </c>
      <c r="I15" s="16">
        <v>21</v>
      </c>
      <c r="K15" s="16">
        <v>24</v>
      </c>
      <c r="L15" s="16">
        <v>24</v>
      </c>
      <c r="N15" s="16">
        <v>26</v>
      </c>
      <c r="O15" s="16">
        <v>17</v>
      </c>
      <c r="Q15" s="16">
        <v>26</v>
      </c>
      <c r="R15" s="16">
        <v>22</v>
      </c>
      <c r="T15" s="16">
        <v>28</v>
      </c>
      <c r="U15" s="16">
        <v>17</v>
      </c>
      <c r="W15" s="16">
        <v>29</v>
      </c>
      <c r="X15" s="16">
        <v>20</v>
      </c>
      <c r="Z15" s="16">
        <v>25</v>
      </c>
      <c r="AA15" s="16">
        <v>20</v>
      </c>
    </row>
    <row r="16" spans="1:76" x14ac:dyDescent="0.35">
      <c r="A16" s="13" t="s">
        <v>14</v>
      </c>
      <c r="B16" s="16">
        <v>30</v>
      </c>
      <c r="C16" s="16">
        <v>18</v>
      </c>
      <c r="E16" s="16">
        <v>23</v>
      </c>
      <c r="F16" s="16">
        <v>14</v>
      </c>
      <c r="H16" s="16">
        <v>27</v>
      </c>
      <c r="I16" s="16">
        <v>21</v>
      </c>
      <c r="K16" s="16">
        <v>26</v>
      </c>
      <c r="L16" s="16">
        <v>24</v>
      </c>
      <c r="N16" s="16">
        <v>26</v>
      </c>
      <c r="O16" s="16">
        <v>17</v>
      </c>
      <c r="Q16" s="16">
        <v>27</v>
      </c>
      <c r="R16" s="16">
        <v>24</v>
      </c>
      <c r="T16" s="16">
        <v>30</v>
      </c>
      <c r="U16" s="16">
        <v>18</v>
      </c>
      <c r="W16" s="16">
        <v>30</v>
      </c>
      <c r="X16" s="16">
        <v>20</v>
      </c>
      <c r="Z16" s="16">
        <v>26</v>
      </c>
      <c r="AA16" s="16">
        <v>20</v>
      </c>
    </row>
    <row r="17" spans="1:27" x14ac:dyDescent="0.35">
      <c r="A17" s="13" t="s">
        <v>15</v>
      </c>
      <c r="B17" s="16">
        <v>31</v>
      </c>
      <c r="C17" s="16">
        <v>20</v>
      </c>
      <c r="E17" s="16">
        <v>24</v>
      </c>
      <c r="F17" s="16">
        <v>14</v>
      </c>
      <c r="H17" s="16">
        <v>27</v>
      </c>
      <c r="I17" s="16">
        <v>21</v>
      </c>
      <c r="K17" s="16">
        <v>27</v>
      </c>
      <c r="L17" s="16">
        <v>26</v>
      </c>
      <c r="N17" s="16">
        <v>27</v>
      </c>
      <c r="O17" s="16">
        <v>20</v>
      </c>
      <c r="Q17" s="16">
        <v>27</v>
      </c>
      <c r="R17" s="16">
        <v>24</v>
      </c>
      <c r="T17" s="16">
        <v>30</v>
      </c>
      <c r="U17" s="16">
        <v>20</v>
      </c>
      <c r="W17" s="16">
        <v>30</v>
      </c>
      <c r="X17" s="16">
        <v>21</v>
      </c>
      <c r="Z17" s="16">
        <v>26</v>
      </c>
      <c r="AA17" s="16">
        <v>21</v>
      </c>
    </row>
    <row r="18" spans="1:27" x14ac:dyDescent="0.35">
      <c r="A18" s="13" t="s">
        <v>16</v>
      </c>
      <c r="B18" s="16">
        <v>32</v>
      </c>
      <c r="C18" s="16">
        <v>21</v>
      </c>
      <c r="E18" s="16">
        <v>24</v>
      </c>
      <c r="F18" s="16">
        <v>17</v>
      </c>
      <c r="H18" s="16">
        <v>28</v>
      </c>
      <c r="I18" s="16">
        <v>21</v>
      </c>
      <c r="K18" s="16">
        <v>27</v>
      </c>
      <c r="L18" s="16">
        <v>27</v>
      </c>
      <c r="N18" s="16">
        <v>27</v>
      </c>
      <c r="O18" s="16">
        <v>20</v>
      </c>
      <c r="Q18" s="16">
        <v>29</v>
      </c>
      <c r="R18" s="16">
        <v>27</v>
      </c>
      <c r="T18" s="16">
        <v>31</v>
      </c>
      <c r="U18" s="16">
        <v>21</v>
      </c>
      <c r="W18" s="16">
        <v>31</v>
      </c>
      <c r="X18" s="16">
        <v>23</v>
      </c>
      <c r="Z18" s="16">
        <v>27</v>
      </c>
      <c r="AA18" s="16">
        <v>23</v>
      </c>
    </row>
    <row r="19" spans="1:27" x14ac:dyDescent="0.35">
      <c r="A19" s="13" t="s">
        <v>17</v>
      </c>
      <c r="B19" s="16">
        <v>33</v>
      </c>
      <c r="C19" s="16">
        <v>23</v>
      </c>
      <c r="E19" s="16">
        <v>25</v>
      </c>
      <c r="F19" s="16">
        <v>17</v>
      </c>
      <c r="H19" s="16">
        <v>30</v>
      </c>
      <c r="I19" s="16">
        <v>21</v>
      </c>
      <c r="K19" s="16">
        <v>28</v>
      </c>
      <c r="L19" s="16">
        <v>27</v>
      </c>
      <c r="N19" s="16">
        <v>29</v>
      </c>
      <c r="O19" s="16">
        <v>21</v>
      </c>
      <c r="Q19" s="16">
        <v>30</v>
      </c>
      <c r="R19" s="16">
        <v>27</v>
      </c>
      <c r="T19" s="16">
        <v>33</v>
      </c>
      <c r="U19" s="16">
        <v>23</v>
      </c>
      <c r="W19" s="16">
        <v>33</v>
      </c>
      <c r="X19" s="16">
        <v>24</v>
      </c>
      <c r="Z19" s="16">
        <v>27</v>
      </c>
      <c r="AA19" s="16">
        <v>24</v>
      </c>
    </row>
    <row r="20" spans="1:27" x14ac:dyDescent="0.35">
      <c r="A20" s="13" t="s">
        <v>18</v>
      </c>
      <c r="B20" s="16">
        <v>34</v>
      </c>
      <c r="C20" s="16">
        <v>24</v>
      </c>
      <c r="E20" s="16">
        <v>26</v>
      </c>
      <c r="F20" s="16">
        <v>17</v>
      </c>
      <c r="H20" s="16">
        <v>31</v>
      </c>
      <c r="I20" s="16">
        <v>24</v>
      </c>
      <c r="K20" s="16">
        <v>30</v>
      </c>
      <c r="L20" s="16">
        <v>30</v>
      </c>
      <c r="N20" s="16">
        <v>30</v>
      </c>
      <c r="O20" s="16">
        <v>24</v>
      </c>
      <c r="Q20" s="16">
        <v>31</v>
      </c>
      <c r="R20" s="16">
        <v>29</v>
      </c>
      <c r="T20" s="16">
        <v>34</v>
      </c>
      <c r="U20" s="16">
        <v>24</v>
      </c>
      <c r="W20" s="16">
        <v>33</v>
      </c>
      <c r="X20" s="16">
        <v>24</v>
      </c>
      <c r="Z20" s="16">
        <v>29</v>
      </c>
      <c r="AA20" s="16">
        <v>25</v>
      </c>
    </row>
    <row r="21" spans="1:27" x14ac:dyDescent="0.35">
      <c r="A21" s="13" t="s">
        <v>19</v>
      </c>
      <c r="B21" s="16">
        <v>34</v>
      </c>
      <c r="C21" s="16">
        <v>26</v>
      </c>
      <c r="E21" s="16">
        <v>27</v>
      </c>
      <c r="F21" s="16">
        <v>18</v>
      </c>
      <c r="H21" s="16">
        <v>32</v>
      </c>
      <c r="I21" s="16">
        <v>28</v>
      </c>
      <c r="K21" s="16">
        <v>31</v>
      </c>
      <c r="L21" s="16">
        <v>31</v>
      </c>
      <c r="N21" s="16">
        <v>31</v>
      </c>
      <c r="O21" s="16">
        <v>24</v>
      </c>
      <c r="Q21" s="16">
        <v>33</v>
      </c>
      <c r="R21" s="16">
        <v>31</v>
      </c>
      <c r="T21" s="16">
        <v>34</v>
      </c>
      <c r="U21" s="16">
        <v>24</v>
      </c>
      <c r="W21" s="16">
        <v>34</v>
      </c>
      <c r="X21" s="16">
        <v>26</v>
      </c>
      <c r="Z21" s="16">
        <v>30</v>
      </c>
      <c r="AA21" s="16">
        <v>27</v>
      </c>
    </row>
    <row r="22" spans="1:27" x14ac:dyDescent="0.35">
      <c r="A22" s="13" t="s">
        <v>20</v>
      </c>
      <c r="B22" s="16">
        <v>37</v>
      </c>
      <c r="C22" s="16">
        <v>28</v>
      </c>
      <c r="E22" s="16">
        <v>27</v>
      </c>
      <c r="F22" s="16">
        <v>20</v>
      </c>
      <c r="H22" s="16">
        <v>34</v>
      </c>
      <c r="I22" s="16">
        <v>28</v>
      </c>
      <c r="K22" s="16">
        <v>33</v>
      </c>
      <c r="L22" s="16">
        <v>34</v>
      </c>
      <c r="N22" s="16">
        <v>33</v>
      </c>
      <c r="O22" s="16">
        <v>27</v>
      </c>
      <c r="Q22" s="16">
        <v>34</v>
      </c>
      <c r="R22" s="16">
        <v>34</v>
      </c>
      <c r="T22" s="16">
        <v>37</v>
      </c>
      <c r="U22" s="16">
        <v>27</v>
      </c>
      <c r="W22" s="16">
        <v>36</v>
      </c>
      <c r="X22" s="16">
        <v>27</v>
      </c>
      <c r="Z22" s="16">
        <v>30</v>
      </c>
      <c r="AA22" s="1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</cols>
  <sheetData>
    <row r="1" spans="1:67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M1" t="s">
        <v>23</v>
      </c>
      <c r="N1" s="4" t="s">
        <v>25</v>
      </c>
      <c r="O1" s="9" t="s">
        <v>30</v>
      </c>
      <c r="Q1" s="4" t="s">
        <v>25</v>
      </c>
      <c r="R1" s="10" t="s">
        <v>31</v>
      </c>
      <c r="T1" s="4" t="s">
        <v>25</v>
      </c>
      <c r="U1" s="11" t="s">
        <v>32</v>
      </c>
      <c r="V1" t="s">
        <v>23</v>
      </c>
      <c r="W1" s="4" t="s">
        <v>25</v>
      </c>
      <c r="X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 x14ac:dyDescent="0.35">
      <c r="A2" s="13" t="s">
        <v>0</v>
      </c>
      <c r="B2" s="14">
        <v>0.35258240000000002</v>
      </c>
      <c r="C2" s="14">
        <v>0.64741760000000004</v>
      </c>
      <c r="E2" s="14">
        <v>0.34279949999999998</v>
      </c>
      <c r="F2" s="14">
        <v>0.65720049999999997</v>
      </c>
      <c r="H2" s="14">
        <v>0.18881300000000001</v>
      </c>
      <c r="I2" s="14">
        <v>0.81118699999999999</v>
      </c>
      <c r="K2" s="14">
        <v>0.34946519999999998</v>
      </c>
      <c r="L2" s="14">
        <v>0.65053479999999997</v>
      </c>
      <c r="N2" s="14">
        <v>0.27863300000000002</v>
      </c>
      <c r="O2" s="14">
        <v>0.72136699999999998</v>
      </c>
      <c r="Q2" s="14">
        <v>0.43635990000000002</v>
      </c>
      <c r="R2" s="14">
        <v>0.56364009999999998</v>
      </c>
      <c r="T2" s="14">
        <v>0.41390939999999998</v>
      </c>
      <c r="U2" s="14">
        <v>0.58609060000000002</v>
      </c>
      <c r="W2" s="14">
        <v>0.2820994</v>
      </c>
      <c r="X2" s="14">
        <v>0.7179006</v>
      </c>
    </row>
    <row r="3" spans="1:67" x14ac:dyDescent="0.35">
      <c r="A3" s="13" t="s">
        <v>1</v>
      </c>
      <c r="B3" s="15">
        <v>17.630067400000001</v>
      </c>
      <c r="C3" s="15">
        <v>21.191239599999999</v>
      </c>
      <c r="E3" s="15">
        <v>21.8934742</v>
      </c>
      <c r="F3" s="15">
        <v>26.094265</v>
      </c>
      <c r="H3" s="15">
        <v>19.943558199999998</v>
      </c>
      <c r="I3" s="15">
        <v>30.351911600000001</v>
      </c>
      <c r="K3" s="15">
        <v>20.931684400000002</v>
      </c>
      <c r="L3" s="15">
        <v>24.840942399999999</v>
      </c>
      <c r="N3" s="15">
        <v>21.842750599999999</v>
      </c>
      <c r="O3" s="15">
        <v>29.059189400000001</v>
      </c>
      <c r="Q3" s="15">
        <v>23.8567936</v>
      </c>
      <c r="R3" s="15">
        <v>25.493754200000001</v>
      </c>
      <c r="T3" s="15">
        <v>24.2010538</v>
      </c>
      <c r="U3" s="15">
        <v>26.458032800000002</v>
      </c>
      <c r="W3" s="15">
        <v>20.3306848</v>
      </c>
      <c r="X3" s="15">
        <v>26.5601254</v>
      </c>
    </row>
    <row r="4" spans="1:67" x14ac:dyDescent="0.35">
      <c r="A4" s="13" t="s">
        <v>2</v>
      </c>
      <c r="B4" s="16">
        <v>6</v>
      </c>
      <c r="C4" s="16">
        <v>10</v>
      </c>
      <c r="E4" s="16">
        <v>10</v>
      </c>
      <c r="F4" s="16">
        <v>14</v>
      </c>
      <c r="H4" s="16">
        <v>7</v>
      </c>
      <c r="I4" s="16">
        <v>17</v>
      </c>
      <c r="K4" s="16">
        <v>9</v>
      </c>
      <c r="L4" s="16">
        <v>13</v>
      </c>
      <c r="N4" s="16">
        <v>7</v>
      </c>
      <c r="O4" s="16">
        <v>14</v>
      </c>
      <c r="Q4" s="16">
        <v>10</v>
      </c>
      <c r="R4" s="16">
        <v>14</v>
      </c>
      <c r="T4" s="16">
        <v>10</v>
      </c>
      <c r="U4" s="16">
        <v>14</v>
      </c>
      <c r="W4" s="16">
        <v>7</v>
      </c>
      <c r="X4" s="16">
        <v>13</v>
      </c>
    </row>
    <row r="5" spans="1:67" x14ac:dyDescent="0.35">
      <c r="A5" s="13" t="s">
        <v>3</v>
      </c>
      <c r="B5" s="16">
        <v>7</v>
      </c>
      <c r="C5" s="16">
        <v>13</v>
      </c>
      <c r="E5" s="16">
        <v>13</v>
      </c>
      <c r="F5" s="16">
        <v>14</v>
      </c>
      <c r="H5" s="16">
        <v>10</v>
      </c>
      <c r="I5" s="16">
        <v>20</v>
      </c>
      <c r="K5" s="16">
        <v>10</v>
      </c>
      <c r="L5" s="16">
        <v>15</v>
      </c>
      <c r="N5" s="16">
        <v>10</v>
      </c>
      <c r="O5" s="16">
        <v>17</v>
      </c>
      <c r="Q5" s="16">
        <v>13</v>
      </c>
      <c r="R5" s="16">
        <v>17</v>
      </c>
      <c r="T5" s="16">
        <v>14</v>
      </c>
      <c r="U5" s="16">
        <v>17</v>
      </c>
      <c r="W5" s="16">
        <v>10</v>
      </c>
      <c r="X5" s="16">
        <v>17</v>
      </c>
    </row>
    <row r="6" spans="1:67" x14ac:dyDescent="0.35">
      <c r="A6" s="13" t="s">
        <v>4</v>
      </c>
      <c r="B6" s="16">
        <v>10</v>
      </c>
      <c r="C6" s="16">
        <v>14</v>
      </c>
      <c r="E6" s="16">
        <v>14</v>
      </c>
      <c r="F6" s="16">
        <v>20</v>
      </c>
      <c r="H6" s="16">
        <v>10</v>
      </c>
      <c r="I6" s="16">
        <v>21</v>
      </c>
      <c r="K6" s="16">
        <v>13</v>
      </c>
      <c r="L6" s="16">
        <v>17</v>
      </c>
      <c r="N6" s="16">
        <v>13</v>
      </c>
      <c r="O6" s="16">
        <v>20</v>
      </c>
      <c r="Q6" s="16">
        <v>14</v>
      </c>
      <c r="R6" s="16">
        <v>17</v>
      </c>
      <c r="T6" s="16">
        <v>16</v>
      </c>
      <c r="U6" s="16">
        <v>19</v>
      </c>
      <c r="W6" s="16">
        <v>13</v>
      </c>
      <c r="X6" s="16">
        <v>18</v>
      </c>
    </row>
    <row r="7" spans="1:67" x14ac:dyDescent="0.35">
      <c r="A7" s="13" t="s">
        <v>5</v>
      </c>
      <c r="B7" s="16">
        <v>10</v>
      </c>
      <c r="C7" s="16">
        <v>17</v>
      </c>
      <c r="E7" s="16">
        <v>16</v>
      </c>
      <c r="F7" s="16">
        <v>21</v>
      </c>
      <c r="H7" s="16">
        <v>14</v>
      </c>
      <c r="I7" s="16">
        <v>24</v>
      </c>
      <c r="K7" s="16">
        <v>14</v>
      </c>
      <c r="L7" s="16">
        <v>18</v>
      </c>
      <c r="N7" s="16">
        <v>14</v>
      </c>
      <c r="O7" s="16">
        <v>21</v>
      </c>
      <c r="Q7" s="16">
        <v>17</v>
      </c>
      <c r="R7" s="16">
        <v>20</v>
      </c>
      <c r="T7" s="16">
        <v>17</v>
      </c>
      <c r="U7" s="16">
        <v>20</v>
      </c>
      <c r="W7" s="16">
        <v>13</v>
      </c>
      <c r="X7" s="16">
        <v>20</v>
      </c>
    </row>
    <row r="8" spans="1:67" x14ac:dyDescent="0.35">
      <c r="A8" s="13" t="s">
        <v>6</v>
      </c>
      <c r="B8" s="16">
        <v>13</v>
      </c>
      <c r="C8" s="16">
        <v>17</v>
      </c>
      <c r="E8" s="16">
        <v>17</v>
      </c>
      <c r="F8" s="16">
        <v>21</v>
      </c>
      <c r="H8" s="16">
        <v>14</v>
      </c>
      <c r="I8" s="16">
        <v>25</v>
      </c>
      <c r="K8" s="16">
        <v>16</v>
      </c>
      <c r="L8" s="16">
        <v>20</v>
      </c>
      <c r="N8" s="16">
        <v>17</v>
      </c>
      <c r="O8" s="16">
        <v>23</v>
      </c>
      <c r="Q8" s="16">
        <v>17</v>
      </c>
      <c r="R8" s="16">
        <v>21</v>
      </c>
      <c r="T8" s="16">
        <v>19</v>
      </c>
      <c r="U8" s="16">
        <v>22</v>
      </c>
      <c r="W8" s="16">
        <v>16</v>
      </c>
      <c r="X8" s="16">
        <v>21</v>
      </c>
    </row>
    <row r="9" spans="1:67" x14ac:dyDescent="0.35">
      <c r="A9" s="13" t="s">
        <v>7</v>
      </c>
      <c r="B9" s="16">
        <v>14</v>
      </c>
      <c r="C9" s="16">
        <v>17</v>
      </c>
      <c r="E9" s="16">
        <v>17</v>
      </c>
      <c r="F9" s="16">
        <v>21</v>
      </c>
      <c r="H9" s="16">
        <v>16</v>
      </c>
      <c r="I9" s="16">
        <v>27</v>
      </c>
      <c r="K9" s="16">
        <v>17</v>
      </c>
      <c r="L9" s="16">
        <v>21</v>
      </c>
      <c r="N9" s="16">
        <v>17</v>
      </c>
      <c r="O9" s="16">
        <v>24</v>
      </c>
      <c r="Q9" s="16">
        <v>20</v>
      </c>
      <c r="R9" s="16">
        <v>22</v>
      </c>
      <c r="T9" s="16">
        <v>20</v>
      </c>
      <c r="U9" s="16">
        <v>23</v>
      </c>
      <c r="W9" s="16">
        <v>17</v>
      </c>
      <c r="X9" s="16">
        <v>23</v>
      </c>
    </row>
    <row r="10" spans="1:67" x14ac:dyDescent="0.35">
      <c r="A10" s="13" t="s">
        <v>8</v>
      </c>
      <c r="B10" s="16">
        <v>14</v>
      </c>
      <c r="C10" s="16">
        <v>19</v>
      </c>
      <c r="E10" s="16">
        <v>20</v>
      </c>
      <c r="F10" s="16">
        <v>22</v>
      </c>
      <c r="H10" s="16">
        <v>17</v>
      </c>
      <c r="I10" s="16">
        <v>27</v>
      </c>
      <c r="K10" s="16">
        <v>17</v>
      </c>
      <c r="L10" s="16">
        <v>23</v>
      </c>
      <c r="N10" s="16">
        <v>18</v>
      </c>
      <c r="O10" s="16">
        <v>26</v>
      </c>
      <c r="Q10" s="16">
        <v>20</v>
      </c>
      <c r="R10" s="16">
        <v>24</v>
      </c>
      <c r="T10" s="16">
        <v>21</v>
      </c>
      <c r="U10" s="16">
        <v>24</v>
      </c>
      <c r="W10" s="16">
        <v>17</v>
      </c>
      <c r="X10" s="16">
        <v>24</v>
      </c>
    </row>
    <row r="11" spans="1:67" x14ac:dyDescent="0.35">
      <c r="A11" s="13" t="s">
        <v>9</v>
      </c>
      <c r="B11" s="16">
        <v>16</v>
      </c>
      <c r="C11" s="16">
        <v>20</v>
      </c>
      <c r="E11" s="16">
        <v>20</v>
      </c>
      <c r="F11" s="16">
        <v>24</v>
      </c>
      <c r="H11" s="16">
        <v>17</v>
      </c>
      <c r="I11" s="16">
        <v>27</v>
      </c>
      <c r="K11" s="16">
        <v>20</v>
      </c>
      <c r="L11" s="16">
        <v>24</v>
      </c>
      <c r="N11" s="16">
        <v>20</v>
      </c>
      <c r="O11" s="16">
        <v>27</v>
      </c>
      <c r="Q11" s="16">
        <v>21</v>
      </c>
      <c r="R11" s="16">
        <v>24</v>
      </c>
      <c r="T11" s="16">
        <v>23</v>
      </c>
      <c r="U11" s="16">
        <v>24</v>
      </c>
      <c r="W11" s="16">
        <v>19</v>
      </c>
      <c r="X11" s="16">
        <v>24</v>
      </c>
    </row>
    <row r="12" spans="1:67" x14ac:dyDescent="0.35">
      <c r="A12" s="13" t="s">
        <v>10</v>
      </c>
      <c r="B12" s="16">
        <v>17</v>
      </c>
      <c r="C12" s="16">
        <v>21</v>
      </c>
      <c r="E12" s="16">
        <v>21</v>
      </c>
      <c r="F12" s="16">
        <v>27</v>
      </c>
      <c r="H12" s="16">
        <v>19</v>
      </c>
      <c r="I12" s="16">
        <v>30</v>
      </c>
      <c r="K12" s="16">
        <v>20</v>
      </c>
      <c r="L12" s="16">
        <v>24</v>
      </c>
      <c r="N12" s="16">
        <v>20</v>
      </c>
      <c r="O12" s="16">
        <v>27</v>
      </c>
      <c r="Q12" s="16">
        <v>24</v>
      </c>
      <c r="R12" s="16">
        <v>24</v>
      </c>
      <c r="T12" s="16">
        <v>24</v>
      </c>
      <c r="U12" s="16">
        <v>26</v>
      </c>
      <c r="W12" s="16">
        <v>20</v>
      </c>
      <c r="X12" s="16">
        <v>26</v>
      </c>
    </row>
    <row r="13" spans="1:67" x14ac:dyDescent="0.35">
      <c r="A13" s="13" t="s">
        <v>11</v>
      </c>
      <c r="B13" s="16">
        <v>17</v>
      </c>
      <c r="C13" s="16">
        <v>21</v>
      </c>
      <c r="E13" s="16">
        <v>22</v>
      </c>
      <c r="F13" s="16">
        <v>28</v>
      </c>
      <c r="H13" s="16">
        <v>20</v>
      </c>
      <c r="I13" s="16">
        <v>31</v>
      </c>
      <c r="K13" s="16">
        <v>21</v>
      </c>
      <c r="L13" s="16">
        <v>24</v>
      </c>
      <c r="N13" s="16">
        <v>21</v>
      </c>
      <c r="O13" s="16">
        <v>30</v>
      </c>
      <c r="Q13" s="16">
        <v>24</v>
      </c>
      <c r="R13" s="16">
        <v>25</v>
      </c>
      <c r="T13" s="16">
        <v>24</v>
      </c>
      <c r="U13" s="16">
        <v>27</v>
      </c>
      <c r="W13" s="16">
        <v>20</v>
      </c>
      <c r="X13" s="16">
        <v>27</v>
      </c>
    </row>
    <row r="14" spans="1:67" x14ac:dyDescent="0.35">
      <c r="A14" s="13" t="s">
        <v>12</v>
      </c>
      <c r="B14" s="16">
        <v>19</v>
      </c>
      <c r="C14" s="16">
        <v>23</v>
      </c>
      <c r="E14" s="16">
        <v>23</v>
      </c>
      <c r="F14" s="16">
        <v>28</v>
      </c>
      <c r="H14" s="16">
        <v>21</v>
      </c>
      <c r="I14" s="16">
        <v>32</v>
      </c>
      <c r="K14" s="16">
        <v>22</v>
      </c>
      <c r="L14" s="16">
        <v>26</v>
      </c>
      <c r="N14" s="16">
        <v>24</v>
      </c>
      <c r="O14" s="16">
        <v>31</v>
      </c>
      <c r="Q14" s="16">
        <v>24</v>
      </c>
      <c r="R14" s="16">
        <v>27</v>
      </c>
      <c r="T14" s="16">
        <v>26</v>
      </c>
      <c r="U14" s="16">
        <v>27</v>
      </c>
      <c r="W14" s="16">
        <v>21</v>
      </c>
      <c r="X14" s="16">
        <v>27</v>
      </c>
    </row>
    <row r="15" spans="1:67" x14ac:dyDescent="0.35">
      <c r="A15" s="13" t="s">
        <v>13</v>
      </c>
      <c r="B15" s="16">
        <v>20</v>
      </c>
      <c r="C15" s="16">
        <v>24</v>
      </c>
      <c r="E15" s="16">
        <v>24</v>
      </c>
      <c r="F15" s="16">
        <v>28</v>
      </c>
      <c r="H15" s="16">
        <v>22</v>
      </c>
      <c r="I15" s="16">
        <v>34</v>
      </c>
      <c r="K15" s="16">
        <v>23</v>
      </c>
      <c r="L15" s="16">
        <v>27</v>
      </c>
      <c r="N15" s="16">
        <v>24</v>
      </c>
      <c r="O15" s="16">
        <v>31</v>
      </c>
      <c r="Q15" s="16">
        <v>27</v>
      </c>
      <c r="R15" s="16">
        <v>27</v>
      </c>
      <c r="T15" s="16">
        <v>27</v>
      </c>
      <c r="U15" s="16">
        <v>28</v>
      </c>
      <c r="W15" s="16">
        <v>23</v>
      </c>
      <c r="X15" s="16">
        <v>29</v>
      </c>
    </row>
    <row r="16" spans="1:67" x14ac:dyDescent="0.35">
      <c r="A16" s="13" t="s">
        <v>14</v>
      </c>
      <c r="B16" s="16">
        <v>21</v>
      </c>
      <c r="C16" s="16">
        <v>24</v>
      </c>
      <c r="E16" s="16">
        <v>24</v>
      </c>
      <c r="F16" s="16">
        <v>28</v>
      </c>
      <c r="H16" s="16">
        <v>24</v>
      </c>
      <c r="I16" s="16">
        <v>34</v>
      </c>
      <c r="K16" s="16">
        <v>24</v>
      </c>
      <c r="L16" s="16">
        <v>28</v>
      </c>
      <c r="N16" s="16">
        <v>24</v>
      </c>
      <c r="O16" s="16">
        <v>33</v>
      </c>
      <c r="Q16" s="16">
        <v>27</v>
      </c>
      <c r="R16" s="16">
        <v>28</v>
      </c>
      <c r="T16" s="16">
        <v>27</v>
      </c>
      <c r="U16" s="16">
        <v>30</v>
      </c>
      <c r="W16" s="16">
        <v>24</v>
      </c>
      <c r="X16" s="16">
        <v>30</v>
      </c>
    </row>
    <row r="17" spans="1:24" x14ac:dyDescent="0.35">
      <c r="A17" s="13" t="s">
        <v>15</v>
      </c>
      <c r="B17" s="16">
        <v>21</v>
      </c>
      <c r="C17" s="16">
        <v>24</v>
      </c>
      <c r="E17" s="16">
        <v>26</v>
      </c>
      <c r="F17" s="16">
        <v>30</v>
      </c>
      <c r="H17" s="16">
        <v>24</v>
      </c>
      <c r="I17" s="16">
        <v>34</v>
      </c>
      <c r="K17" s="16">
        <v>25</v>
      </c>
      <c r="L17" s="16">
        <v>29</v>
      </c>
      <c r="N17" s="16">
        <v>27</v>
      </c>
      <c r="O17" s="16">
        <v>34</v>
      </c>
      <c r="Q17" s="16">
        <v>28</v>
      </c>
      <c r="R17" s="16">
        <v>30</v>
      </c>
      <c r="T17" s="16">
        <v>28</v>
      </c>
      <c r="U17" s="16">
        <v>31</v>
      </c>
      <c r="W17" s="16">
        <v>24</v>
      </c>
      <c r="X17" s="16">
        <v>31</v>
      </c>
    </row>
    <row r="18" spans="1:24" x14ac:dyDescent="0.35">
      <c r="A18" s="13" t="s">
        <v>16</v>
      </c>
      <c r="B18" s="16">
        <v>23</v>
      </c>
      <c r="C18" s="16">
        <v>25</v>
      </c>
      <c r="E18" s="16">
        <v>27</v>
      </c>
      <c r="F18" s="16">
        <v>31</v>
      </c>
      <c r="H18" s="16">
        <v>25</v>
      </c>
      <c r="I18" s="16">
        <v>35</v>
      </c>
      <c r="K18" s="16">
        <v>27</v>
      </c>
      <c r="L18" s="16">
        <v>31</v>
      </c>
      <c r="N18" s="16">
        <v>27</v>
      </c>
      <c r="O18" s="16">
        <v>34</v>
      </c>
      <c r="Q18" s="16">
        <v>30</v>
      </c>
      <c r="R18" s="16">
        <v>31</v>
      </c>
      <c r="T18" s="16">
        <v>30</v>
      </c>
      <c r="U18" s="16">
        <v>31</v>
      </c>
      <c r="W18" s="16">
        <v>26</v>
      </c>
      <c r="X18" s="16">
        <v>32</v>
      </c>
    </row>
    <row r="19" spans="1:24" x14ac:dyDescent="0.35">
      <c r="A19" s="13" t="s">
        <v>17</v>
      </c>
      <c r="B19" s="16">
        <v>24</v>
      </c>
      <c r="C19" s="16">
        <v>27</v>
      </c>
      <c r="E19" s="16">
        <v>28</v>
      </c>
      <c r="F19" s="16">
        <v>34</v>
      </c>
      <c r="H19" s="16">
        <v>27</v>
      </c>
      <c r="I19" s="16">
        <v>38</v>
      </c>
      <c r="K19" s="16">
        <v>27</v>
      </c>
      <c r="L19" s="16">
        <v>31</v>
      </c>
      <c r="N19" s="16">
        <v>29</v>
      </c>
      <c r="O19" s="16">
        <v>37</v>
      </c>
      <c r="Q19" s="16">
        <v>31</v>
      </c>
      <c r="R19" s="16">
        <v>31</v>
      </c>
      <c r="T19" s="16">
        <v>31</v>
      </c>
      <c r="U19" s="16">
        <v>33</v>
      </c>
      <c r="W19" s="16">
        <v>27</v>
      </c>
      <c r="X19" s="16">
        <v>34</v>
      </c>
    </row>
    <row r="20" spans="1:24" x14ac:dyDescent="0.35">
      <c r="A20" s="13" t="s">
        <v>18</v>
      </c>
      <c r="B20" s="16">
        <v>25</v>
      </c>
      <c r="C20" s="16">
        <v>27</v>
      </c>
      <c r="E20" s="16">
        <v>30</v>
      </c>
      <c r="F20" s="16">
        <v>35</v>
      </c>
      <c r="H20" s="16">
        <v>28</v>
      </c>
      <c r="I20" s="16">
        <v>40</v>
      </c>
      <c r="K20" s="16">
        <v>29</v>
      </c>
      <c r="L20" s="16">
        <v>32</v>
      </c>
      <c r="N20" s="16">
        <v>31</v>
      </c>
      <c r="O20" s="16">
        <v>38</v>
      </c>
      <c r="Q20" s="16">
        <v>33</v>
      </c>
      <c r="R20" s="16">
        <v>33</v>
      </c>
      <c r="T20" s="16">
        <v>33</v>
      </c>
      <c r="U20" s="16">
        <v>34</v>
      </c>
      <c r="W20" s="16">
        <v>28</v>
      </c>
      <c r="X20" s="16">
        <v>34</v>
      </c>
    </row>
    <row r="21" spans="1:24" x14ac:dyDescent="0.35">
      <c r="A21" s="13" t="s">
        <v>19</v>
      </c>
      <c r="B21" s="16">
        <v>27</v>
      </c>
      <c r="C21" s="16">
        <v>28</v>
      </c>
      <c r="E21" s="16">
        <v>31</v>
      </c>
      <c r="F21" s="16">
        <v>35</v>
      </c>
      <c r="H21" s="16">
        <v>31</v>
      </c>
      <c r="I21" s="16">
        <v>41</v>
      </c>
      <c r="K21" s="16">
        <v>31</v>
      </c>
      <c r="L21" s="16">
        <v>34</v>
      </c>
      <c r="N21" s="16">
        <v>33</v>
      </c>
      <c r="O21" s="16">
        <v>41</v>
      </c>
      <c r="Q21" s="16">
        <v>34</v>
      </c>
      <c r="R21" s="16">
        <v>34</v>
      </c>
      <c r="T21" s="16">
        <v>34</v>
      </c>
      <c r="U21" s="16">
        <v>35</v>
      </c>
      <c r="W21" s="16">
        <v>30</v>
      </c>
      <c r="X21" s="16">
        <v>37</v>
      </c>
    </row>
    <row r="22" spans="1:24" x14ac:dyDescent="0.35">
      <c r="A22" s="13" t="s">
        <v>20</v>
      </c>
      <c r="B22" s="16">
        <v>30</v>
      </c>
      <c r="C22" s="16">
        <v>31</v>
      </c>
      <c r="E22" s="16">
        <v>34</v>
      </c>
      <c r="F22" s="16">
        <v>38</v>
      </c>
      <c r="H22" s="16">
        <v>34</v>
      </c>
      <c r="I22" s="16">
        <v>42</v>
      </c>
      <c r="K22" s="16">
        <v>34</v>
      </c>
      <c r="L22" s="16">
        <v>35</v>
      </c>
      <c r="N22" s="16">
        <v>35</v>
      </c>
      <c r="O22" s="16">
        <v>44</v>
      </c>
      <c r="Q22" s="16">
        <v>38</v>
      </c>
      <c r="R22" s="16">
        <v>36</v>
      </c>
      <c r="T22" s="16">
        <v>37</v>
      </c>
      <c r="U22" s="16">
        <v>38</v>
      </c>
      <c r="W22" s="16">
        <v>33</v>
      </c>
      <c r="X22" s="16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D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K1" s="5" t="s">
        <v>26</v>
      </c>
      <c r="L1" s="9" t="s">
        <v>30</v>
      </c>
      <c r="M1" t="s">
        <v>23</v>
      </c>
      <c r="N1" s="5" t="s">
        <v>26</v>
      </c>
      <c r="O1" s="10" t="s">
        <v>31</v>
      </c>
      <c r="Q1" s="5" t="s">
        <v>26</v>
      </c>
      <c r="R1" s="11" t="s">
        <v>32</v>
      </c>
      <c r="T1" s="5" t="s">
        <v>26</v>
      </c>
      <c r="U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13" t="s">
        <v>0</v>
      </c>
      <c r="B2" s="14">
        <v>0.45281320000000003</v>
      </c>
      <c r="C2" s="14">
        <v>0.54718679999999997</v>
      </c>
      <c r="E2" s="14">
        <v>0.2418217</v>
      </c>
      <c r="F2" s="14">
        <v>0.75817829999999997</v>
      </c>
      <c r="H2" s="14">
        <v>0.4664161</v>
      </c>
      <c r="I2" s="14">
        <v>0.5335839</v>
      </c>
      <c r="K2" s="14">
        <v>0.36134349999999998</v>
      </c>
      <c r="L2" s="14">
        <v>0.63865649999999996</v>
      </c>
      <c r="N2" s="14">
        <v>0.56644510000000003</v>
      </c>
      <c r="O2" s="14">
        <v>0.43355490000000002</v>
      </c>
      <c r="Q2" s="14">
        <v>0.55567169999999999</v>
      </c>
      <c r="R2" s="14">
        <v>0.44432830000000001</v>
      </c>
      <c r="T2" s="14">
        <v>0.37211470000000002</v>
      </c>
      <c r="U2" s="14">
        <v>0.62788529999999998</v>
      </c>
    </row>
    <row r="3" spans="1:61" x14ac:dyDescent="0.35">
      <c r="A3" s="13" t="s">
        <v>1</v>
      </c>
      <c r="B3" s="15">
        <v>17.681283400000002</v>
      </c>
      <c r="C3" s="15">
        <v>18.645368600000001</v>
      </c>
      <c r="E3" s="15">
        <v>15.981949</v>
      </c>
      <c r="F3" s="15">
        <v>23.024459400000001</v>
      </c>
      <c r="H3" s="15">
        <v>16.846169400000001</v>
      </c>
      <c r="I3" s="15">
        <v>17.457904800000001</v>
      </c>
      <c r="K3" s="15">
        <v>17.802071399999999</v>
      </c>
      <c r="L3" s="15">
        <v>21.714171199999999</v>
      </c>
      <c r="N3" s="15">
        <v>19.8018608</v>
      </c>
      <c r="O3" s="15">
        <v>18.2263926</v>
      </c>
      <c r="Q3" s="15">
        <v>20.282171999999999</v>
      </c>
      <c r="R3" s="15">
        <v>19.224816199999999</v>
      </c>
      <c r="T3" s="15">
        <v>16.304144600000001</v>
      </c>
      <c r="U3" s="15">
        <v>19.225140799999998</v>
      </c>
    </row>
    <row r="4" spans="1:61" x14ac:dyDescent="0.35">
      <c r="A4" s="13" t="s">
        <v>2</v>
      </c>
      <c r="B4" s="16">
        <v>7</v>
      </c>
      <c r="C4" s="16">
        <v>7</v>
      </c>
      <c r="E4" s="16">
        <v>6</v>
      </c>
      <c r="F4" s="16">
        <v>10</v>
      </c>
      <c r="H4" s="16">
        <v>7</v>
      </c>
      <c r="I4" s="16">
        <v>7</v>
      </c>
      <c r="K4" s="16">
        <v>7</v>
      </c>
      <c r="L4" s="16">
        <v>9</v>
      </c>
      <c r="N4" s="16">
        <v>9</v>
      </c>
      <c r="O4" s="16">
        <v>7</v>
      </c>
      <c r="Q4" s="16">
        <v>10</v>
      </c>
      <c r="R4" s="16">
        <v>8</v>
      </c>
      <c r="T4" s="16">
        <v>7</v>
      </c>
      <c r="U4" s="16">
        <v>7</v>
      </c>
    </row>
    <row r="5" spans="1:61" x14ac:dyDescent="0.35">
      <c r="A5" s="13" t="s">
        <v>3</v>
      </c>
      <c r="B5" s="16">
        <v>10</v>
      </c>
      <c r="C5" s="16">
        <v>7</v>
      </c>
      <c r="E5" s="16">
        <v>7</v>
      </c>
      <c r="F5" s="16">
        <v>13</v>
      </c>
      <c r="H5" s="16">
        <v>10</v>
      </c>
      <c r="I5" s="16">
        <v>9</v>
      </c>
      <c r="K5" s="16">
        <v>10</v>
      </c>
      <c r="L5" s="16">
        <v>10</v>
      </c>
      <c r="N5" s="16">
        <v>10</v>
      </c>
      <c r="O5" s="16">
        <v>10</v>
      </c>
      <c r="Q5" s="16">
        <v>13</v>
      </c>
      <c r="R5" s="16">
        <v>10</v>
      </c>
      <c r="T5" s="16">
        <v>10</v>
      </c>
      <c r="U5" s="16">
        <v>10</v>
      </c>
    </row>
    <row r="6" spans="1:61" x14ac:dyDescent="0.35">
      <c r="A6" s="13" t="s">
        <v>4</v>
      </c>
      <c r="B6" s="16">
        <v>12</v>
      </c>
      <c r="C6" s="16">
        <v>13</v>
      </c>
      <c r="E6" s="16">
        <v>10</v>
      </c>
      <c r="F6" s="16">
        <v>15</v>
      </c>
      <c r="H6" s="16">
        <v>10</v>
      </c>
      <c r="I6" s="16">
        <v>10</v>
      </c>
      <c r="K6" s="16">
        <v>10</v>
      </c>
      <c r="L6" s="16">
        <v>13</v>
      </c>
      <c r="N6" s="16">
        <v>13</v>
      </c>
      <c r="O6" s="16">
        <v>11</v>
      </c>
      <c r="Q6" s="16">
        <v>14</v>
      </c>
      <c r="R6" s="16">
        <v>13</v>
      </c>
      <c r="T6" s="16">
        <v>10</v>
      </c>
      <c r="U6" s="16">
        <v>12</v>
      </c>
    </row>
    <row r="7" spans="1:61" x14ac:dyDescent="0.35">
      <c r="A7" s="13" t="s">
        <v>5</v>
      </c>
      <c r="B7" s="16">
        <v>13</v>
      </c>
      <c r="C7" s="16">
        <v>14</v>
      </c>
      <c r="E7" s="16">
        <v>10</v>
      </c>
      <c r="F7" s="16">
        <v>17</v>
      </c>
      <c r="H7" s="16">
        <v>12</v>
      </c>
      <c r="I7" s="16">
        <v>13</v>
      </c>
      <c r="K7" s="16">
        <v>13</v>
      </c>
      <c r="L7" s="16">
        <v>14</v>
      </c>
      <c r="N7" s="16">
        <v>14</v>
      </c>
      <c r="O7" s="16">
        <v>13</v>
      </c>
      <c r="Q7" s="16">
        <v>16</v>
      </c>
      <c r="R7" s="16">
        <v>14</v>
      </c>
      <c r="T7" s="16">
        <v>13</v>
      </c>
      <c r="U7" s="16">
        <v>13</v>
      </c>
    </row>
    <row r="8" spans="1:61" x14ac:dyDescent="0.35">
      <c r="A8" s="13" t="s">
        <v>6</v>
      </c>
      <c r="B8" s="16">
        <v>14</v>
      </c>
      <c r="C8" s="16">
        <v>14</v>
      </c>
      <c r="E8" s="16">
        <v>11</v>
      </c>
      <c r="F8" s="16">
        <v>17</v>
      </c>
      <c r="H8" s="16">
        <v>13</v>
      </c>
      <c r="I8" s="16">
        <v>13</v>
      </c>
      <c r="K8" s="16">
        <v>13</v>
      </c>
      <c r="L8" s="16">
        <v>16</v>
      </c>
      <c r="N8" s="16">
        <v>16</v>
      </c>
      <c r="O8" s="16">
        <v>14</v>
      </c>
      <c r="Q8" s="16">
        <v>17</v>
      </c>
      <c r="R8" s="16">
        <v>15</v>
      </c>
      <c r="T8" s="16">
        <v>13</v>
      </c>
      <c r="U8" s="16">
        <v>14</v>
      </c>
    </row>
    <row r="9" spans="1:61" x14ac:dyDescent="0.35">
      <c r="A9" s="13" t="s">
        <v>7</v>
      </c>
      <c r="B9" s="16">
        <v>15</v>
      </c>
      <c r="C9" s="16">
        <v>14</v>
      </c>
      <c r="E9" s="16">
        <v>13</v>
      </c>
      <c r="F9" s="16">
        <v>19</v>
      </c>
      <c r="H9" s="16">
        <v>14</v>
      </c>
      <c r="I9" s="16">
        <v>14</v>
      </c>
      <c r="K9" s="16">
        <v>14</v>
      </c>
      <c r="L9" s="16">
        <v>17</v>
      </c>
      <c r="N9" s="16">
        <v>17</v>
      </c>
      <c r="O9" s="16">
        <v>15</v>
      </c>
      <c r="Q9" s="16">
        <v>17</v>
      </c>
      <c r="R9" s="16">
        <v>16</v>
      </c>
      <c r="T9" s="16">
        <v>13</v>
      </c>
      <c r="U9" s="16">
        <v>16</v>
      </c>
    </row>
    <row r="10" spans="1:61" x14ac:dyDescent="0.35">
      <c r="A10" s="13" t="s">
        <v>8</v>
      </c>
      <c r="B10" s="16">
        <v>16</v>
      </c>
      <c r="C10" s="16">
        <v>14</v>
      </c>
      <c r="E10" s="16">
        <v>14</v>
      </c>
      <c r="F10" s="16">
        <v>20</v>
      </c>
      <c r="H10" s="16">
        <v>14</v>
      </c>
      <c r="I10" s="16">
        <v>15</v>
      </c>
      <c r="K10" s="16">
        <v>16</v>
      </c>
      <c r="L10" s="16">
        <v>19</v>
      </c>
      <c r="N10" s="16">
        <v>17</v>
      </c>
      <c r="O10" s="16">
        <v>16</v>
      </c>
      <c r="Q10" s="16">
        <v>18</v>
      </c>
      <c r="R10" s="16">
        <v>17</v>
      </c>
      <c r="T10" s="16">
        <v>14</v>
      </c>
      <c r="U10" s="16">
        <v>17</v>
      </c>
    </row>
    <row r="11" spans="1:61" x14ac:dyDescent="0.35">
      <c r="A11" s="13" t="s">
        <v>9</v>
      </c>
      <c r="B11" s="16">
        <v>17</v>
      </c>
      <c r="C11" s="16">
        <v>16</v>
      </c>
      <c r="E11" s="16">
        <v>14</v>
      </c>
      <c r="F11" s="16">
        <v>21</v>
      </c>
      <c r="H11" s="16">
        <v>16</v>
      </c>
      <c r="I11" s="16">
        <v>17</v>
      </c>
      <c r="K11" s="16">
        <v>17</v>
      </c>
      <c r="L11" s="16">
        <v>20</v>
      </c>
      <c r="N11" s="16">
        <v>18</v>
      </c>
      <c r="O11" s="16">
        <v>17</v>
      </c>
      <c r="Q11" s="16">
        <v>20</v>
      </c>
      <c r="R11" s="16">
        <v>17</v>
      </c>
      <c r="T11" s="16">
        <v>16</v>
      </c>
      <c r="U11" s="16">
        <v>17</v>
      </c>
    </row>
    <row r="12" spans="1:61" x14ac:dyDescent="0.35">
      <c r="A12" s="13" t="s">
        <v>10</v>
      </c>
      <c r="B12" s="16">
        <v>17</v>
      </c>
      <c r="C12" s="16">
        <v>20</v>
      </c>
      <c r="E12" s="16">
        <v>16</v>
      </c>
      <c r="F12" s="16">
        <v>23</v>
      </c>
      <c r="H12" s="16">
        <v>17</v>
      </c>
      <c r="I12" s="16">
        <v>17</v>
      </c>
      <c r="K12" s="16">
        <v>17</v>
      </c>
      <c r="L12" s="16">
        <v>20</v>
      </c>
      <c r="N12" s="16">
        <v>20</v>
      </c>
      <c r="O12" s="16">
        <v>17</v>
      </c>
      <c r="Q12" s="16">
        <v>20</v>
      </c>
      <c r="R12" s="16">
        <v>19</v>
      </c>
      <c r="T12" s="16">
        <v>17</v>
      </c>
      <c r="U12" s="16">
        <v>18</v>
      </c>
    </row>
    <row r="13" spans="1:61" x14ac:dyDescent="0.35">
      <c r="A13" s="13" t="s">
        <v>11</v>
      </c>
      <c r="B13" s="16">
        <v>17</v>
      </c>
      <c r="C13" s="16">
        <v>20</v>
      </c>
      <c r="E13" s="16">
        <v>17</v>
      </c>
      <c r="F13" s="16">
        <v>24</v>
      </c>
      <c r="H13" s="16">
        <v>17</v>
      </c>
      <c r="I13" s="16">
        <v>17</v>
      </c>
      <c r="K13" s="16">
        <v>17</v>
      </c>
      <c r="L13" s="16">
        <v>22</v>
      </c>
      <c r="N13" s="16">
        <v>20</v>
      </c>
      <c r="O13" s="16">
        <v>18</v>
      </c>
      <c r="Q13" s="16">
        <v>20</v>
      </c>
      <c r="R13" s="16">
        <v>20</v>
      </c>
      <c r="T13" s="16">
        <v>17</v>
      </c>
      <c r="U13" s="16">
        <v>20</v>
      </c>
    </row>
    <row r="14" spans="1:61" x14ac:dyDescent="0.35">
      <c r="A14" s="13" t="s">
        <v>12</v>
      </c>
      <c r="B14" s="16">
        <v>18</v>
      </c>
      <c r="C14" s="16">
        <v>21</v>
      </c>
      <c r="E14" s="16">
        <v>17</v>
      </c>
      <c r="F14" s="16">
        <v>24</v>
      </c>
      <c r="H14" s="16">
        <v>17</v>
      </c>
      <c r="I14" s="16">
        <v>18</v>
      </c>
      <c r="K14" s="16">
        <v>19</v>
      </c>
      <c r="L14" s="16">
        <v>23</v>
      </c>
      <c r="N14" s="16">
        <v>20</v>
      </c>
      <c r="O14" s="16">
        <v>20</v>
      </c>
      <c r="Q14" s="16">
        <v>21</v>
      </c>
      <c r="R14" s="16">
        <v>20</v>
      </c>
      <c r="T14" s="16">
        <v>17</v>
      </c>
      <c r="U14" s="16">
        <v>20</v>
      </c>
    </row>
    <row r="15" spans="1:61" x14ac:dyDescent="0.35">
      <c r="A15" s="13" t="s">
        <v>13</v>
      </c>
      <c r="B15" s="16">
        <v>20</v>
      </c>
      <c r="C15" s="16">
        <v>21</v>
      </c>
      <c r="E15" s="16">
        <v>17</v>
      </c>
      <c r="F15" s="16">
        <v>25</v>
      </c>
      <c r="H15" s="16">
        <v>19</v>
      </c>
      <c r="I15" s="16">
        <v>20</v>
      </c>
      <c r="K15" s="16">
        <v>20</v>
      </c>
      <c r="L15" s="16">
        <v>24</v>
      </c>
      <c r="N15" s="16">
        <v>21</v>
      </c>
      <c r="O15" s="16">
        <v>20</v>
      </c>
      <c r="Q15" s="16">
        <v>23</v>
      </c>
      <c r="R15" s="16">
        <v>21</v>
      </c>
      <c r="T15" s="16">
        <v>18</v>
      </c>
      <c r="U15" s="16">
        <v>21</v>
      </c>
    </row>
    <row r="16" spans="1:61" x14ac:dyDescent="0.35">
      <c r="A16" s="13" t="s">
        <v>14</v>
      </c>
      <c r="B16" s="16">
        <v>20</v>
      </c>
      <c r="C16" s="16">
        <v>21</v>
      </c>
      <c r="E16" s="16">
        <v>18</v>
      </c>
      <c r="F16" s="16">
        <v>27</v>
      </c>
      <c r="H16" s="16">
        <v>20</v>
      </c>
      <c r="I16" s="16">
        <v>20</v>
      </c>
      <c r="K16" s="16">
        <v>20</v>
      </c>
      <c r="L16" s="16">
        <v>25</v>
      </c>
      <c r="N16" s="16">
        <v>23</v>
      </c>
      <c r="O16" s="16">
        <v>21</v>
      </c>
      <c r="Q16" s="16">
        <v>24</v>
      </c>
      <c r="R16" s="16">
        <v>22</v>
      </c>
      <c r="T16" s="16">
        <v>19</v>
      </c>
      <c r="U16" s="16">
        <v>22</v>
      </c>
    </row>
    <row r="17" spans="1:21" x14ac:dyDescent="0.35">
      <c r="A17" s="13" t="s">
        <v>15</v>
      </c>
      <c r="B17" s="16">
        <v>21</v>
      </c>
      <c r="C17" s="16">
        <v>21</v>
      </c>
      <c r="E17" s="16">
        <v>20</v>
      </c>
      <c r="F17" s="16">
        <v>27</v>
      </c>
      <c r="H17" s="16">
        <v>20</v>
      </c>
      <c r="I17" s="16">
        <v>21</v>
      </c>
      <c r="K17" s="16">
        <v>21</v>
      </c>
      <c r="L17" s="16">
        <v>26</v>
      </c>
      <c r="N17" s="16">
        <v>24</v>
      </c>
      <c r="O17" s="16">
        <v>22</v>
      </c>
      <c r="Q17" s="16">
        <v>24</v>
      </c>
      <c r="R17" s="16">
        <v>23</v>
      </c>
      <c r="T17" s="16">
        <v>20</v>
      </c>
      <c r="U17" s="16">
        <v>23</v>
      </c>
    </row>
    <row r="18" spans="1:21" x14ac:dyDescent="0.35">
      <c r="A18" s="13" t="s">
        <v>16</v>
      </c>
      <c r="B18" s="16">
        <v>21</v>
      </c>
      <c r="C18" s="16">
        <v>22</v>
      </c>
      <c r="E18" s="16">
        <v>21</v>
      </c>
      <c r="F18" s="16">
        <v>28</v>
      </c>
      <c r="H18" s="16">
        <v>20</v>
      </c>
      <c r="I18" s="16">
        <v>23</v>
      </c>
      <c r="K18" s="16">
        <v>23</v>
      </c>
      <c r="L18" s="16">
        <v>27</v>
      </c>
      <c r="N18" s="16">
        <v>24</v>
      </c>
      <c r="O18" s="16">
        <v>23</v>
      </c>
      <c r="Q18" s="16">
        <v>24</v>
      </c>
      <c r="R18" s="16">
        <v>24</v>
      </c>
      <c r="T18" s="16">
        <v>20</v>
      </c>
      <c r="U18" s="16">
        <v>24</v>
      </c>
    </row>
    <row r="19" spans="1:21" x14ac:dyDescent="0.35">
      <c r="A19" s="13" t="s">
        <v>17</v>
      </c>
      <c r="B19" s="16">
        <v>23</v>
      </c>
      <c r="C19" s="16">
        <v>25</v>
      </c>
      <c r="E19" s="16">
        <v>21</v>
      </c>
      <c r="F19" s="16">
        <v>30</v>
      </c>
      <c r="H19" s="16">
        <v>22</v>
      </c>
      <c r="I19" s="16">
        <v>24</v>
      </c>
      <c r="K19" s="16">
        <v>24</v>
      </c>
      <c r="L19" s="16">
        <v>29</v>
      </c>
      <c r="N19" s="16">
        <v>26</v>
      </c>
      <c r="O19" s="16">
        <v>24</v>
      </c>
      <c r="Q19" s="16">
        <v>26</v>
      </c>
      <c r="R19" s="16">
        <v>24</v>
      </c>
      <c r="T19" s="16">
        <v>20</v>
      </c>
      <c r="U19" s="16">
        <v>25</v>
      </c>
    </row>
    <row r="20" spans="1:21" x14ac:dyDescent="0.35">
      <c r="A20" s="13" t="s">
        <v>18</v>
      </c>
      <c r="B20" s="16">
        <v>24</v>
      </c>
      <c r="C20" s="16">
        <v>27</v>
      </c>
      <c r="E20" s="16">
        <v>24</v>
      </c>
      <c r="F20" s="16">
        <v>31</v>
      </c>
      <c r="H20" s="16">
        <v>23</v>
      </c>
      <c r="I20" s="16">
        <v>24</v>
      </c>
      <c r="K20" s="16">
        <v>24</v>
      </c>
      <c r="L20" s="16">
        <v>30</v>
      </c>
      <c r="N20" s="16">
        <v>27</v>
      </c>
      <c r="O20" s="16">
        <v>24</v>
      </c>
      <c r="Q20" s="16">
        <v>27</v>
      </c>
      <c r="R20" s="16">
        <v>26</v>
      </c>
      <c r="T20" s="16">
        <v>21</v>
      </c>
      <c r="U20" s="16">
        <v>27</v>
      </c>
    </row>
    <row r="21" spans="1:21" x14ac:dyDescent="0.35">
      <c r="A21" s="13" t="s">
        <v>19</v>
      </c>
      <c r="B21" s="16">
        <v>25</v>
      </c>
      <c r="C21" s="16">
        <v>28</v>
      </c>
      <c r="E21" s="16">
        <v>24</v>
      </c>
      <c r="F21" s="16">
        <v>33</v>
      </c>
      <c r="H21" s="16">
        <v>24</v>
      </c>
      <c r="I21" s="16">
        <v>25</v>
      </c>
      <c r="K21" s="16">
        <v>26</v>
      </c>
      <c r="L21" s="16">
        <v>33</v>
      </c>
      <c r="N21" s="16">
        <v>27</v>
      </c>
      <c r="O21" s="16">
        <v>26</v>
      </c>
      <c r="Q21" s="16">
        <v>27</v>
      </c>
      <c r="R21" s="16">
        <v>27</v>
      </c>
      <c r="T21" s="16">
        <v>23</v>
      </c>
      <c r="U21" s="16">
        <v>28</v>
      </c>
    </row>
    <row r="22" spans="1:21" x14ac:dyDescent="0.35">
      <c r="A22" s="13" t="s">
        <v>20</v>
      </c>
      <c r="B22" s="16">
        <v>27</v>
      </c>
      <c r="C22" s="16">
        <v>28</v>
      </c>
      <c r="E22" s="16">
        <v>25</v>
      </c>
      <c r="F22" s="16">
        <v>34</v>
      </c>
      <c r="H22" s="16">
        <v>27</v>
      </c>
      <c r="I22" s="16">
        <v>27</v>
      </c>
      <c r="K22" s="16">
        <v>27</v>
      </c>
      <c r="L22" s="16">
        <v>35</v>
      </c>
      <c r="N22" s="16">
        <v>31</v>
      </c>
      <c r="O22" s="16">
        <v>27</v>
      </c>
      <c r="Q22" s="16">
        <v>28</v>
      </c>
      <c r="R22" s="16">
        <v>29</v>
      </c>
      <c r="T22" s="16">
        <v>23</v>
      </c>
      <c r="U22" s="16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H1" s="6" t="s">
        <v>27</v>
      </c>
      <c r="I1" s="9" t="s">
        <v>30</v>
      </c>
      <c r="K1" s="6" t="s">
        <v>27</v>
      </c>
      <c r="L1" s="10" t="s">
        <v>31</v>
      </c>
      <c r="M1" t="s">
        <v>23</v>
      </c>
      <c r="N1" s="6" t="s">
        <v>27</v>
      </c>
      <c r="O1" s="11" t="s">
        <v>32</v>
      </c>
      <c r="Q1" s="6" t="s">
        <v>27</v>
      </c>
      <c r="R1" s="12" t="s">
        <v>33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13" t="s">
        <v>0</v>
      </c>
      <c r="B2" s="14">
        <v>0.29760140000000002</v>
      </c>
      <c r="C2" s="14">
        <v>0.70239859999999998</v>
      </c>
      <c r="E2" s="14">
        <v>0.50523600000000002</v>
      </c>
      <c r="F2" s="14">
        <v>0.49476399999999998</v>
      </c>
      <c r="H2" s="14">
        <v>0.40057910000000002</v>
      </c>
      <c r="I2" s="14">
        <v>0.59942090000000003</v>
      </c>
      <c r="K2" s="14">
        <v>0.59909420000000002</v>
      </c>
      <c r="L2" s="14">
        <v>0.40090579999999998</v>
      </c>
      <c r="N2" s="14">
        <v>0.57847309999999996</v>
      </c>
      <c r="O2" s="14">
        <v>0.42152689999999998</v>
      </c>
      <c r="Q2" s="14">
        <v>0.42294779999999998</v>
      </c>
      <c r="R2" s="14">
        <v>0.57705220000000002</v>
      </c>
    </row>
    <row r="3" spans="1:61" x14ac:dyDescent="0.35">
      <c r="A3" s="13" t="s">
        <v>1</v>
      </c>
      <c r="B3" s="15">
        <v>20.9536038</v>
      </c>
      <c r="C3" s="15">
        <v>27.093413399999999</v>
      </c>
      <c r="E3" s="15">
        <v>21.8666634</v>
      </c>
      <c r="F3" s="15">
        <v>21.694778599999999</v>
      </c>
      <c r="H3" s="15">
        <v>22.813165999999999</v>
      </c>
      <c r="I3" s="15">
        <v>25.892766399999999</v>
      </c>
      <c r="K3" s="15">
        <v>24.8380306</v>
      </c>
      <c r="L3" s="15">
        <v>22.237243200000002</v>
      </c>
      <c r="N3" s="15">
        <v>25.228361199999998</v>
      </c>
      <c r="O3" s="15">
        <v>23.318482800000002</v>
      </c>
      <c r="Q3" s="15">
        <v>21.2931302</v>
      </c>
      <c r="R3" s="15">
        <v>23.331699400000002</v>
      </c>
    </row>
    <row r="4" spans="1:61" x14ac:dyDescent="0.35">
      <c r="A4" s="13" t="s">
        <v>2</v>
      </c>
      <c r="B4" s="16">
        <v>7</v>
      </c>
      <c r="C4" s="16">
        <v>14</v>
      </c>
      <c r="E4" s="16">
        <v>9</v>
      </c>
      <c r="F4" s="16">
        <v>10</v>
      </c>
      <c r="H4" s="16">
        <v>7</v>
      </c>
      <c r="I4" s="16">
        <v>13</v>
      </c>
      <c r="K4" s="16">
        <v>12</v>
      </c>
      <c r="L4" s="16">
        <v>10</v>
      </c>
      <c r="N4" s="16">
        <v>13</v>
      </c>
      <c r="O4" s="16">
        <v>13</v>
      </c>
      <c r="Q4" s="16">
        <v>8</v>
      </c>
      <c r="R4" s="16">
        <v>12</v>
      </c>
    </row>
    <row r="5" spans="1:61" x14ac:dyDescent="0.35">
      <c r="A5" s="13" t="s">
        <v>3</v>
      </c>
      <c r="B5" s="16">
        <v>13</v>
      </c>
      <c r="C5" s="16">
        <v>17</v>
      </c>
      <c r="E5" s="16">
        <v>13</v>
      </c>
      <c r="F5" s="16">
        <v>13</v>
      </c>
      <c r="H5" s="16">
        <v>14</v>
      </c>
      <c r="I5" s="16">
        <v>16</v>
      </c>
      <c r="K5" s="16">
        <v>14</v>
      </c>
      <c r="L5" s="16">
        <v>14</v>
      </c>
      <c r="N5" s="16">
        <v>14</v>
      </c>
      <c r="O5" s="16">
        <v>15</v>
      </c>
      <c r="Q5" s="16">
        <v>13</v>
      </c>
      <c r="R5" s="16">
        <v>14</v>
      </c>
    </row>
    <row r="6" spans="1:61" x14ac:dyDescent="0.35">
      <c r="A6" s="13" t="s">
        <v>4</v>
      </c>
      <c r="B6" s="16">
        <v>14</v>
      </c>
      <c r="C6" s="16">
        <v>19</v>
      </c>
      <c r="E6" s="16">
        <v>14</v>
      </c>
      <c r="F6" s="16">
        <v>14</v>
      </c>
      <c r="H6" s="16">
        <v>14</v>
      </c>
      <c r="I6" s="16">
        <v>17</v>
      </c>
      <c r="K6" s="16">
        <v>15</v>
      </c>
      <c r="L6" s="16">
        <v>16</v>
      </c>
      <c r="N6" s="16">
        <v>17</v>
      </c>
      <c r="O6" s="16">
        <v>17</v>
      </c>
      <c r="Q6" s="16">
        <v>14</v>
      </c>
      <c r="R6" s="16">
        <v>16</v>
      </c>
    </row>
    <row r="7" spans="1:61" x14ac:dyDescent="0.35">
      <c r="A7" s="13" t="s">
        <v>5</v>
      </c>
      <c r="B7" s="16">
        <v>14</v>
      </c>
      <c r="C7" s="16">
        <v>20</v>
      </c>
      <c r="E7" s="16">
        <v>14</v>
      </c>
      <c r="F7" s="16">
        <v>17</v>
      </c>
      <c r="H7" s="16">
        <v>14</v>
      </c>
      <c r="I7" s="16">
        <v>19</v>
      </c>
      <c r="K7" s="16">
        <v>17</v>
      </c>
      <c r="L7" s="16">
        <v>17</v>
      </c>
      <c r="N7" s="16">
        <v>20</v>
      </c>
      <c r="O7" s="16">
        <v>17</v>
      </c>
      <c r="Q7" s="16">
        <v>14</v>
      </c>
      <c r="R7" s="16">
        <v>17</v>
      </c>
    </row>
    <row r="8" spans="1:61" x14ac:dyDescent="0.35">
      <c r="A8" s="13" t="s">
        <v>6</v>
      </c>
      <c r="B8" s="16">
        <v>14</v>
      </c>
      <c r="C8" s="16">
        <v>22</v>
      </c>
      <c r="E8" s="16">
        <v>17</v>
      </c>
      <c r="F8" s="16">
        <v>17</v>
      </c>
      <c r="H8" s="16">
        <v>17</v>
      </c>
      <c r="I8" s="16">
        <v>20</v>
      </c>
      <c r="K8" s="16">
        <v>20</v>
      </c>
      <c r="L8" s="16">
        <v>17</v>
      </c>
      <c r="N8" s="16">
        <v>21</v>
      </c>
      <c r="O8" s="16">
        <v>20</v>
      </c>
      <c r="Q8" s="16">
        <v>17</v>
      </c>
      <c r="R8" s="16">
        <v>19</v>
      </c>
    </row>
    <row r="9" spans="1:61" x14ac:dyDescent="0.35">
      <c r="A9" s="13" t="s">
        <v>7</v>
      </c>
      <c r="B9" s="16">
        <v>14</v>
      </c>
      <c r="C9" s="16">
        <v>24</v>
      </c>
      <c r="E9" s="16">
        <v>18</v>
      </c>
      <c r="F9" s="16">
        <v>17</v>
      </c>
      <c r="H9" s="16">
        <v>20</v>
      </c>
      <c r="I9" s="16">
        <v>22</v>
      </c>
      <c r="K9" s="16">
        <v>21</v>
      </c>
      <c r="L9" s="16">
        <v>19</v>
      </c>
      <c r="N9" s="16">
        <v>21</v>
      </c>
      <c r="O9" s="16">
        <v>20</v>
      </c>
      <c r="Q9" s="16">
        <v>17</v>
      </c>
      <c r="R9" s="16">
        <v>20</v>
      </c>
    </row>
    <row r="10" spans="1:61" x14ac:dyDescent="0.35">
      <c r="A10" s="13" t="s">
        <v>8</v>
      </c>
      <c r="B10" s="16">
        <v>20</v>
      </c>
      <c r="C10" s="16">
        <v>24</v>
      </c>
      <c r="E10" s="16">
        <v>20</v>
      </c>
      <c r="F10" s="16">
        <v>20</v>
      </c>
      <c r="H10" s="16">
        <v>21</v>
      </c>
      <c r="I10" s="16">
        <v>23</v>
      </c>
      <c r="K10" s="16">
        <v>21</v>
      </c>
      <c r="L10" s="16">
        <v>20</v>
      </c>
      <c r="N10" s="16">
        <v>21</v>
      </c>
      <c r="O10" s="16">
        <v>21</v>
      </c>
      <c r="Q10" s="16">
        <v>19</v>
      </c>
      <c r="R10" s="16">
        <v>21</v>
      </c>
    </row>
    <row r="11" spans="1:61" x14ac:dyDescent="0.35">
      <c r="A11" s="13" t="s">
        <v>9</v>
      </c>
      <c r="B11" s="16">
        <v>21</v>
      </c>
      <c r="C11" s="16">
        <v>26</v>
      </c>
      <c r="E11" s="16">
        <v>21</v>
      </c>
      <c r="F11" s="16">
        <v>20</v>
      </c>
      <c r="H11" s="16">
        <v>21</v>
      </c>
      <c r="I11" s="16">
        <v>24</v>
      </c>
      <c r="K11" s="16">
        <v>22</v>
      </c>
      <c r="L11" s="16">
        <v>21</v>
      </c>
      <c r="N11" s="16">
        <v>23</v>
      </c>
      <c r="O11" s="16">
        <v>23</v>
      </c>
      <c r="Q11" s="16">
        <v>20</v>
      </c>
      <c r="R11" s="16">
        <v>22</v>
      </c>
    </row>
    <row r="12" spans="1:61" x14ac:dyDescent="0.35">
      <c r="A12" s="13" t="s">
        <v>10</v>
      </c>
      <c r="B12" s="16">
        <v>21</v>
      </c>
      <c r="C12" s="16">
        <v>27</v>
      </c>
      <c r="E12" s="16">
        <v>21</v>
      </c>
      <c r="F12" s="16">
        <v>21</v>
      </c>
      <c r="H12" s="16">
        <v>21</v>
      </c>
      <c r="I12" s="16">
        <v>25</v>
      </c>
      <c r="K12" s="16">
        <v>24</v>
      </c>
      <c r="L12" s="16">
        <v>22</v>
      </c>
      <c r="N12" s="16">
        <v>24</v>
      </c>
      <c r="O12" s="16">
        <v>23</v>
      </c>
      <c r="Q12" s="16">
        <v>21</v>
      </c>
      <c r="R12" s="16">
        <v>23</v>
      </c>
    </row>
    <row r="13" spans="1:61" x14ac:dyDescent="0.35">
      <c r="A13" s="13" t="s">
        <v>11</v>
      </c>
      <c r="B13" s="16">
        <v>21</v>
      </c>
      <c r="C13" s="16">
        <v>27</v>
      </c>
      <c r="E13" s="16">
        <v>21</v>
      </c>
      <c r="F13" s="16">
        <v>22</v>
      </c>
      <c r="H13" s="16">
        <v>21</v>
      </c>
      <c r="I13" s="16">
        <v>26</v>
      </c>
      <c r="K13" s="16">
        <v>24</v>
      </c>
      <c r="L13" s="16">
        <v>23</v>
      </c>
      <c r="N13" s="16">
        <v>26</v>
      </c>
      <c r="O13" s="16">
        <v>24</v>
      </c>
      <c r="Q13" s="16">
        <v>21</v>
      </c>
      <c r="R13" s="16">
        <v>24</v>
      </c>
    </row>
    <row r="14" spans="1:61" x14ac:dyDescent="0.35">
      <c r="A14" s="13" t="s">
        <v>12</v>
      </c>
      <c r="B14" s="16">
        <v>21</v>
      </c>
      <c r="C14" s="16">
        <v>28</v>
      </c>
      <c r="E14" s="16">
        <v>23</v>
      </c>
      <c r="F14" s="16">
        <v>23</v>
      </c>
      <c r="H14" s="16">
        <v>24</v>
      </c>
      <c r="I14" s="16">
        <v>27</v>
      </c>
      <c r="K14" s="16">
        <v>27</v>
      </c>
      <c r="L14" s="16">
        <v>24</v>
      </c>
      <c r="N14" s="16">
        <v>27</v>
      </c>
      <c r="O14" s="16">
        <v>24</v>
      </c>
      <c r="Q14" s="16">
        <v>23</v>
      </c>
      <c r="R14" s="16">
        <v>24</v>
      </c>
    </row>
    <row r="15" spans="1:61" x14ac:dyDescent="0.35">
      <c r="A15" s="13" t="s">
        <v>13</v>
      </c>
      <c r="B15" s="16">
        <v>21</v>
      </c>
      <c r="C15" s="16">
        <v>30</v>
      </c>
      <c r="E15" s="16">
        <v>24</v>
      </c>
      <c r="F15" s="16">
        <v>24</v>
      </c>
      <c r="H15" s="16">
        <v>26</v>
      </c>
      <c r="I15" s="16">
        <v>28</v>
      </c>
      <c r="K15" s="16">
        <v>28</v>
      </c>
      <c r="L15" s="16">
        <v>24</v>
      </c>
      <c r="N15" s="16">
        <v>28</v>
      </c>
      <c r="O15" s="16">
        <v>25</v>
      </c>
      <c r="Q15" s="16">
        <v>24</v>
      </c>
      <c r="R15" s="16">
        <v>26</v>
      </c>
    </row>
    <row r="16" spans="1:61" x14ac:dyDescent="0.35">
      <c r="A16" s="13" t="s">
        <v>14</v>
      </c>
      <c r="B16" s="16">
        <v>23</v>
      </c>
      <c r="C16" s="16">
        <v>31</v>
      </c>
      <c r="E16" s="16">
        <v>24</v>
      </c>
      <c r="F16" s="16">
        <v>24</v>
      </c>
      <c r="H16" s="16">
        <v>27</v>
      </c>
      <c r="I16" s="16">
        <v>30</v>
      </c>
      <c r="K16" s="16">
        <v>28</v>
      </c>
      <c r="L16" s="16">
        <v>25</v>
      </c>
      <c r="N16" s="16">
        <v>28</v>
      </c>
      <c r="O16" s="16">
        <v>26</v>
      </c>
      <c r="Q16" s="16">
        <v>24</v>
      </c>
      <c r="R16" s="16">
        <v>27</v>
      </c>
    </row>
    <row r="17" spans="1:18" x14ac:dyDescent="0.35">
      <c r="A17" s="13" t="s">
        <v>15</v>
      </c>
      <c r="B17" s="16">
        <v>27</v>
      </c>
      <c r="C17" s="16">
        <v>31</v>
      </c>
      <c r="E17" s="16">
        <v>27</v>
      </c>
      <c r="F17" s="16">
        <v>25</v>
      </c>
      <c r="H17" s="16">
        <v>28</v>
      </c>
      <c r="I17" s="16">
        <v>30</v>
      </c>
      <c r="K17" s="16">
        <v>28</v>
      </c>
      <c r="L17" s="16">
        <v>26</v>
      </c>
      <c r="N17" s="16">
        <v>30</v>
      </c>
      <c r="O17" s="16">
        <v>27</v>
      </c>
      <c r="Q17" s="16">
        <v>24</v>
      </c>
      <c r="R17" s="16">
        <v>27</v>
      </c>
    </row>
    <row r="18" spans="1:18" x14ac:dyDescent="0.35">
      <c r="A18" s="13" t="s">
        <v>16</v>
      </c>
      <c r="B18" s="16">
        <v>28</v>
      </c>
      <c r="C18" s="16">
        <v>33</v>
      </c>
      <c r="E18" s="16">
        <v>27</v>
      </c>
      <c r="F18" s="16">
        <v>27</v>
      </c>
      <c r="H18" s="16">
        <v>28</v>
      </c>
      <c r="I18" s="16">
        <v>31</v>
      </c>
      <c r="K18" s="16">
        <v>31</v>
      </c>
      <c r="L18" s="16">
        <v>27</v>
      </c>
      <c r="N18" s="16">
        <v>31</v>
      </c>
      <c r="O18" s="16">
        <v>28</v>
      </c>
      <c r="Q18" s="16">
        <v>27</v>
      </c>
      <c r="R18" s="16">
        <v>28</v>
      </c>
    </row>
    <row r="19" spans="1:18" x14ac:dyDescent="0.35">
      <c r="A19" s="13" t="s">
        <v>17</v>
      </c>
      <c r="B19" s="16">
        <v>28</v>
      </c>
      <c r="C19" s="16">
        <v>34</v>
      </c>
      <c r="E19" s="16">
        <v>28</v>
      </c>
      <c r="F19" s="16">
        <v>27</v>
      </c>
      <c r="H19" s="16">
        <v>29</v>
      </c>
      <c r="I19" s="16">
        <v>33</v>
      </c>
      <c r="K19" s="16">
        <v>31</v>
      </c>
      <c r="L19" s="16">
        <v>28</v>
      </c>
      <c r="N19" s="16">
        <v>31</v>
      </c>
      <c r="O19" s="16">
        <v>29</v>
      </c>
      <c r="Q19" s="16">
        <v>28</v>
      </c>
      <c r="R19" s="16">
        <v>30</v>
      </c>
    </row>
    <row r="20" spans="1:18" x14ac:dyDescent="0.35">
      <c r="A20" s="13" t="s">
        <v>18</v>
      </c>
      <c r="B20" s="16">
        <v>28</v>
      </c>
      <c r="C20" s="16">
        <v>34</v>
      </c>
      <c r="E20" s="16">
        <v>30</v>
      </c>
      <c r="F20" s="16">
        <v>28</v>
      </c>
      <c r="H20" s="16">
        <v>31</v>
      </c>
      <c r="I20" s="16">
        <v>34</v>
      </c>
      <c r="K20" s="16">
        <v>34</v>
      </c>
      <c r="L20" s="16">
        <v>29</v>
      </c>
      <c r="N20" s="16">
        <v>34</v>
      </c>
      <c r="O20" s="16">
        <v>30</v>
      </c>
      <c r="Q20" s="16">
        <v>29</v>
      </c>
      <c r="R20" s="16">
        <v>31</v>
      </c>
    </row>
    <row r="21" spans="1:18" x14ac:dyDescent="0.35">
      <c r="A21" s="13" t="s">
        <v>19</v>
      </c>
      <c r="B21" s="16">
        <v>29</v>
      </c>
      <c r="C21" s="16">
        <v>37</v>
      </c>
      <c r="E21" s="16">
        <v>31</v>
      </c>
      <c r="F21" s="16">
        <v>31</v>
      </c>
      <c r="H21" s="16">
        <v>34</v>
      </c>
      <c r="I21" s="16">
        <v>37</v>
      </c>
      <c r="K21" s="16">
        <v>35</v>
      </c>
      <c r="L21" s="16">
        <v>31</v>
      </c>
      <c r="N21" s="16">
        <v>35</v>
      </c>
      <c r="O21" s="16">
        <v>31</v>
      </c>
      <c r="Q21" s="16">
        <v>31</v>
      </c>
      <c r="R21" s="16">
        <v>32</v>
      </c>
    </row>
    <row r="22" spans="1:18" x14ac:dyDescent="0.35">
      <c r="A22" s="13" t="s">
        <v>20</v>
      </c>
      <c r="B22" s="16">
        <v>35</v>
      </c>
      <c r="C22" s="16">
        <v>40</v>
      </c>
      <c r="E22" s="16">
        <v>34</v>
      </c>
      <c r="F22" s="16">
        <v>32</v>
      </c>
      <c r="H22" s="16">
        <v>35</v>
      </c>
      <c r="I22" s="16">
        <v>39</v>
      </c>
      <c r="K22" s="16">
        <v>38</v>
      </c>
      <c r="L22" s="16">
        <v>33</v>
      </c>
      <c r="N22" s="16">
        <v>38</v>
      </c>
      <c r="O22" s="16">
        <v>33</v>
      </c>
      <c r="Q22" s="16">
        <v>33</v>
      </c>
      <c r="R22" s="1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 activeCell="E3" sqref="E3:F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7" t="s">
        <v>28</v>
      </c>
      <c r="C1" s="8" t="s">
        <v>29</v>
      </c>
      <c r="E1" s="7" t="s">
        <v>28</v>
      </c>
      <c r="F1" s="9" t="s">
        <v>30</v>
      </c>
      <c r="H1" s="7" t="s">
        <v>28</v>
      </c>
      <c r="I1" s="10" t="s">
        <v>31</v>
      </c>
      <c r="K1" s="7" t="s">
        <v>28</v>
      </c>
      <c r="L1" s="11" t="s">
        <v>32</v>
      </c>
      <c r="M1" t="s">
        <v>23</v>
      </c>
      <c r="N1" s="7" t="s">
        <v>28</v>
      </c>
      <c r="O1" s="12" t="s">
        <v>33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13" t="s">
        <v>0</v>
      </c>
      <c r="B2" s="14">
        <v>0.73407230000000001</v>
      </c>
      <c r="C2" s="14">
        <v>0.26592769999999999</v>
      </c>
      <c r="E2" s="14">
        <v>0.61576589999999998</v>
      </c>
      <c r="F2" s="14">
        <v>0.38423410000000002</v>
      </c>
      <c r="H2" s="14">
        <v>0.79308840000000003</v>
      </c>
      <c r="I2" s="14">
        <v>0.2069116</v>
      </c>
      <c r="K2" s="14">
        <v>0.79768749999999999</v>
      </c>
      <c r="L2" s="14">
        <v>0.20231250000000001</v>
      </c>
      <c r="N2" s="14">
        <v>0.65272289999999999</v>
      </c>
      <c r="O2" s="14">
        <v>0.34727710000000001</v>
      </c>
    </row>
    <row r="3" spans="1:61" x14ac:dyDescent="0.35">
      <c r="A3" s="13" t="s">
        <v>1</v>
      </c>
      <c r="B3" s="15">
        <v>26.539321000000001</v>
      </c>
      <c r="C3" s="15">
        <v>19.710032999999999</v>
      </c>
      <c r="E3" s="15">
        <v>27.580023400000002</v>
      </c>
      <c r="F3" s="15">
        <v>24.052491400000001</v>
      </c>
      <c r="H3" s="15">
        <v>29.559413200000002</v>
      </c>
      <c r="I3" s="15">
        <v>20.4543046</v>
      </c>
      <c r="K3" s="15">
        <v>30.242114600000001</v>
      </c>
      <c r="L3" s="15">
        <v>21.540104599999999</v>
      </c>
      <c r="N3" s="15">
        <v>25.926421999999999</v>
      </c>
      <c r="O3" s="15">
        <v>21.719153800000001</v>
      </c>
    </row>
    <row r="4" spans="1:61" x14ac:dyDescent="0.35">
      <c r="A4" s="13" t="s">
        <v>2</v>
      </c>
      <c r="B4" s="16">
        <v>13</v>
      </c>
      <c r="C4" s="16">
        <v>7</v>
      </c>
      <c r="E4" s="16">
        <v>13</v>
      </c>
      <c r="F4" s="16">
        <v>10</v>
      </c>
      <c r="H4" s="16">
        <v>16</v>
      </c>
      <c r="I4" s="16">
        <v>9</v>
      </c>
      <c r="K4" s="16">
        <v>17</v>
      </c>
      <c r="L4" s="16">
        <v>10</v>
      </c>
      <c r="N4" s="16">
        <v>13</v>
      </c>
      <c r="O4" s="16">
        <v>9</v>
      </c>
    </row>
    <row r="5" spans="1:61" x14ac:dyDescent="0.35">
      <c r="A5" s="13" t="s">
        <v>3</v>
      </c>
      <c r="B5" s="16">
        <v>17</v>
      </c>
      <c r="C5" s="16">
        <v>10</v>
      </c>
      <c r="E5" s="16">
        <v>17</v>
      </c>
      <c r="F5" s="16">
        <v>13</v>
      </c>
      <c r="H5" s="16">
        <v>19</v>
      </c>
      <c r="I5" s="16">
        <v>10</v>
      </c>
      <c r="K5" s="16">
        <v>20</v>
      </c>
      <c r="L5" s="16">
        <v>13</v>
      </c>
      <c r="N5" s="16">
        <v>17</v>
      </c>
      <c r="O5" s="16">
        <v>11</v>
      </c>
    </row>
    <row r="6" spans="1:61" x14ac:dyDescent="0.35">
      <c r="A6" s="13" t="s">
        <v>4</v>
      </c>
      <c r="B6" s="16">
        <v>19</v>
      </c>
      <c r="C6" s="16">
        <v>12</v>
      </c>
      <c r="E6" s="16">
        <v>19</v>
      </c>
      <c r="F6" s="16">
        <v>14</v>
      </c>
      <c r="H6" s="16">
        <v>20</v>
      </c>
      <c r="I6" s="16">
        <v>14</v>
      </c>
      <c r="K6" s="16">
        <v>23</v>
      </c>
      <c r="L6" s="16">
        <v>14</v>
      </c>
      <c r="N6" s="16">
        <v>19</v>
      </c>
      <c r="O6" s="16">
        <v>14</v>
      </c>
    </row>
    <row r="7" spans="1:61" x14ac:dyDescent="0.35">
      <c r="A7" s="13" t="s">
        <v>5</v>
      </c>
      <c r="B7" s="16">
        <v>20</v>
      </c>
      <c r="C7" s="16">
        <v>14</v>
      </c>
      <c r="E7" s="16">
        <v>20</v>
      </c>
      <c r="F7" s="16">
        <v>17</v>
      </c>
      <c r="H7" s="16">
        <v>23</v>
      </c>
      <c r="I7" s="16">
        <v>14</v>
      </c>
      <c r="K7" s="16">
        <v>24</v>
      </c>
      <c r="L7" s="16">
        <v>16</v>
      </c>
      <c r="N7" s="16">
        <v>20</v>
      </c>
      <c r="O7" s="16">
        <v>15</v>
      </c>
    </row>
    <row r="8" spans="1:61" x14ac:dyDescent="0.35">
      <c r="A8" s="13" t="s">
        <v>6</v>
      </c>
      <c r="B8" s="16">
        <v>21</v>
      </c>
      <c r="C8" s="16">
        <v>14</v>
      </c>
      <c r="E8" s="16">
        <v>22</v>
      </c>
      <c r="F8" s="16">
        <v>17</v>
      </c>
      <c r="H8" s="16">
        <v>24</v>
      </c>
      <c r="I8" s="16">
        <v>16</v>
      </c>
      <c r="K8" s="16">
        <v>26</v>
      </c>
      <c r="L8" s="16">
        <v>17</v>
      </c>
      <c r="N8" s="16">
        <v>20</v>
      </c>
      <c r="O8" s="16">
        <v>17</v>
      </c>
    </row>
    <row r="9" spans="1:61" x14ac:dyDescent="0.35">
      <c r="A9" s="13" t="s">
        <v>7</v>
      </c>
      <c r="B9" s="16">
        <v>23</v>
      </c>
      <c r="C9" s="16">
        <v>17</v>
      </c>
      <c r="E9" s="16">
        <v>24</v>
      </c>
      <c r="F9" s="16">
        <v>20</v>
      </c>
      <c r="H9" s="16">
        <v>26</v>
      </c>
      <c r="I9" s="16">
        <v>17</v>
      </c>
      <c r="K9" s="16">
        <v>27</v>
      </c>
      <c r="L9" s="16">
        <v>17</v>
      </c>
      <c r="N9" s="16">
        <v>23</v>
      </c>
      <c r="O9" s="16">
        <v>17</v>
      </c>
    </row>
    <row r="10" spans="1:61" x14ac:dyDescent="0.35">
      <c r="A10" s="13" t="s">
        <v>8</v>
      </c>
      <c r="B10" s="16">
        <v>24</v>
      </c>
      <c r="C10" s="16">
        <v>17</v>
      </c>
      <c r="E10" s="16">
        <v>24</v>
      </c>
      <c r="F10" s="16">
        <v>20</v>
      </c>
      <c r="H10" s="16">
        <v>27</v>
      </c>
      <c r="I10" s="16">
        <v>17</v>
      </c>
      <c r="K10" s="16">
        <v>27</v>
      </c>
      <c r="L10" s="16">
        <v>19</v>
      </c>
      <c r="N10" s="16">
        <v>23</v>
      </c>
      <c r="O10" s="16">
        <v>19</v>
      </c>
    </row>
    <row r="11" spans="1:61" x14ac:dyDescent="0.35">
      <c r="A11" s="13" t="s">
        <v>9</v>
      </c>
      <c r="B11" s="16">
        <v>24</v>
      </c>
      <c r="C11" s="16">
        <v>17</v>
      </c>
      <c r="E11" s="16">
        <v>26</v>
      </c>
      <c r="F11" s="16">
        <v>21</v>
      </c>
      <c r="H11" s="16">
        <v>27</v>
      </c>
      <c r="I11" s="16">
        <v>18</v>
      </c>
      <c r="K11" s="16">
        <v>29</v>
      </c>
      <c r="L11" s="16">
        <v>20</v>
      </c>
      <c r="N11" s="16">
        <v>24</v>
      </c>
      <c r="O11" s="16">
        <v>20</v>
      </c>
    </row>
    <row r="12" spans="1:61" x14ac:dyDescent="0.35">
      <c r="A12" s="13" t="s">
        <v>10</v>
      </c>
      <c r="B12" s="16">
        <v>26</v>
      </c>
      <c r="C12" s="16">
        <v>18</v>
      </c>
      <c r="E12" s="16">
        <v>27</v>
      </c>
      <c r="F12" s="16">
        <v>23</v>
      </c>
      <c r="H12" s="16">
        <v>28</v>
      </c>
      <c r="I12" s="16">
        <v>20</v>
      </c>
      <c r="K12" s="16">
        <v>30</v>
      </c>
      <c r="L12" s="16">
        <v>21</v>
      </c>
      <c r="N12" s="16">
        <v>26</v>
      </c>
      <c r="O12" s="16">
        <v>21</v>
      </c>
    </row>
    <row r="13" spans="1:61" x14ac:dyDescent="0.35">
      <c r="A13" s="13" t="s">
        <v>11</v>
      </c>
      <c r="B13" s="16">
        <v>27</v>
      </c>
      <c r="C13" s="16">
        <v>20</v>
      </c>
      <c r="E13" s="16">
        <v>27</v>
      </c>
      <c r="F13" s="16">
        <v>24</v>
      </c>
      <c r="H13" s="16">
        <v>30</v>
      </c>
      <c r="I13" s="16">
        <v>21</v>
      </c>
      <c r="K13" s="16">
        <v>31</v>
      </c>
      <c r="L13" s="16">
        <v>22</v>
      </c>
      <c r="N13" s="16">
        <v>27</v>
      </c>
      <c r="O13" s="16">
        <v>22</v>
      </c>
    </row>
    <row r="14" spans="1:61" x14ac:dyDescent="0.35">
      <c r="A14" s="13" t="s">
        <v>12</v>
      </c>
      <c r="B14" s="16">
        <v>27</v>
      </c>
      <c r="C14" s="16">
        <v>21</v>
      </c>
      <c r="E14" s="16">
        <v>28</v>
      </c>
      <c r="F14" s="16">
        <v>25</v>
      </c>
      <c r="H14" s="16">
        <v>31</v>
      </c>
      <c r="I14" s="16">
        <v>22</v>
      </c>
      <c r="K14" s="16">
        <v>31</v>
      </c>
      <c r="L14" s="16">
        <v>23</v>
      </c>
      <c r="N14" s="16">
        <v>27</v>
      </c>
      <c r="O14" s="16">
        <v>23</v>
      </c>
    </row>
    <row r="15" spans="1:61" x14ac:dyDescent="0.35">
      <c r="A15" s="13" t="s">
        <v>13</v>
      </c>
      <c r="B15" s="16">
        <v>29</v>
      </c>
      <c r="C15" s="16">
        <v>22</v>
      </c>
      <c r="E15" s="16">
        <v>30</v>
      </c>
      <c r="F15" s="16">
        <v>27</v>
      </c>
      <c r="H15" s="16">
        <v>32</v>
      </c>
      <c r="I15" s="16">
        <v>23</v>
      </c>
      <c r="K15" s="16">
        <v>33</v>
      </c>
      <c r="L15" s="16">
        <v>24</v>
      </c>
      <c r="N15" s="16">
        <v>27</v>
      </c>
      <c r="O15" s="16">
        <v>24</v>
      </c>
    </row>
    <row r="16" spans="1:61" x14ac:dyDescent="0.35">
      <c r="A16" s="13" t="s">
        <v>14</v>
      </c>
      <c r="B16" s="16">
        <v>30</v>
      </c>
      <c r="C16" s="16">
        <v>24</v>
      </c>
      <c r="E16" s="16">
        <v>31</v>
      </c>
      <c r="F16" s="16">
        <v>27</v>
      </c>
      <c r="H16" s="16">
        <v>34</v>
      </c>
      <c r="I16" s="16">
        <v>24</v>
      </c>
      <c r="K16" s="16">
        <v>34</v>
      </c>
      <c r="L16" s="16">
        <v>24</v>
      </c>
      <c r="N16" s="16">
        <v>30</v>
      </c>
      <c r="O16" s="16">
        <v>24</v>
      </c>
    </row>
    <row r="17" spans="1:15" x14ac:dyDescent="0.35">
      <c r="A17" s="13" t="s">
        <v>15</v>
      </c>
      <c r="B17" s="16">
        <v>30</v>
      </c>
      <c r="C17" s="16">
        <v>24</v>
      </c>
      <c r="E17" s="16">
        <v>33</v>
      </c>
      <c r="F17" s="16">
        <v>28</v>
      </c>
      <c r="H17" s="16">
        <v>34</v>
      </c>
      <c r="I17" s="16">
        <v>24</v>
      </c>
      <c r="K17" s="16">
        <v>34</v>
      </c>
      <c r="L17" s="16">
        <v>25</v>
      </c>
      <c r="N17" s="16">
        <v>30</v>
      </c>
      <c r="O17" s="16">
        <v>26</v>
      </c>
    </row>
    <row r="18" spans="1:15" x14ac:dyDescent="0.35">
      <c r="A18" s="13" t="s">
        <v>16</v>
      </c>
      <c r="B18" s="16">
        <v>32</v>
      </c>
      <c r="C18" s="16">
        <v>24</v>
      </c>
      <c r="E18" s="16">
        <v>34</v>
      </c>
      <c r="F18" s="16">
        <v>31</v>
      </c>
      <c r="H18" s="16">
        <v>35</v>
      </c>
      <c r="I18" s="16">
        <v>25</v>
      </c>
      <c r="K18" s="16">
        <v>36</v>
      </c>
      <c r="L18" s="16">
        <v>27</v>
      </c>
      <c r="N18" s="16">
        <v>31</v>
      </c>
      <c r="O18" s="16">
        <v>27</v>
      </c>
    </row>
    <row r="19" spans="1:15" x14ac:dyDescent="0.35">
      <c r="A19" s="13" t="s">
        <v>17</v>
      </c>
      <c r="B19" s="16">
        <v>33</v>
      </c>
      <c r="C19" s="16">
        <v>25</v>
      </c>
      <c r="E19" s="16">
        <v>34</v>
      </c>
      <c r="F19" s="16">
        <v>31</v>
      </c>
      <c r="H19" s="16">
        <v>37</v>
      </c>
      <c r="I19" s="16">
        <v>26</v>
      </c>
      <c r="K19" s="16">
        <v>37</v>
      </c>
      <c r="L19" s="16">
        <v>28</v>
      </c>
      <c r="N19" s="16">
        <v>33</v>
      </c>
      <c r="O19" s="16">
        <v>28</v>
      </c>
    </row>
    <row r="20" spans="1:15" x14ac:dyDescent="0.35">
      <c r="A20" s="13" t="s">
        <v>18</v>
      </c>
      <c r="B20" s="16">
        <v>34</v>
      </c>
      <c r="C20" s="16">
        <v>28</v>
      </c>
      <c r="E20" s="16">
        <v>36</v>
      </c>
      <c r="F20" s="16">
        <v>34</v>
      </c>
      <c r="H20" s="16">
        <v>38</v>
      </c>
      <c r="I20" s="16">
        <v>28</v>
      </c>
      <c r="K20" s="16">
        <v>38</v>
      </c>
      <c r="L20" s="16">
        <v>30</v>
      </c>
      <c r="N20" s="16">
        <v>34</v>
      </c>
      <c r="O20" s="16">
        <v>30</v>
      </c>
    </row>
    <row r="21" spans="1:15" x14ac:dyDescent="0.35">
      <c r="A21" s="13" t="s">
        <v>19</v>
      </c>
      <c r="B21" s="16">
        <v>36</v>
      </c>
      <c r="C21" s="16">
        <v>30</v>
      </c>
      <c r="E21" s="16">
        <v>38</v>
      </c>
      <c r="F21" s="16">
        <v>35</v>
      </c>
      <c r="H21" s="16">
        <v>41</v>
      </c>
      <c r="I21" s="16">
        <v>30</v>
      </c>
      <c r="K21" s="16">
        <v>40</v>
      </c>
      <c r="L21" s="16">
        <v>31</v>
      </c>
      <c r="N21" s="16">
        <v>35</v>
      </c>
      <c r="O21" s="16">
        <v>31</v>
      </c>
    </row>
    <row r="22" spans="1:15" x14ac:dyDescent="0.35">
      <c r="A22" s="13" t="s">
        <v>20</v>
      </c>
      <c r="B22" s="16">
        <v>38</v>
      </c>
      <c r="C22" s="16">
        <v>31</v>
      </c>
      <c r="E22" s="16">
        <v>41</v>
      </c>
      <c r="F22" s="16">
        <v>39</v>
      </c>
      <c r="H22" s="16">
        <v>43</v>
      </c>
      <c r="I22" s="16">
        <v>31</v>
      </c>
      <c r="K22" s="16">
        <v>42</v>
      </c>
      <c r="L22" s="16">
        <v>32</v>
      </c>
      <c r="N22" s="16">
        <v>37</v>
      </c>
      <c r="O22" s="1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8" t="s">
        <v>29</v>
      </c>
      <c r="C1" s="9" t="s">
        <v>30</v>
      </c>
      <c r="E1" s="8" t="s">
        <v>29</v>
      </c>
      <c r="F1" s="10" t="s">
        <v>31</v>
      </c>
      <c r="H1" s="8" t="s">
        <v>29</v>
      </c>
      <c r="I1" s="11" t="s">
        <v>32</v>
      </c>
      <c r="K1" s="8" t="s">
        <v>29</v>
      </c>
      <c r="L1" s="12" t="s">
        <v>33</v>
      </c>
      <c r="V1" t="s">
        <v>23</v>
      </c>
      <c r="AE1" t="s">
        <v>23</v>
      </c>
      <c r="BI1" t="s">
        <v>23</v>
      </c>
    </row>
    <row r="2" spans="1:61" x14ac:dyDescent="0.35">
      <c r="A2" s="13" t="s">
        <v>0</v>
      </c>
      <c r="B2" s="14">
        <v>0.40941569999999999</v>
      </c>
      <c r="C2" s="14">
        <v>0.59058429999999995</v>
      </c>
      <c r="E2" s="14">
        <v>0.6134693</v>
      </c>
      <c r="F2" s="14">
        <v>0.3865307</v>
      </c>
      <c r="H2" s="14">
        <v>0.60183540000000002</v>
      </c>
      <c r="I2" s="14">
        <v>0.39816459999999998</v>
      </c>
      <c r="K2" s="14">
        <v>0.43797730000000001</v>
      </c>
      <c r="L2" s="14">
        <v>0.56202269999999999</v>
      </c>
    </row>
    <row r="3" spans="1:61" x14ac:dyDescent="0.35">
      <c r="A3" s="13" t="s">
        <v>1</v>
      </c>
      <c r="B3" s="15">
        <v>21.9268486</v>
      </c>
      <c r="C3" s="15">
        <v>24.780802000000001</v>
      </c>
      <c r="E3" s="15">
        <v>23.8329904</v>
      </c>
      <c r="F3" s="15">
        <v>20.9831532</v>
      </c>
      <c r="H3" s="15">
        <v>24.4519114</v>
      </c>
      <c r="I3" s="15">
        <v>22.1595762</v>
      </c>
      <c r="K3" s="15">
        <v>20.134232600000001</v>
      </c>
      <c r="L3" s="15">
        <v>21.807229400000001</v>
      </c>
    </row>
    <row r="4" spans="1:61" x14ac:dyDescent="0.35">
      <c r="A4" s="13" t="s">
        <v>2</v>
      </c>
      <c r="B4" s="16">
        <v>10</v>
      </c>
      <c r="C4" s="16">
        <v>10</v>
      </c>
      <c r="E4" s="16">
        <v>10</v>
      </c>
      <c r="F4" s="16">
        <v>10</v>
      </c>
      <c r="H4" s="16">
        <v>13</v>
      </c>
      <c r="I4" s="16">
        <v>10</v>
      </c>
      <c r="K4" s="16">
        <v>10</v>
      </c>
      <c r="L4" s="16">
        <v>10</v>
      </c>
    </row>
    <row r="5" spans="1:61" x14ac:dyDescent="0.35">
      <c r="A5" s="13" t="s">
        <v>3</v>
      </c>
      <c r="B5" s="16">
        <v>13</v>
      </c>
      <c r="C5" s="16">
        <v>13</v>
      </c>
      <c r="E5" s="16">
        <v>14</v>
      </c>
      <c r="F5" s="16">
        <v>13</v>
      </c>
      <c r="H5" s="16">
        <v>16</v>
      </c>
      <c r="I5" s="16">
        <v>13</v>
      </c>
      <c r="K5" s="16">
        <v>12</v>
      </c>
      <c r="L5" s="16">
        <v>13</v>
      </c>
    </row>
    <row r="6" spans="1:61" x14ac:dyDescent="0.35">
      <c r="A6" s="13" t="s">
        <v>4</v>
      </c>
      <c r="B6" s="16">
        <v>14</v>
      </c>
      <c r="C6" s="16">
        <v>16</v>
      </c>
      <c r="E6" s="16">
        <v>17</v>
      </c>
      <c r="F6" s="16">
        <v>14</v>
      </c>
      <c r="H6" s="16">
        <v>17</v>
      </c>
      <c r="I6" s="16">
        <v>16</v>
      </c>
      <c r="K6" s="16">
        <v>13</v>
      </c>
      <c r="L6" s="16">
        <v>14</v>
      </c>
    </row>
    <row r="7" spans="1:61" x14ac:dyDescent="0.35">
      <c r="A7" s="13" t="s">
        <v>5</v>
      </c>
      <c r="B7" s="16">
        <v>16</v>
      </c>
      <c r="C7" s="16">
        <v>17</v>
      </c>
      <c r="E7" s="16">
        <v>17</v>
      </c>
      <c r="F7" s="16">
        <v>16</v>
      </c>
      <c r="H7" s="16">
        <v>19</v>
      </c>
      <c r="I7" s="16">
        <v>17</v>
      </c>
      <c r="K7" s="16">
        <v>14</v>
      </c>
      <c r="L7" s="16">
        <v>16</v>
      </c>
    </row>
    <row r="8" spans="1:61" x14ac:dyDescent="0.35">
      <c r="A8" s="13" t="s">
        <v>6</v>
      </c>
      <c r="B8" s="16">
        <v>17</v>
      </c>
      <c r="C8" s="16">
        <v>19</v>
      </c>
      <c r="E8" s="16">
        <v>18</v>
      </c>
      <c r="F8" s="16">
        <v>17</v>
      </c>
      <c r="H8" s="16">
        <v>20</v>
      </c>
      <c r="I8" s="16">
        <v>17</v>
      </c>
      <c r="K8" s="16">
        <v>17</v>
      </c>
      <c r="L8" s="16">
        <v>17</v>
      </c>
    </row>
    <row r="9" spans="1:61" x14ac:dyDescent="0.35">
      <c r="A9" s="13" t="s">
        <v>7</v>
      </c>
      <c r="B9" s="16">
        <v>17</v>
      </c>
      <c r="C9" s="16">
        <v>20</v>
      </c>
      <c r="E9" s="16">
        <v>20</v>
      </c>
      <c r="F9" s="16">
        <v>17</v>
      </c>
      <c r="H9" s="16">
        <v>21</v>
      </c>
      <c r="I9" s="16">
        <v>19</v>
      </c>
      <c r="K9" s="16">
        <v>17</v>
      </c>
      <c r="L9" s="16">
        <v>17</v>
      </c>
    </row>
    <row r="10" spans="1:61" x14ac:dyDescent="0.35">
      <c r="A10" s="13" t="s">
        <v>8</v>
      </c>
      <c r="B10" s="16">
        <v>20</v>
      </c>
      <c r="C10" s="16">
        <v>21</v>
      </c>
      <c r="E10" s="16">
        <v>20</v>
      </c>
      <c r="F10" s="16">
        <v>19</v>
      </c>
      <c r="H10" s="16">
        <v>23</v>
      </c>
      <c r="I10" s="16">
        <v>20</v>
      </c>
      <c r="K10" s="16">
        <v>17</v>
      </c>
      <c r="L10" s="16">
        <v>19</v>
      </c>
    </row>
    <row r="11" spans="1:61" x14ac:dyDescent="0.35">
      <c r="A11" s="13" t="s">
        <v>9</v>
      </c>
      <c r="B11" s="16">
        <v>20</v>
      </c>
      <c r="C11" s="16">
        <v>23</v>
      </c>
      <c r="E11" s="16">
        <v>22</v>
      </c>
      <c r="F11" s="16">
        <v>20</v>
      </c>
      <c r="H11" s="16">
        <v>24</v>
      </c>
      <c r="I11" s="16">
        <v>20</v>
      </c>
      <c r="K11" s="16">
        <v>20</v>
      </c>
      <c r="L11" s="16">
        <v>20</v>
      </c>
    </row>
    <row r="12" spans="1:61" x14ac:dyDescent="0.35">
      <c r="A12" s="13" t="s">
        <v>10</v>
      </c>
      <c r="B12" s="16">
        <v>21</v>
      </c>
      <c r="C12" s="16">
        <v>24</v>
      </c>
      <c r="E12" s="16">
        <v>24</v>
      </c>
      <c r="F12" s="16">
        <v>20</v>
      </c>
      <c r="H12" s="16">
        <v>24</v>
      </c>
      <c r="I12" s="16">
        <v>22</v>
      </c>
      <c r="K12" s="16">
        <v>20</v>
      </c>
      <c r="L12" s="16">
        <v>21</v>
      </c>
    </row>
    <row r="13" spans="1:61" x14ac:dyDescent="0.35">
      <c r="A13" s="13" t="s">
        <v>11</v>
      </c>
      <c r="B13" s="16">
        <v>22</v>
      </c>
      <c r="C13" s="16">
        <v>24</v>
      </c>
      <c r="E13" s="16">
        <v>24</v>
      </c>
      <c r="F13" s="16">
        <v>21</v>
      </c>
      <c r="H13" s="16">
        <v>24</v>
      </c>
      <c r="I13" s="16">
        <v>23</v>
      </c>
      <c r="K13" s="16">
        <v>20</v>
      </c>
      <c r="L13" s="16">
        <v>22</v>
      </c>
    </row>
    <row r="14" spans="1:61" x14ac:dyDescent="0.35">
      <c r="A14" s="13" t="s">
        <v>12</v>
      </c>
      <c r="B14" s="16">
        <v>24</v>
      </c>
      <c r="C14" s="16">
        <v>26</v>
      </c>
      <c r="E14" s="16">
        <v>24</v>
      </c>
      <c r="F14" s="16">
        <v>23</v>
      </c>
      <c r="H14" s="16">
        <v>26</v>
      </c>
      <c r="I14" s="16">
        <v>23</v>
      </c>
      <c r="K14" s="16">
        <v>21</v>
      </c>
      <c r="L14" s="16">
        <v>23</v>
      </c>
    </row>
    <row r="15" spans="1:61" x14ac:dyDescent="0.35">
      <c r="A15" s="13" t="s">
        <v>13</v>
      </c>
      <c r="B15" s="16">
        <v>24</v>
      </c>
      <c r="C15" s="16">
        <v>27</v>
      </c>
      <c r="E15" s="16">
        <v>27</v>
      </c>
      <c r="F15" s="16">
        <v>23</v>
      </c>
      <c r="H15" s="16">
        <v>27</v>
      </c>
      <c r="I15" s="16">
        <v>24</v>
      </c>
      <c r="K15" s="16">
        <v>23</v>
      </c>
      <c r="L15" s="16">
        <v>24</v>
      </c>
    </row>
    <row r="16" spans="1:61" x14ac:dyDescent="0.35">
      <c r="A16" s="13" t="s">
        <v>14</v>
      </c>
      <c r="B16" s="16">
        <v>24</v>
      </c>
      <c r="C16" s="16">
        <v>28</v>
      </c>
      <c r="E16" s="16">
        <v>27</v>
      </c>
      <c r="F16" s="16">
        <v>24</v>
      </c>
      <c r="H16" s="16">
        <v>27</v>
      </c>
      <c r="I16" s="16">
        <v>25</v>
      </c>
      <c r="K16" s="16">
        <v>23</v>
      </c>
      <c r="L16" s="16">
        <v>25</v>
      </c>
    </row>
    <row r="17" spans="1:12" x14ac:dyDescent="0.35">
      <c r="A17" s="13" t="s">
        <v>15</v>
      </c>
      <c r="B17" s="16">
        <v>27</v>
      </c>
      <c r="C17" s="16">
        <v>30</v>
      </c>
      <c r="E17" s="16">
        <v>27</v>
      </c>
      <c r="F17" s="16">
        <v>24</v>
      </c>
      <c r="H17" s="16">
        <v>28</v>
      </c>
      <c r="I17" s="16">
        <v>26</v>
      </c>
      <c r="K17" s="16">
        <v>24</v>
      </c>
      <c r="L17" s="16">
        <v>26</v>
      </c>
    </row>
    <row r="18" spans="1:12" x14ac:dyDescent="0.35">
      <c r="A18" s="13" t="s">
        <v>16</v>
      </c>
      <c r="B18" s="16">
        <v>27</v>
      </c>
      <c r="C18" s="16">
        <v>30</v>
      </c>
      <c r="E18" s="16">
        <v>29</v>
      </c>
      <c r="F18" s="16">
        <v>26</v>
      </c>
      <c r="H18" s="16">
        <v>30</v>
      </c>
      <c r="I18" s="16">
        <v>27</v>
      </c>
      <c r="K18" s="16">
        <v>24</v>
      </c>
      <c r="L18" s="16">
        <v>27</v>
      </c>
    </row>
    <row r="19" spans="1:12" x14ac:dyDescent="0.35">
      <c r="A19" s="13" t="s">
        <v>17</v>
      </c>
      <c r="B19" s="16">
        <v>28</v>
      </c>
      <c r="C19" s="16">
        <v>32</v>
      </c>
      <c r="E19" s="16">
        <v>31</v>
      </c>
      <c r="F19" s="16">
        <v>27</v>
      </c>
      <c r="H19" s="16">
        <v>31</v>
      </c>
      <c r="I19" s="16">
        <v>27</v>
      </c>
      <c r="K19" s="16">
        <v>26</v>
      </c>
      <c r="L19" s="16">
        <v>28</v>
      </c>
    </row>
    <row r="20" spans="1:12" x14ac:dyDescent="0.35">
      <c r="A20" s="13" t="s">
        <v>18</v>
      </c>
      <c r="B20" s="16">
        <v>31</v>
      </c>
      <c r="C20" s="16">
        <v>34</v>
      </c>
      <c r="E20" s="16">
        <v>32</v>
      </c>
      <c r="F20" s="16">
        <v>27</v>
      </c>
      <c r="H20" s="16">
        <v>31</v>
      </c>
      <c r="I20" s="16">
        <v>30</v>
      </c>
      <c r="K20" s="16">
        <v>27</v>
      </c>
      <c r="L20" s="16">
        <v>30</v>
      </c>
    </row>
    <row r="21" spans="1:12" x14ac:dyDescent="0.35">
      <c r="A21" s="13" t="s">
        <v>19</v>
      </c>
      <c r="B21" s="16">
        <v>31</v>
      </c>
      <c r="C21" s="16">
        <v>36</v>
      </c>
      <c r="E21" s="16">
        <v>34</v>
      </c>
      <c r="F21" s="16">
        <v>30</v>
      </c>
      <c r="H21" s="16">
        <v>34</v>
      </c>
      <c r="I21" s="16">
        <v>31</v>
      </c>
      <c r="K21" s="16">
        <v>27</v>
      </c>
      <c r="L21" s="16">
        <v>31</v>
      </c>
    </row>
    <row r="22" spans="1:12" x14ac:dyDescent="0.35">
      <c r="A22" s="13" t="s">
        <v>20</v>
      </c>
      <c r="B22" s="16">
        <v>34</v>
      </c>
      <c r="C22" s="16">
        <v>39</v>
      </c>
      <c r="E22" s="16">
        <v>35</v>
      </c>
      <c r="F22" s="16">
        <v>32</v>
      </c>
      <c r="H22" s="16">
        <v>34</v>
      </c>
      <c r="I22" s="16">
        <v>33</v>
      </c>
      <c r="K22" s="16">
        <v>30</v>
      </c>
      <c r="L22" s="16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9" t="s">
        <v>30</v>
      </c>
      <c r="C1" s="10" t="s">
        <v>31</v>
      </c>
      <c r="E1" s="9" t="s">
        <v>30</v>
      </c>
      <c r="F1" s="11" t="s">
        <v>32</v>
      </c>
      <c r="H1" s="9" t="s">
        <v>30</v>
      </c>
      <c r="I1" s="12" t="s">
        <v>33</v>
      </c>
      <c r="M1" t="s">
        <v>23</v>
      </c>
      <c r="V1" t="s">
        <v>23</v>
      </c>
      <c r="BI1" t="s">
        <v>23</v>
      </c>
    </row>
    <row r="2" spans="1:61" x14ac:dyDescent="0.35">
      <c r="A2" s="13" t="s">
        <v>0</v>
      </c>
      <c r="B2" s="14">
        <v>0.6805698</v>
      </c>
      <c r="C2" s="14">
        <v>0.3194302</v>
      </c>
      <c r="E2" s="14">
        <v>0.66340339999999998</v>
      </c>
      <c r="F2" s="14">
        <v>0.33659660000000002</v>
      </c>
      <c r="H2" s="14">
        <v>0.53526169999999995</v>
      </c>
      <c r="I2" s="14">
        <v>0.46473829999999999</v>
      </c>
    </row>
    <row r="3" spans="1:61" x14ac:dyDescent="0.35">
      <c r="A3" s="13" t="s">
        <v>1</v>
      </c>
      <c r="B3" s="15">
        <v>27.925813000000002</v>
      </c>
      <c r="C3" s="15">
        <v>22.1991348</v>
      </c>
      <c r="E3" s="15">
        <v>28.289339399999999</v>
      </c>
      <c r="F3" s="15">
        <v>23.346585600000001</v>
      </c>
      <c r="H3" s="15">
        <v>24.365172999999999</v>
      </c>
      <c r="I3" s="15">
        <v>23.2420498</v>
      </c>
    </row>
    <row r="4" spans="1:61" x14ac:dyDescent="0.35">
      <c r="A4" s="13" t="s">
        <v>2</v>
      </c>
      <c r="B4" s="16">
        <v>13</v>
      </c>
      <c r="C4" s="16">
        <v>10</v>
      </c>
      <c r="E4" s="16">
        <v>13</v>
      </c>
      <c r="F4" s="16">
        <v>10</v>
      </c>
      <c r="H4" s="16">
        <v>10</v>
      </c>
      <c r="I4" s="16">
        <v>10</v>
      </c>
    </row>
    <row r="5" spans="1:61" x14ac:dyDescent="0.35">
      <c r="A5" s="13" t="s">
        <v>3</v>
      </c>
      <c r="B5" s="16">
        <v>16</v>
      </c>
      <c r="C5" s="16">
        <v>13</v>
      </c>
      <c r="E5" s="16">
        <v>17</v>
      </c>
      <c r="F5" s="16">
        <v>13</v>
      </c>
      <c r="H5" s="16">
        <v>13</v>
      </c>
      <c r="I5" s="16">
        <v>13</v>
      </c>
    </row>
    <row r="6" spans="1:61" x14ac:dyDescent="0.35">
      <c r="A6" s="13" t="s">
        <v>4</v>
      </c>
      <c r="B6" s="16">
        <v>19</v>
      </c>
      <c r="C6" s="16">
        <v>14</v>
      </c>
      <c r="E6" s="16">
        <v>20</v>
      </c>
      <c r="F6" s="16">
        <v>16</v>
      </c>
      <c r="H6" s="16">
        <v>16</v>
      </c>
      <c r="I6" s="16">
        <v>14</v>
      </c>
    </row>
    <row r="7" spans="1:61" x14ac:dyDescent="0.35">
      <c r="A7" s="13" t="s">
        <v>5</v>
      </c>
      <c r="B7" s="16">
        <v>20</v>
      </c>
      <c r="C7" s="16">
        <v>16</v>
      </c>
      <c r="E7" s="16">
        <v>20</v>
      </c>
      <c r="F7" s="16">
        <v>17</v>
      </c>
      <c r="H7" s="16">
        <v>17</v>
      </c>
      <c r="I7" s="16">
        <v>17</v>
      </c>
    </row>
    <row r="8" spans="1:61" x14ac:dyDescent="0.35">
      <c r="A8" s="13" t="s">
        <v>6</v>
      </c>
      <c r="B8" s="16">
        <v>21</v>
      </c>
      <c r="C8" s="16">
        <v>17</v>
      </c>
      <c r="E8" s="16">
        <v>23</v>
      </c>
      <c r="F8" s="16">
        <v>18</v>
      </c>
      <c r="H8" s="16">
        <v>19</v>
      </c>
      <c r="I8" s="16">
        <v>17</v>
      </c>
    </row>
    <row r="9" spans="1:61" x14ac:dyDescent="0.35">
      <c r="A9" s="13" t="s">
        <v>7</v>
      </c>
      <c r="B9" s="16">
        <v>23</v>
      </c>
      <c r="C9" s="16">
        <v>18</v>
      </c>
      <c r="E9" s="16">
        <v>24</v>
      </c>
      <c r="F9" s="16">
        <v>20</v>
      </c>
      <c r="H9" s="16">
        <v>20</v>
      </c>
      <c r="I9" s="16">
        <v>19</v>
      </c>
    </row>
    <row r="10" spans="1:61" x14ac:dyDescent="0.35">
      <c r="A10" s="13" t="s">
        <v>8</v>
      </c>
      <c r="B10" s="16">
        <v>24</v>
      </c>
      <c r="C10" s="16">
        <v>20</v>
      </c>
      <c r="E10" s="16">
        <v>25</v>
      </c>
      <c r="F10" s="16">
        <v>20</v>
      </c>
      <c r="H10" s="16">
        <v>20</v>
      </c>
      <c r="I10" s="16">
        <v>20</v>
      </c>
    </row>
    <row r="11" spans="1:61" x14ac:dyDescent="0.35">
      <c r="A11" s="13" t="s">
        <v>9</v>
      </c>
      <c r="B11" s="16">
        <v>26</v>
      </c>
      <c r="C11" s="16">
        <v>20</v>
      </c>
      <c r="E11" s="16">
        <v>27</v>
      </c>
      <c r="F11" s="16">
        <v>21</v>
      </c>
      <c r="H11" s="16">
        <v>23</v>
      </c>
      <c r="I11" s="16">
        <v>21</v>
      </c>
    </row>
    <row r="12" spans="1:61" x14ac:dyDescent="0.35">
      <c r="A12" s="13" t="s">
        <v>10</v>
      </c>
      <c r="B12" s="16">
        <v>27</v>
      </c>
      <c r="C12" s="16">
        <v>21</v>
      </c>
      <c r="E12" s="16">
        <v>27</v>
      </c>
      <c r="F12" s="16">
        <v>23</v>
      </c>
      <c r="H12" s="16">
        <v>23</v>
      </c>
      <c r="I12" s="16">
        <v>23</v>
      </c>
    </row>
    <row r="13" spans="1:61" x14ac:dyDescent="0.35">
      <c r="A13" s="13" t="s">
        <v>11</v>
      </c>
      <c r="B13" s="16">
        <v>27</v>
      </c>
      <c r="C13" s="16">
        <v>23</v>
      </c>
      <c r="E13" s="16">
        <v>28</v>
      </c>
      <c r="F13" s="16">
        <v>24</v>
      </c>
      <c r="H13" s="16">
        <v>24</v>
      </c>
      <c r="I13" s="16">
        <v>23</v>
      </c>
    </row>
    <row r="14" spans="1:61" x14ac:dyDescent="0.35">
      <c r="A14" s="13" t="s">
        <v>12</v>
      </c>
      <c r="B14" s="16">
        <v>30</v>
      </c>
      <c r="C14" s="16">
        <v>24</v>
      </c>
      <c r="E14" s="16">
        <v>30</v>
      </c>
      <c r="F14" s="16">
        <v>24</v>
      </c>
      <c r="H14" s="16">
        <v>26</v>
      </c>
      <c r="I14" s="16">
        <v>24</v>
      </c>
    </row>
    <row r="15" spans="1:61" x14ac:dyDescent="0.35">
      <c r="A15" s="13" t="s">
        <v>13</v>
      </c>
      <c r="B15" s="16">
        <v>30</v>
      </c>
      <c r="C15" s="16">
        <v>24</v>
      </c>
      <c r="E15" s="16">
        <v>30</v>
      </c>
      <c r="F15" s="16">
        <v>26</v>
      </c>
      <c r="H15" s="16">
        <v>27</v>
      </c>
      <c r="I15" s="16">
        <v>26</v>
      </c>
    </row>
    <row r="16" spans="1:61" x14ac:dyDescent="0.35">
      <c r="A16" s="13" t="s">
        <v>14</v>
      </c>
      <c r="B16" s="16">
        <v>31</v>
      </c>
      <c r="C16" s="16">
        <v>25</v>
      </c>
      <c r="E16" s="16">
        <v>32</v>
      </c>
      <c r="F16" s="16">
        <v>27</v>
      </c>
      <c r="H16" s="16">
        <v>27</v>
      </c>
      <c r="I16" s="16">
        <v>27</v>
      </c>
    </row>
    <row r="17" spans="1:9" x14ac:dyDescent="0.35">
      <c r="A17" s="13" t="s">
        <v>15</v>
      </c>
      <c r="B17" s="16">
        <v>33</v>
      </c>
      <c r="C17" s="16">
        <v>26</v>
      </c>
      <c r="E17" s="16">
        <v>33</v>
      </c>
      <c r="F17" s="16">
        <v>27</v>
      </c>
      <c r="H17" s="16">
        <v>29</v>
      </c>
      <c r="I17" s="16">
        <v>27</v>
      </c>
    </row>
    <row r="18" spans="1:9" x14ac:dyDescent="0.35">
      <c r="A18" s="13" t="s">
        <v>16</v>
      </c>
      <c r="B18" s="16">
        <v>34</v>
      </c>
      <c r="C18" s="16">
        <v>27</v>
      </c>
      <c r="E18" s="16">
        <v>34</v>
      </c>
      <c r="F18" s="16">
        <v>28</v>
      </c>
      <c r="H18" s="16">
        <v>30</v>
      </c>
      <c r="I18" s="16">
        <v>29</v>
      </c>
    </row>
    <row r="19" spans="1:9" x14ac:dyDescent="0.35">
      <c r="A19" s="13" t="s">
        <v>17</v>
      </c>
      <c r="B19" s="16">
        <v>36</v>
      </c>
      <c r="C19" s="16">
        <v>28</v>
      </c>
      <c r="E19" s="16">
        <v>36</v>
      </c>
      <c r="F19" s="16">
        <v>30</v>
      </c>
      <c r="H19" s="16">
        <v>31</v>
      </c>
      <c r="I19" s="16">
        <v>30</v>
      </c>
    </row>
    <row r="20" spans="1:9" x14ac:dyDescent="0.35">
      <c r="A20" s="13" t="s">
        <v>18</v>
      </c>
      <c r="B20" s="16">
        <v>37</v>
      </c>
      <c r="C20" s="16">
        <v>30</v>
      </c>
      <c r="E20" s="16">
        <v>37</v>
      </c>
      <c r="F20" s="16">
        <v>31</v>
      </c>
      <c r="H20" s="16">
        <v>33</v>
      </c>
      <c r="I20" s="16">
        <v>31</v>
      </c>
    </row>
    <row r="21" spans="1:9" x14ac:dyDescent="0.35">
      <c r="A21" s="13" t="s">
        <v>19</v>
      </c>
      <c r="B21" s="16">
        <v>40</v>
      </c>
      <c r="C21" s="16">
        <v>32</v>
      </c>
      <c r="E21" s="16">
        <v>40</v>
      </c>
      <c r="F21" s="16">
        <v>33</v>
      </c>
      <c r="H21" s="16">
        <v>35</v>
      </c>
      <c r="I21" s="16">
        <v>34</v>
      </c>
    </row>
    <row r="22" spans="1:9" x14ac:dyDescent="0.35">
      <c r="A22" s="13" t="s">
        <v>20</v>
      </c>
      <c r="B22" s="16">
        <v>43</v>
      </c>
      <c r="C22" s="16">
        <v>34</v>
      </c>
      <c r="E22" s="16">
        <v>43</v>
      </c>
      <c r="F22" s="16">
        <v>34</v>
      </c>
      <c r="H22" s="16">
        <v>37</v>
      </c>
      <c r="I22" s="16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10" t="s">
        <v>31</v>
      </c>
      <c r="C1" s="11" t="s">
        <v>32</v>
      </c>
      <c r="E1" s="10" t="s">
        <v>31</v>
      </c>
      <c r="F1" s="12" t="s">
        <v>33</v>
      </c>
      <c r="M1" t="s">
        <v>23</v>
      </c>
      <c r="BI1" t="s">
        <v>23</v>
      </c>
    </row>
    <row r="2" spans="1:61" x14ac:dyDescent="0.35">
      <c r="A2" s="13" t="s">
        <v>0</v>
      </c>
      <c r="B2" s="14">
        <v>0.4995329</v>
      </c>
      <c r="C2" s="14">
        <v>0.50046710000000005</v>
      </c>
      <c r="E2" s="14">
        <v>0.34274579999999999</v>
      </c>
      <c r="F2" s="14">
        <v>0.65725420000000001</v>
      </c>
    </row>
    <row r="3" spans="1:61" x14ac:dyDescent="0.35">
      <c r="A3" s="13" t="s">
        <v>1</v>
      </c>
      <c r="B3" s="15">
        <v>24.766590399999998</v>
      </c>
      <c r="C3" s="15">
        <v>24.890312600000001</v>
      </c>
      <c r="E3" s="15">
        <v>20.591071400000001</v>
      </c>
      <c r="F3" s="15">
        <v>24.773395600000001</v>
      </c>
    </row>
    <row r="4" spans="1:61" x14ac:dyDescent="0.35">
      <c r="A4" s="13" t="s">
        <v>2</v>
      </c>
      <c r="B4" s="16">
        <v>13</v>
      </c>
      <c r="C4" s="16">
        <v>13</v>
      </c>
      <c r="E4" s="16">
        <v>10</v>
      </c>
      <c r="F4" s="16">
        <v>10</v>
      </c>
    </row>
    <row r="5" spans="1:61" x14ac:dyDescent="0.35">
      <c r="A5" s="13" t="s">
        <v>3</v>
      </c>
      <c r="B5" s="16">
        <v>16</v>
      </c>
      <c r="C5" s="16">
        <v>16</v>
      </c>
      <c r="E5" s="16">
        <v>13</v>
      </c>
      <c r="F5" s="16">
        <v>14</v>
      </c>
    </row>
    <row r="6" spans="1:61" x14ac:dyDescent="0.35">
      <c r="A6" s="13" t="s">
        <v>4</v>
      </c>
      <c r="B6" s="16">
        <v>17</v>
      </c>
      <c r="C6" s="16">
        <v>17</v>
      </c>
      <c r="E6" s="16">
        <v>14</v>
      </c>
      <c r="F6" s="16">
        <v>17</v>
      </c>
    </row>
    <row r="7" spans="1:61" x14ac:dyDescent="0.35">
      <c r="A7" s="13" t="s">
        <v>5</v>
      </c>
      <c r="B7" s="16">
        <v>20</v>
      </c>
      <c r="C7" s="16">
        <v>19</v>
      </c>
      <c r="E7" s="16">
        <v>16</v>
      </c>
      <c r="F7" s="16">
        <v>17</v>
      </c>
    </row>
    <row r="8" spans="1:61" x14ac:dyDescent="0.35">
      <c r="A8" s="13" t="s">
        <v>6</v>
      </c>
      <c r="B8" s="16">
        <v>20</v>
      </c>
      <c r="C8" s="16">
        <v>20</v>
      </c>
      <c r="E8" s="16">
        <v>17</v>
      </c>
      <c r="F8" s="16">
        <v>20</v>
      </c>
    </row>
    <row r="9" spans="1:61" x14ac:dyDescent="0.35">
      <c r="A9" s="13" t="s">
        <v>7</v>
      </c>
      <c r="B9" s="16">
        <v>21</v>
      </c>
      <c r="C9" s="16">
        <v>20</v>
      </c>
      <c r="E9" s="16">
        <v>17</v>
      </c>
      <c r="F9" s="16">
        <v>20</v>
      </c>
    </row>
    <row r="10" spans="1:61" x14ac:dyDescent="0.35">
      <c r="A10" s="13" t="s">
        <v>8</v>
      </c>
      <c r="B10" s="16">
        <v>23</v>
      </c>
      <c r="C10" s="16">
        <v>23</v>
      </c>
      <c r="E10" s="16">
        <v>19</v>
      </c>
      <c r="F10" s="16">
        <v>22</v>
      </c>
    </row>
    <row r="11" spans="1:61" x14ac:dyDescent="0.35">
      <c r="A11" s="13" t="s">
        <v>9</v>
      </c>
      <c r="B11" s="16">
        <v>24</v>
      </c>
      <c r="C11" s="16">
        <v>24</v>
      </c>
      <c r="E11" s="16">
        <v>20</v>
      </c>
      <c r="F11" s="16">
        <v>23</v>
      </c>
    </row>
    <row r="12" spans="1:61" x14ac:dyDescent="0.35">
      <c r="A12" s="13" t="s">
        <v>10</v>
      </c>
      <c r="B12" s="16">
        <v>24</v>
      </c>
      <c r="C12" s="16">
        <v>24</v>
      </c>
      <c r="E12" s="16">
        <v>20</v>
      </c>
      <c r="F12" s="16">
        <v>24</v>
      </c>
    </row>
    <row r="13" spans="1:61" x14ac:dyDescent="0.35">
      <c r="A13" s="13" t="s">
        <v>11</v>
      </c>
      <c r="B13" s="16">
        <v>25</v>
      </c>
      <c r="C13" s="16">
        <v>25</v>
      </c>
      <c r="E13" s="16">
        <v>21</v>
      </c>
      <c r="F13" s="16">
        <v>24</v>
      </c>
    </row>
    <row r="14" spans="1:61" x14ac:dyDescent="0.35">
      <c r="A14" s="13" t="s">
        <v>12</v>
      </c>
      <c r="B14" s="16">
        <v>26</v>
      </c>
      <c r="C14" s="16">
        <v>26</v>
      </c>
      <c r="E14" s="16">
        <v>22</v>
      </c>
      <c r="F14" s="16">
        <v>26</v>
      </c>
    </row>
    <row r="15" spans="1:61" x14ac:dyDescent="0.35">
      <c r="A15" s="13" t="s">
        <v>13</v>
      </c>
      <c r="B15" s="16">
        <v>27</v>
      </c>
      <c r="C15" s="16">
        <v>27</v>
      </c>
      <c r="E15" s="16">
        <v>23</v>
      </c>
      <c r="F15" s="16">
        <v>27</v>
      </c>
    </row>
    <row r="16" spans="1:61" x14ac:dyDescent="0.35">
      <c r="A16" s="13" t="s">
        <v>14</v>
      </c>
      <c r="B16" s="16">
        <v>27</v>
      </c>
      <c r="C16" s="16">
        <v>27</v>
      </c>
      <c r="E16" s="16">
        <v>24</v>
      </c>
      <c r="F16" s="16">
        <v>28</v>
      </c>
    </row>
    <row r="17" spans="1:6" x14ac:dyDescent="0.35">
      <c r="A17" s="13" t="s">
        <v>15</v>
      </c>
      <c r="B17" s="16">
        <v>28</v>
      </c>
      <c r="C17" s="16">
        <v>29</v>
      </c>
      <c r="E17" s="16">
        <v>24</v>
      </c>
      <c r="F17" s="16">
        <v>30</v>
      </c>
    </row>
    <row r="18" spans="1:6" x14ac:dyDescent="0.35">
      <c r="A18" s="13" t="s">
        <v>16</v>
      </c>
      <c r="B18" s="16">
        <v>30</v>
      </c>
      <c r="C18" s="16">
        <v>31</v>
      </c>
      <c r="E18" s="16">
        <v>25</v>
      </c>
      <c r="F18" s="16">
        <v>30</v>
      </c>
    </row>
    <row r="19" spans="1:6" x14ac:dyDescent="0.35">
      <c r="A19" s="13" t="s">
        <v>17</v>
      </c>
      <c r="B19" s="16">
        <v>31</v>
      </c>
      <c r="C19" s="16">
        <v>31</v>
      </c>
      <c r="E19" s="16">
        <v>26</v>
      </c>
      <c r="F19" s="16">
        <v>31</v>
      </c>
    </row>
    <row r="20" spans="1:6" x14ac:dyDescent="0.35">
      <c r="A20" s="13" t="s">
        <v>18</v>
      </c>
      <c r="B20" s="16">
        <v>32</v>
      </c>
      <c r="C20" s="16">
        <v>33</v>
      </c>
      <c r="E20" s="16">
        <v>27</v>
      </c>
      <c r="F20" s="16">
        <v>34</v>
      </c>
    </row>
    <row r="21" spans="1:6" x14ac:dyDescent="0.35">
      <c r="A21" s="13" t="s">
        <v>19</v>
      </c>
      <c r="B21" s="16">
        <v>33</v>
      </c>
      <c r="C21" s="16">
        <v>34</v>
      </c>
      <c r="E21" s="16">
        <v>28</v>
      </c>
      <c r="F21" s="16">
        <v>35</v>
      </c>
    </row>
    <row r="22" spans="1:6" x14ac:dyDescent="0.35">
      <c r="A22" s="13" t="s">
        <v>20</v>
      </c>
      <c r="B22" s="16">
        <v>34</v>
      </c>
      <c r="C22" s="16">
        <v>37</v>
      </c>
      <c r="E22" s="16">
        <v>30</v>
      </c>
      <c r="F22" s="16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1" t="s">
        <v>32</v>
      </c>
      <c r="C1" s="12" t="s">
        <v>33</v>
      </c>
      <c r="BI1" t="s">
        <v>23</v>
      </c>
    </row>
    <row r="2" spans="1:61" x14ac:dyDescent="0.35">
      <c r="A2" s="13" t="s">
        <v>0</v>
      </c>
      <c r="B2" s="14">
        <v>0.3228337</v>
      </c>
      <c r="C2" s="14">
        <v>0.6771663</v>
      </c>
    </row>
    <row r="3" spans="1:61" x14ac:dyDescent="0.35">
      <c r="A3" s="13" t="s">
        <v>1</v>
      </c>
      <c r="B3" s="15">
        <v>21.8213486</v>
      </c>
      <c r="C3" s="15">
        <v>26.285085800000001</v>
      </c>
    </row>
    <row r="4" spans="1:61" x14ac:dyDescent="0.35">
      <c r="A4" s="13" t="s">
        <v>2</v>
      </c>
      <c r="B4" s="16">
        <v>10</v>
      </c>
      <c r="C4" s="16">
        <v>13</v>
      </c>
    </row>
    <row r="5" spans="1:61" x14ac:dyDescent="0.35">
      <c r="A5" s="13" t="s">
        <v>3</v>
      </c>
      <c r="B5" s="16">
        <v>13</v>
      </c>
      <c r="C5" s="16">
        <v>17</v>
      </c>
    </row>
    <row r="6" spans="1:61" x14ac:dyDescent="0.35">
      <c r="A6" s="13" t="s">
        <v>4</v>
      </c>
      <c r="B6" s="16">
        <v>16</v>
      </c>
      <c r="C6" s="16">
        <v>19</v>
      </c>
    </row>
    <row r="7" spans="1:61" x14ac:dyDescent="0.35">
      <c r="A7" s="13" t="s">
        <v>5</v>
      </c>
      <c r="B7" s="16">
        <v>17</v>
      </c>
      <c r="C7" s="16">
        <v>20</v>
      </c>
    </row>
    <row r="8" spans="1:61" x14ac:dyDescent="0.35">
      <c r="A8" s="13" t="s">
        <v>6</v>
      </c>
      <c r="B8" s="16">
        <v>17</v>
      </c>
      <c r="C8" s="16">
        <v>21</v>
      </c>
    </row>
    <row r="9" spans="1:61" x14ac:dyDescent="0.35">
      <c r="A9" s="13" t="s">
        <v>7</v>
      </c>
      <c r="B9" s="16">
        <v>19</v>
      </c>
      <c r="C9" s="16">
        <v>23</v>
      </c>
    </row>
    <row r="10" spans="1:61" x14ac:dyDescent="0.35">
      <c r="A10" s="13" t="s">
        <v>8</v>
      </c>
      <c r="B10" s="16">
        <v>20</v>
      </c>
      <c r="C10" s="16">
        <v>24</v>
      </c>
    </row>
    <row r="11" spans="1:61" x14ac:dyDescent="0.35">
      <c r="A11" s="13" t="s">
        <v>9</v>
      </c>
      <c r="B11" s="16">
        <v>20</v>
      </c>
      <c r="C11" s="16">
        <v>24</v>
      </c>
    </row>
    <row r="12" spans="1:61" x14ac:dyDescent="0.35">
      <c r="A12" s="13" t="s">
        <v>10</v>
      </c>
      <c r="B12" s="16">
        <v>21</v>
      </c>
      <c r="C12" s="16">
        <v>26</v>
      </c>
    </row>
    <row r="13" spans="1:61" x14ac:dyDescent="0.35">
      <c r="A13" s="13" t="s">
        <v>11</v>
      </c>
      <c r="B13" s="16">
        <v>23</v>
      </c>
      <c r="C13" s="16">
        <v>27</v>
      </c>
    </row>
    <row r="14" spans="1:61" x14ac:dyDescent="0.35">
      <c r="A14" s="13" t="s">
        <v>12</v>
      </c>
      <c r="B14" s="16">
        <v>23</v>
      </c>
      <c r="C14" s="16">
        <v>27</v>
      </c>
    </row>
    <row r="15" spans="1:61" x14ac:dyDescent="0.35">
      <c r="A15" s="13" t="s">
        <v>13</v>
      </c>
      <c r="B15" s="16">
        <v>24</v>
      </c>
      <c r="C15" s="16">
        <v>28</v>
      </c>
    </row>
    <row r="16" spans="1:61" x14ac:dyDescent="0.35">
      <c r="A16" s="13" t="s">
        <v>14</v>
      </c>
      <c r="B16" s="16">
        <v>24</v>
      </c>
      <c r="C16" s="16">
        <v>30</v>
      </c>
    </row>
    <row r="17" spans="1:3" x14ac:dyDescent="0.35">
      <c r="A17" s="13" t="s">
        <v>15</v>
      </c>
      <c r="B17" s="16">
        <v>26</v>
      </c>
      <c r="C17" s="16">
        <v>30</v>
      </c>
    </row>
    <row r="18" spans="1:3" x14ac:dyDescent="0.35">
      <c r="A18" s="13" t="s">
        <v>16</v>
      </c>
      <c r="B18" s="16">
        <v>27</v>
      </c>
      <c r="C18" s="16">
        <v>31</v>
      </c>
    </row>
    <row r="19" spans="1:3" x14ac:dyDescent="0.35">
      <c r="A19" s="13" t="s">
        <v>17</v>
      </c>
      <c r="B19" s="16">
        <v>27</v>
      </c>
      <c r="C19" s="16">
        <v>33</v>
      </c>
    </row>
    <row r="20" spans="1:3" x14ac:dyDescent="0.35">
      <c r="A20" s="13" t="s">
        <v>18</v>
      </c>
      <c r="B20" s="16">
        <v>28</v>
      </c>
      <c r="C20" s="16">
        <v>34</v>
      </c>
    </row>
    <row r="21" spans="1:3" x14ac:dyDescent="0.35">
      <c r="A21" s="13" t="s">
        <v>19</v>
      </c>
      <c r="B21" s="16">
        <v>30</v>
      </c>
      <c r="C21" s="16">
        <v>36</v>
      </c>
    </row>
    <row r="22" spans="1:3" x14ac:dyDescent="0.35">
      <c r="A22" s="13" t="s">
        <v>20</v>
      </c>
      <c r="B22" s="16">
        <v>31</v>
      </c>
      <c r="C22" s="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Projected Bracket</vt:lpstr>
      <vt:lpstr>Matrix</vt:lpstr>
      <vt:lpstr>AFC Possibilities</vt:lpstr>
      <vt:lpstr>NFC Possibilities</vt:lpstr>
      <vt:lpstr>BAL</vt:lpstr>
      <vt:lpstr>KC</vt:lpstr>
      <vt:lpstr>NE</vt:lpstr>
      <vt:lpstr>HOU</vt:lpstr>
      <vt:lpstr>BUF</vt:lpstr>
      <vt:lpstr>TEN</vt:lpstr>
      <vt:lpstr>SF</vt:lpstr>
      <vt:lpstr>GB</vt:lpstr>
      <vt:lpstr>NO</vt:lpstr>
      <vt:lpstr>PHI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2020-01-01T06:23:43Z</dcterms:created>
  <dcterms:modified xsi:type="dcterms:W3CDTF">2020-01-02T04:03:52Z</dcterms:modified>
</cp:coreProperties>
</file>