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rrerPredictifier\MerrerPredictifier\NFL2018\Weekly Forecasts\"/>
    </mc:Choice>
  </mc:AlternateContent>
  <xr:revisionPtr revIDLastSave="0" documentId="10_ncr:100000_{FB1BB855-E23A-44AE-964B-BC8D539AFC20}" xr6:coauthVersionLast="31" xr6:coauthVersionMax="31" xr10:uidLastSave="{00000000-0000-0000-0000-000000000000}"/>
  <bookViews>
    <workbookView xWindow="240" yWindow="20" windowWidth="16100" windowHeight="9660" xr2:uid="{00000000-000D-0000-FFFF-FFFF00000000}"/>
  </bookViews>
  <sheets>
    <sheet name="Projected Bracket" sheetId="15" r:id="rId1"/>
    <sheet name="Matrix" sheetId="12" r:id="rId2"/>
    <sheet name="AFC Possibilities" sheetId="13" r:id="rId3"/>
    <sheet name="NFC Possibilities" sheetId="14" r:id="rId4"/>
    <sheet name="KC" sheetId="1" r:id="rId5"/>
    <sheet name="NE" sheetId="2" r:id="rId6"/>
    <sheet name="HOU" sheetId="3" r:id="rId7"/>
    <sheet name="BAL" sheetId="4" r:id="rId8"/>
    <sheet name="LAC" sheetId="5" r:id="rId9"/>
    <sheet name="IND" sheetId="6" r:id="rId10"/>
    <sheet name="NO" sheetId="7" r:id="rId11"/>
    <sheet name="LAR" sheetId="8" r:id="rId12"/>
    <sheet name="CHI" sheetId="9" r:id="rId13"/>
    <sheet name="DAL" sheetId="10" r:id="rId14"/>
    <sheet name="SEA" sheetId="11" r:id="rId15"/>
  </sheets>
  <calcPr calcId="179017"/>
</workbook>
</file>

<file path=xl/calcChain.xml><?xml version="1.0" encoding="utf-8"?>
<calcChain xmlns="http://schemas.openxmlformats.org/spreadsheetml/2006/main">
  <c r="B35" i="12" l="1"/>
  <c r="B38" i="12"/>
  <c r="B37" i="12"/>
  <c r="B40" i="12"/>
  <c r="B41" i="12"/>
  <c r="B32" i="12"/>
  <c r="B34" i="12"/>
  <c r="B36" i="12"/>
  <c r="B42" i="12"/>
  <c r="B39" i="12"/>
  <c r="B43" i="12"/>
  <c r="B33" i="12"/>
  <c r="C24" i="12" a="1"/>
  <c r="C24" i="12"/>
  <c r="C25" i="12" a="1"/>
  <c r="C25" i="12"/>
  <c r="C26" i="12" a="1"/>
  <c r="C26" i="12"/>
  <c r="C27" i="12" a="1"/>
  <c r="C27" i="12"/>
  <c r="C28" i="12" a="1"/>
  <c r="C28" i="12"/>
  <c r="C23" i="12" a="1"/>
  <c r="C23" i="12" s="1"/>
  <c r="C22" i="12" a="1"/>
  <c r="C22" i="12" s="1"/>
  <c r="C18" i="12" a="1"/>
  <c r="C18" i="12" s="1"/>
  <c r="C19" i="12" a="1"/>
  <c r="C19" i="12"/>
  <c r="C20" i="12" a="1"/>
  <c r="C20" i="12" s="1"/>
  <c r="C21" i="12" a="1"/>
  <c r="C21" i="12"/>
  <c r="C17" i="12" a="1"/>
  <c r="C17" i="12" s="1"/>
  <c r="B29" i="12"/>
  <c r="B28" i="12"/>
  <c r="B27" i="12"/>
  <c r="B26" i="12"/>
  <c r="B25" i="12"/>
  <c r="B24" i="12"/>
  <c r="B23" i="12"/>
  <c r="J211" i="14"/>
  <c r="H211" i="14"/>
  <c r="E214" i="14"/>
  <c r="E211" i="14"/>
  <c r="E221" i="14"/>
  <c r="H218" i="14"/>
  <c r="E218" i="14"/>
  <c r="B214" i="14"/>
  <c r="B221" i="14" s="1"/>
  <c r="B211" i="14"/>
  <c r="B218" i="14" s="1"/>
  <c r="J197" i="14"/>
  <c r="H197" i="14"/>
  <c r="E200" i="14"/>
  <c r="E207" i="14" s="1"/>
  <c r="E197" i="14"/>
  <c r="H204" i="14"/>
  <c r="E204" i="14"/>
  <c r="B200" i="14"/>
  <c r="B207" i="14" s="1"/>
  <c r="B197" i="14"/>
  <c r="B204" i="14" s="1"/>
  <c r="J183" i="14"/>
  <c r="H183" i="14"/>
  <c r="H190" i="14" s="1"/>
  <c r="E186" i="14"/>
  <c r="E193" i="14" s="1"/>
  <c r="E183" i="14"/>
  <c r="E190" i="14"/>
  <c r="B186" i="14"/>
  <c r="B183" i="14"/>
  <c r="B193" i="14"/>
  <c r="B190" i="14"/>
  <c r="E172" i="14"/>
  <c r="E169" i="14"/>
  <c r="H169" i="14"/>
  <c r="H176" i="14" s="1"/>
  <c r="E179" i="14"/>
  <c r="E176" i="14"/>
  <c r="B179" i="14"/>
  <c r="B176" i="14"/>
  <c r="B172" i="14"/>
  <c r="B169" i="14"/>
  <c r="L169" i="14"/>
  <c r="J155" i="14"/>
  <c r="H155" i="14"/>
  <c r="E158" i="14"/>
  <c r="E155" i="14"/>
  <c r="E165" i="14"/>
  <c r="H162" i="14"/>
  <c r="E162" i="14"/>
  <c r="B165" i="14"/>
  <c r="B158" i="14"/>
  <c r="B155" i="14"/>
  <c r="B162" i="14" s="1"/>
  <c r="J141" i="14"/>
  <c r="H141" i="14"/>
  <c r="E144" i="14"/>
  <c r="E151" i="14" s="1"/>
  <c r="E141" i="14"/>
  <c r="H148" i="14"/>
  <c r="E148" i="14"/>
  <c r="B144" i="14"/>
  <c r="B151" i="14" s="1"/>
  <c r="B141" i="14"/>
  <c r="B148" i="14" s="1"/>
  <c r="J127" i="14"/>
  <c r="H127" i="14"/>
  <c r="E130" i="14"/>
  <c r="E127" i="14"/>
  <c r="E137" i="14"/>
  <c r="H134" i="14"/>
  <c r="E134" i="14"/>
  <c r="B137" i="14"/>
  <c r="B134" i="14"/>
  <c r="B130" i="14"/>
  <c r="B127" i="14"/>
  <c r="J113" i="14"/>
  <c r="H113" i="14"/>
  <c r="E116" i="14"/>
  <c r="E113" i="14"/>
  <c r="H120" i="14"/>
  <c r="E123" i="14"/>
  <c r="E120" i="14"/>
  <c r="B123" i="14"/>
  <c r="B120" i="14"/>
  <c r="B116" i="14"/>
  <c r="B113" i="14"/>
  <c r="L113" i="14"/>
  <c r="J99" i="14"/>
  <c r="H99" i="14"/>
  <c r="E102" i="14"/>
  <c r="E99" i="14"/>
  <c r="E109" i="14"/>
  <c r="H106" i="14"/>
  <c r="E106" i="14"/>
  <c r="B102" i="14"/>
  <c r="B109" i="14" s="1"/>
  <c r="B99" i="14"/>
  <c r="B106" i="14" s="1"/>
  <c r="J85" i="14"/>
  <c r="H85" i="14"/>
  <c r="E88" i="14"/>
  <c r="E95" i="14" s="1"/>
  <c r="E85" i="14"/>
  <c r="H92" i="14"/>
  <c r="E92" i="14"/>
  <c r="B88" i="14"/>
  <c r="B95" i="14" s="1"/>
  <c r="B85" i="14"/>
  <c r="B92" i="14" s="1"/>
  <c r="J71" i="14"/>
  <c r="H71" i="14"/>
  <c r="E74" i="14"/>
  <c r="E81" i="14" s="1"/>
  <c r="E71" i="14"/>
  <c r="H78" i="14"/>
  <c r="E78" i="14"/>
  <c r="B81" i="14"/>
  <c r="B78" i="14"/>
  <c r="B71" i="14"/>
  <c r="B74" i="14"/>
  <c r="J64" i="14"/>
  <c r="J57" i="14"/>
  <c r="H64" i="14"/>
  <c r="H57" i="14"/>
  <c r="E67" i="14"/>
  <c r="E64" i="14"/>
  <c r="E60" i="14"/>
  <c r="E57" i="14"/>
  <c r="L57" i="14"/>
  <c r="B67" i="14"/>
  <c r="B64" i="14"/>
  <c r="B60" i="14"/>
  <c r="B57" i="14"/>
  <c r="E43" i="14"/>
  <c r="L46" i="14" s="1"/>
  <c r="M32" i="14"/>
  <c r="N32" i="14" s="1"/>
  <c r="L32" i="14"/>
  <c r="M18" i="14"/>
  <c r="N18" i="14" s="1"/>
  <c r="L18" i="14"/>
  <c r="M4" i="14"/>
  <c r="L4" i="14"/>
  <c r="N4" i="14" s="1"/>
  <c r="J43" i="14"/>
  <c r="H43" i="14"/>
  <c r="E46" i="14"/>
  <c r="E53" i="14" s="1"/>
  <c r="H50" i="14"/>
  <c r="E50" i="14"/>
  <c r="B46" i="14"/>
  <c r="B53" i="14" s="1"/>
  <c r="B43" i="14"/>
  <c r="B50" i="14" s="1"/>
  <c r="J29" i="14"/>
  <c r="H29" i="14"/>
  <c r="E32" i="14"/>
  <c r="E39" i="14" s="1"/>
  <c r="E29" i="14"/>
  <c r="H36" i="14"/>
  <c r="E36" i="14"/>
  <c r="B32" i="14"/>
  <c r="B39" i="14" s="1"/>
  <c r="B29" i="14"/>
  <c r="B36" i="14" s="1"/>
  <c r="J15" i="14"/>
  <c r="H15" i="14"/>
  <c r="E25" i="14"/>
  <c r="B25" i="14"/>
  <c r="H22" i="14"/>
  <c r="E22" i="14"/>
  <c r="B22" i="14"/>
  <c r="E18" i="14"/>
  <c r="E15" i="14"/>
  <c r="B18" i="14"/>
  <c r="B15" i="14"/>
  <c r="J8" i="14"/>
  <c r="L1" i="14"/>
  <c r="J1" i="14"/>
  <c r="H8" i="14"/>
  <c r="H1" i="14"/>
  <c r="E11" i="14"/>
  <c r="E8" i="14"/>
  <c r="B11" i="14"/>
  <c r="B8" i="14"/>
  <c r="E4" i="14"/>
  <c r="E1" i="14"/>
  <c r="B4" i="14"/>
  <c r="B1" i="14"/>
  <c r="B22" i="12"/>
  <c r="B21" i="12"/>
  <c r="B20" i="12"/>
  <c r="B19" i="12"/>
  <c r="B18" i="12"/>
  <c r="B17" i="12"/>
  <c r="B64" i="13"/>
  <c r="B57" i="13"/>
  <c r="H211" i="13"/>
  <c r="H183" i="13"/>
  <c r="E172" i="13"/>
  <c r="H218" i="13"/>
  <c r="E211" i="13"/>
  <c r="B172" i="13"/>
  <c r="E218" i="13"/>
  <c r="B214" i="13"/>
  <c r="B221" i="13" s="1"/>
  <c r="H197" i="13"/>
  <c r="E197" i="13"/>
  <c r="H204" i="13"/>
  <c r="E204" i="13"/>
  <c r="B207" i="13"/>
  <c r="B200" i="13"/>
  <c r="H190" i="13"/>
  <c r="E183" i="13"/>
  <c r="E190" i="13"/>
  <c r="B193" i="13"/>
  <c r="B186" i="13"/>
  <c r="L57" i="13"/>
  <c r="L1" i="13"/>
  <c r="L4" i="13"/>
  <c r="N4" i="13" s="1"/>
  <c r="H176" i="13"/>
  <c r="H169" i="13"/>
  <c r="E169" i="13"/>
  <c r="E176" i="13" s="1"/>
  <c r="E179" i="13"/>
  <c r="E186" i="13" s="1"/>
  <c r="B179" i="13"/>
  <c r="H155" i="13"/>
  <c r="E155" i="13"/>
  <c r="E158" i="13"/>
  <c r="E165" i="13"/>
  <c r="H162" i="13"/>
  <c r="E162" i="13"/>
  <c r="B158" i="13"/>
  <c r="B165" i="13" s="1"/>
  <c r="H141" i="13"/>
  <c r="E144" i="13"/>
  <c r="E141" i="13"/>
  <c r="E151" i="13"/>
  <c r="H148" i="13"/>
  <c r="E148" i="13"/>
  <c r="B144" i="13"/>
  <c r="B151" i="13" s="1"/>
  <c r="H127" i="13"/>
  <c r="H134" i="13" s="1"/>
  <c r="E130" i="13"/>
  <c r="E127" i="13"/>
  <c r="E134" i="13"/>
  <c r="E137" i="13"/>
  <c r="B137" i="13"/>
  <c r="B130" i="13"/>
  <c r="H120" i="13"/>
  <c r="E123" i="13"/>
  <c r="E120" i="13"/>
  <c r="B123" i="13"/>
  <c r="H113" i="13"/>
  <c r="E116" i="13"/>
  <c r="E113" i="13"/>
  <c r="B116" i="13"/>
  <c r="E25" i="13"/>
  <c r="J22" i="13"/>
  <c r="H22" i="13"/>
  <c r="M46" i="13"/>
  <c r="N46" i="13" s="1"/>
  <c r="L46" i="13"/>
  <c r="M32" i="13"/>
  <c r="N32" i="13" s="1"/>
  <c r="L32" i="13"/>
  <c r="M18" i="13"/>
  <c r="N18" i="13" s="1"/>
  <c r="L18" i="13"/>
  <c r="M4" i="13"/>
  <c r="M1" i="13"/>
  <c r="H99" i="13"/>
  <c r="H106" i="13" s="1"/>
  <c r="E109" i="13"/>
  <c r="E106" i="13"/>
  <c r="E102" i="13"/>
  <c r="E99" i="13"/>
  <c r="B109" i="13"/>
  <c r="B102" i="13"/>
  <c r="H92" i="13"/>
  <c r="E95" i="13"/>
  <c r="B95" i="13"/>
  <c r="E92" i="13"/>
  <c r="B92" i="13"/>
  <c r="B106" i="13" s="1"/>
  <c r="H85" i="13"/>
  <c r="E85" i="13"/>
  <c r="E88" i="13"/>
  <c r="B88" i="13"/>
  <c r="H78" i="13"/>
  <c r="B67" i="13"/>
  <c r="B81" i="13"/>
  <c r="E81" i="13"/>
  <c r="E78" i="13"/>
  <c r="B78" i="13"/>
  <c r="J78" i="13" s="1"/>
  <c r="H71" i="13"/>
  <c r="E74" i="13"/>
  <c r="E71" i="13"/>
  <c r="B74" i="13"/>
  <c r="B71" i="13"/>
  <c r="J71" i="13" s="1"/>
  <c r="H64" i="13"/>
  <c r="E64" i="13"/>
  <c r="E67" i="13"/>
  <c r="J64" i="13"/>
  <c r="J57" i="13"/>
  <c r="H57" i="13"/>
  <c r="E60" i="13"/>
  <c r="E57" i="13"/>
  <c r="B60" i="13"/>
  <c r="J50" i="13"/>
  <c r="J43" i="13"/>
  <c r="H50" i="13"/>
  <c r="E53" i="13"/>
  <c r="B53" i="13"/>
  <c r="E50" i="13"/>
  <c r="B50" i="13"/>
  <c r="H43" i="13"/>
  <c r="E46" i="13"/>
  <c r="E43" i="13"/>
  <c r="B46" i="13"/>
  <c r="B43" i="13"/>
  <c r="J36" i="13"/>
  <c r="J29" i="13"/>
  <c r="H36" i="13"/>
  <c r="E39" i="13"/>
  <c r="B39" i="13"/>
  <c r="E36" i="13"/>
  <c r="B36" i="13"/>
  <c r="H29" i="13"/>
  <c r="E29" i="13"/>
  <c r="E32" i="13"/>
  <c r="B32" i="13"/>
  <c r="B29" i="13"/>
  <c r="B25" i="13"/>
  <c r="E22" i="13"/>
  <c r="B22" i="13"/>
  <c r="J15" i="13"/>
  <c r="H15" i="13"/>
  <c r="E18" i="13"/>
  <c r="B18" i="13"/>
  <c r="E15" i="13"/>
  <c r="B15" i="13"/>
  <c r="J8" i="13"/>
  <c r="H8" i="13"/>
  <c r="E11" i="13"/>
  <c r="E8" i="13"/>
  <c r="B11" i="13"/>
  <c r="B8" i="13"/>
  <c r="J1" i="13"/>
  <c r="H1" i="13"/>
  <c r="E4" i="13"/>
  <c r="E1" i="13"/>
  <c r="B4" i="13"/>
  <c r="B1" i="13"/>
  <c r="M12" i="12"/>
  <c r="M11" i="12"/>
  <c r="L11" i="12"/>
  <c r="M10" i="12"/>
  <c r="L10" i="12"/>
  <c r="K10" i="12"/>
  <c r="M9" i="12"/>
  <c r="L9" i="12"/>
  <c r="K9" i="12"/>
  <c r="J9" i="12"/>
  <c r="M8" i="12"/>
  <c r="L8" i="12"/>
  <c r="K8" i="12"/>
  <c r="J8" i="12"/>
  <c r="I8" i="12"/>
  <c r="M7" i="12"/>
  <c r="L7" i="12"/>
  <c r="K7" i="12"/>
  <c r="J7" i="12"/>
  <c r="I7" i="12"/>
  <c r="H7" i="12"/>
  <c r="M6" i="12"/>
  <c r="L6" i="12"/>
  <c r="K6" i="12"/>
  <c r="J6" i="12"/>
  <c r="I6" i="12"/>
  <c r="H6" i="12"/>
  <c r="G6" i="12"/>
  <c r="M5" i="12"/>
  <c r="L5" i="12"/>
  <c r="K5" i="12"/>
  <c r="J5" i="12"/>
  <c r="I5" i="12"/>
  <c r="H5" i="12"/>
  <c r="G5" i="12"/>
  <c r="F5" i="12"/>
  <c r="M4" i="12"/>
  <c r="L4" i="12"/>
  <c r="K4" i="12"/>
  <c r="J4" i="12"/>
  <c r="I4" i="12"/>
  <c r="H4" i="12"/>
  <c r="G4" i="12"/>
  <c r="F4" i="12"/>
  <c r="E4" i="12"/>
  <c r="M3" i="12"/>
  <c r="L3" i="12"/>
  <c r="K3" i="12"/>
  <c r="J3" i="12"/>
  <c r="I3" i="12"/>
  <c r="H3" i="12"/>
  <c r="G3" i="12"/>
  <c r="F3" i="12"/>
  <c r="E3" i="12"/>
  <c r="D3" i="12"/>
  <c r="M2" i="12"/>
  <c r="L2" i="12"/>
  <c r="K2" i="12"/>
  <c r="J2" i="12"/>
  <c r="I2" i="12"/>
  <c r="H2" i="12"/>
  <c r="G2" i="12"/>
  <c r="F2" i="12"/>
  <c r="E2" i="12"/>
  <c r="D2" i="12"/>
  <c r="C2" i="12"/>
  <c r="P2" i="12" a="1"/>
  <c r="P13" i="12"/>
  <c r="B13" i="12"/>
  <c r="S13" i="12"/>
  <c r="E13" i="12"/>
  <c r="T8" i="12"/>
  <c r="F8" i="12"/>
  <c r="Q11" i="12"/>
  <c r="C11" i="12"/>
  <c r="R7" i="12"/>
  <c r="D7" i="12"/>
  <c r="X13" i="12"/>
  <c r="J13" i="12"/>
  <c r="Y13" i="12"/>
  <c r="K13" i="12"/>
  <c r="Q8" i="12"/>
  <c r="C8" i="12"/>
  <c r="Q10" i="12"/>
  <c r="C10" i="12"/>
  <c r="V10" i="12"/>
  <c r="H10" i="12"/>
  <c r="U12" i="12"/>
  <c r="G12" i="12"/>
  <c r="U13" i="12"/>
  <c r="G13" i="12"/>
  <c r="S6" i="12"/>
  <c r="E6" i="12"/>
  <c r="W12" i="12"/>
  <c r="I12" i="12"/>
  <c r="S9" i="12"/>
  <c r="E9" i="12"/>
  <c r="R8" i="12"/>
  <c r="D8" i="12"/>
  <c r="Q5" i="12"/>
  <c r="C5" i="12"/>
  <c r="T12" i="12"/>
  <c r="F12" i="12"/>
  <c r="Q4" i="12"/>
  <c r="C4" i="12"/>
  <c r="S10" i="12"/>
  <c r="E10" i="12"/>
  <c r="V12" i="12"/>
  <c r="H12" i="12"/>
  <c r="V11" i="12"/>
  <c r="H11" i="12"/>
  <c r="Q13" i="12"/>
  <c r="C13" i="12"/>
  <c r="R12" i="12"/>
  <c r="D12" i="12"/>
  <c r="P7" i="12"/>
  <c r="B7" i="12"/>
  <c r="R10" i="12"/>
  <c r="D10" i="12"/>
  <c r="P12" i="12"/>
  <c r="B12" i="12"/>
  <c r="T10" i="12"/>
  <c r="F10" i="12"/>
  <c r="P8" i="12"/>
  <c r="B8" i="12"/>
  <c r="X12" i="12"/>
  <c r="J12" i="12"/>
  <c r="W13" i="12"/>
  <c r="I13" i="12"/>
  <c r="P4" i="12"/>
  <c r="B4" i="12"/>
  <c r="P6" i="12"/>
  <c r="B6" i="12"/>
  <c r="S11" i="12"/>
  <c r="E11" i="12"/>
  <c r="S7" i="12"/>
  <c r="E7" i="12"/>
  <c r="S12" i="12"/>
  <c r="E12" i="12"/>
  <c r="W11" i="12"/>
  <c r="I11" i="12"/>
  <c r="Q12" i="12"/>
  <c r="C12" i="12"/>
  <c r="R11" i="12"/>
  <c r="D11" i="12"/>
  <c r="Q9" i="12"/>
  <c r="C9" i="12"/>
  <c r="Y12" i="12"/>
  <c r="K12" i="12"/>
  <c r="R6" i="12"/>
  <c r="D6" i="12"/>
  <c r="U9" i="12"/>
  <c r="G9" i="12"/>
  <c r="T7" i="12"/>
  <c r="F7" i="12"/>
  <c r="R13" i="12"/>
  <c r="D13" i="12"/>
  <c r="P5" i="12"/>
  <c r="B5" i="12"/>
  <c r="P10" i="12"/>
  <c r="B10" i="12"/>
  <c r="U8" i="12"/>
  <c r="G8" i="12"/>
  <c r="Z13" i="12"/>
  <c r="L13" i="12"/>
  <c r="X11" i="12"/>
  <c r="J11" i="12"/>
  <c r="T13" i="12"/>
  <c r="F13" i="12"/>
  <c r="P9" i="12"/>
  <c r="B9" i="12"/>
  <c r="T9" i="12"/>
  <c r="F9" i="12"/>
  <c r="P3" i="12"/>
  <c r="B3" i="12"/>
  <c r="U10" i="12"/>
  <c r="G10" i="12"/>
  <c r="W10" i="12"/>
  <c r="I10" i="12"/>
  <c r="R9" i="12"/>
  <c r="D9" i="12"/>
  <c r="S8" i="12"/>
  <c r="E8" i="12"/>
  <c r="R5" i="12"/>
  <c r="D5" i="12"/>
  <c r="T11" i="12"/>
  <c r="F11" i="12"/>
  <c r="P11" i="12"/>
  <c r="B11" i="12"/>
  <c r="Q7" i="12"/>
  <c r="C7" i="12"/>
  <c r="U11" i="12"/>
  <c r="G11" i="12"/>
  <c r="Q6" i="12"/>
  <c r="C6" i="12"/>
  <c r="V13" i="12"/>
  <c r="H13" i="12"/>
  <c r="Y8" i="12"/>
  <c r="AA4" i="12"/>
  <c r="AA7" i="12"/>
  <c r="S5" i="12"/>
  <c r="Y4" i="12"/>
  <c r="AA13" i="12"/>
  <c r="V9" i="12"/>
  <c r="W3" i="12"/>
  <c r="X8" i="12"/>
  <c r="R4" i="12"/>
  <c r="W6" i="12"/>
  <c r="Z7" i="12"/>
  <c r="V4" i="12"/>
  <c r="Y11" i="12"/>
  <c r="Z3" i="12"/>
  <c r="S2" i="12"/>
  <c r="AA3" i="12"/>
  <c r="Q2" i="12"/>
  <c r="X7" i="12"/>
  <c r="X10" i="12"/>
  <c r="U5" i="12"/>
  <c r="P2" i="12"/>
  <c r="T6" i="12"/>
  <c r="X2" i="12"/>
  <c r="X9" i="12"/>
  <c r="Y5" i="12"/>
  <c r="Z4" i="12"/>
  <c r="W4" i="12"/>
  <c r="Y9" i="12"/>
  <c r="W2" i="12"/>
  <c r="Z10" i="12"/>
  <c r="R3" i="12"/>
  <c r="Z11" i="12"/>
  <c r="AA6" i="12"/>
  <c r="V8" i="12"/>
  <c r="U2" i="12"/>
  <c r="X4" i="12"/>
  <c r="Z2" i="12"/>
  <c r="U6" i="12"/>
  <c r="W7" i="12"/>
  <c r="S4" i="12"/>
  <c r="Y2" i="12"/>
  <c r="S3" i="12"/>
  <c r="U3" i="12"/>
  <c r="Y7" i="12"/>
  <c r="AA8" i="12"/>
  <c r="T5" i="12"/>
  <c r="T2" i="12"/>
  <c r="V5" i="12"/>
  <c r="H9" i="12"/>
  <c r="W8" i="12"/>
  <c r="T4" i="12"/>
  <c r="Y6" i="12"/>
  <c r="Z8" i="12"/>
  <c r="V2" i="12"/>
  <c r="Q3" i="12"/>
  <c r="U7" i="12"/>
  <c r="V7" i="12"/>
  <c r="T3" i="12"/>
  <c r="Z12" i="12"/>
  <c r="V3" i="12"/>
  <c r="Z6" i="12"/>
  <c r="AA9" i="12"/>
  <c r="V6" i="12"/>
  <c r="AA12" i="12"/>
  <c r="W5" i="12"/>
  <c r="AA10" i="12"/>
  <c r="X5" i="12"/>
  <c r="R2" i="12"/>
  <c r="X6" i="12"/>
  <c r="AA2" i="12"/>
  <c r="X3" i="12"/>
  <c r="Z5" i="12"/>
  <c r="AA11" i="12"/>
  <c r="Y10" i="12"/>
  <c r="W9" i="12"/>
  <c r="AA5" i="12"/>
  <c r="U4" i="12"/>
  <c r="Y3" i="12"/>
  <c r="Z9" i="12"/>
  <c r="C29" i="12" l="1"/>
  <c r="J218" i="14"/>
  <c r="J204" i="14"/>
  <c r="J190" i="14"/>
  <c r="J169" i="14"/>
  <c r="J176" i="14"/>
  <c r="J162" i="14"/>
  <c r="J148" i="14"/>
  <c r="J134" i="14"/>
  <c r="J120" i="14"/>
  <c r="J106" i="14"/>
  <c r="J92" i="14"/>
  <c r="J78" i="14"/>
  <c r="M57" i="14"/>
  <c r="N57" i="14" s="1"/>
  <c r="J50" i="14"/>
  <c r="M46" i="14" s="1"/>
  <c r="N46" i="14" s="1"/>
  <c r="J36" i="14"/>
  <c r="J22" i="14"/>
  <c r="B113" i="13"/>
  <c r="J106" i="13"/>
  <c r="J92" i="13"/>
  <c r="B85" i="13"/>
  <c r="E193" i="13"/>
  <c r="E200" i="13" s="1"/>
  <c r="E207" i="13" s="1"/>
  <c r="E214" i="13" s="1"/>
  <c r="E221" i="13" s="1"/>
  <c r="N1" i="13"/>
  <c r="M169" i="14" l="1"/>
  <c r="N169" i="14" s="1"/>
  <c r="M113" i="14"/>
  <c r="N113" i="14" s="1"/>
  <c r="M1" i="14"/>
  <c r="N1" i="14" s="1"/>
  <c r="B120" i="13"/>
  <c r="J113" i="13"/>
  <c r="L113" i="13"/>
  <c r="B99" i="13"/>
  <c r="J99" i="13" s="1"/>
  <c r="J85" i="13"/>
  <c r="M57" i="13" s="1"/>
  <c r="N57" i="13" s="1"/>
  <c r="B127" i="13" l="1"/>
  <c r="J120" i="13"/>
  <c r="B134" i="13" l="1"/>
  <c r="J127" i="13"/>
  <c r="B141" i="13" l="1"/>
  <c r="J134" i="13"/>
  <c r="B148" i="13" l="1"/>
  <c r="J141" i="13"/>
  <c r="J148" i="13" l="1"/>
  <c r="B155" i="13"/>
  <c r="B162" i="13" l="1"/>
  <c r="J155" i="13"/>
  <c r="B169" i="13" l="1"/>
  <c r="J162" i="13"/>
  <c r="M113" i="13" s="1"/>
  <c r="N113" i="13" s="1"/>
  <c r="B176" i="13" l="1"/>
  <c r="L169" i="13"/>
  <c r="J169" i="13"/>
  <c r="B183" i="13" l="1"/>
  <c r="J176" i="13"/>
  <c r="B190" i="13" l="1"/>
  <c r="J183" i="13"/>
  <c r="B197" i="13" l="1"/>
  <c r="J190" i="13"/>
  <c r="B204" i="13" l="1"/>
  <c r="J197" i="13"/>
  <c r="B211" i="13" l="1"/>
  <c r="J204" i="13"/>
  <c r="B218" i="13" l="1"/>
  <c r="J218" i="13" s="1"/>
  <c r="M169" i="13" s="1"/>
  <c r="N169" i="13" s="1"/>
  <c r="J211" i="13"/>
</calcChain>
</file>

<file path=xl/sharedStrings.xml><?xml version="1.0" encoding="utf-8"?>
<sst xmlns="http://schemas.openxmlformats.org/spreadsheetml/2006/main" count="1168" uniqueCount="53">
  <si>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</si>
  <si>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</si>
  <si>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</si>
  <si>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</si>
  <si>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</si>
  <si>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</si>
  <si>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</si>
  <si>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</si>
  <si>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</si>
  <si>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</si>
  <si>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</si>
  <si>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</si>
  <si>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</si>
  <si>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</si>
  <si>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</si>
  <si>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</si>
  <si>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</si>
  <si>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</si>
  <si>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</si>
  <si>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</si>
  <si>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</si>
  <si>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Chiefs</t>
  </si>
  <si>
    <t>Patriots</t>
  </si>
  <si>
    <t xml:space="preserve"> </t>
  </si>
  <si>
    <t>Texans</t>
  </si>
  <si>
    <t>Ravens</t>
  </si>
  <si>
    <t>Chargers</t>
  </si>
  <si>
    <t>Colts</t>
  </si>
  <si>
    <t>Saints</t>
  </si>
  <si>
    <t>Rams</t>
  </si>
  <si>
    <t>Bears</t>
  </si>
  <si>
    <t>Cowboys</t>
  </si>
  <si>
    <t>Seahawks</t>
  </si>
  <si>
    <t>Eagles</t>
  </si>
  <si>
    <t>KC</t>
  </si>
  <si>
    <t>NE</t>
  </si>
  <si>
    <t>HOU</t>
  </si>
  <si>
    <t>BAL</t>
  </si>
  <si>
    <t>LAC</t>
  </si>
  <si>
    <t>IND</t>
  </si>
  <si>
    <t>NO</t>
  </si>
  <si>
    <t>LAR</t>
  </si>
  <si>
    <t>CHI</t>
  </si>
  <si>
    <t>DAL</t>
  </si>
  <si>
    <t>SEA</t>
  </si>
  <si>
    <t>PHI</t>
  </si>
  <si>
    <t>Win Conf</t>
  </si>
  <si>
    <t>Win SB</t>
  </si>
  <si>
    <t>Team</t>
  </si>
  <si>
    <t>Chance</t>
  </si>
  <si>
    <t>Champion</t>
  </si>
  <si>
    <t>New Orleans</t>
  </si>
  <si>
    <r>
      <t>Super Bowl LIII</t>
    </r>
    <r>
      <rPr>
        <b/>
        <sz val="11"/>
        <color theme="1"/>
        <rFont val="Calibri"/>
        <family val="2"/>
      </rPr>
      <t>™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</si>
</sst>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%"/>
    <numFmt numFmtId="165" formatCode="#0.0"/>
    <numFmt numFmtId="166" formatCode="#0"/>
    <numFmt numFmtId="167" formatCode="0.0%"/>
  </numFmts>
  <fonts count="16" x14ac:knownFonts="1">
    <font>
      <sz val="11"/>
      <color theme="1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B20032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1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3" fillId="0" borderId="0" xfId="0" applyFont="1"/>
    <xf numFmtId="0" fontId="0" fillId="0" borderId="0" xfId="0" applyFont="1"/>
    <xf numFmtId="0" fontId="0" fillId="0" borderId="2" xfId="0" applyBorder="1"/>
    <xf numFmtId="167" fontId="0" fillId="0" borderId="0" xfId="1" applyNumberFormat="1" applyFont="1"/>
    <xf numFmtId="0" fontId="13" fillId="14" borderId="3" xfId="0" applyFont="1" applyFill="1" applyBorder="1" applyAlignment="1">
      <alignment horizontal="center"/>
    </xf>
    <xf numFmtId="0" fontId="13" fillId="14" borderId="4" xfId="0" applyFont="1" applyFill="1" applyBorder="1" applyAlignment="1">
      <alignment horizontal="center"/>
    </xf>
    <xf numFmtId="0" fontId="13" fillId="14" borderId="5" xfId="0" applyFont="1" applyFill="1" applyBorder="1" applyAlignment="1">
      <alignment horizontal="center"/>
    </xf>
    <xf numFmtId="0" fontId="13" fillId="14" borderId="6" xfId="0" applyFont="1" applyFill="1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4" xfId="0" applyFont="1" applyFill="1" applyBorder="1" applyAlignment="1">
      <alignment horizontal="center"/>
    </xf>
    <xf numFmtId="0" fontId="13" fillId="8" borderId="5" xfId="0" applyFont="1" applyFill="1" applyBorder="1" applyAlignment="1">
      <alignment horizontal="center"/>
    </xf>
    <xf numFmtId="0" fontId="13" fillId="8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7" fillId="8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8" fillId="9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11" fillId="12" borderId="8" xfId="0" applyFont="1" applyFill="1" applyBorder="1" applyAlignment="1">
      <alignment horizontal="center"/>
    </xf>
    <xf numFmtId="0" fontId="8" fillId="9" borderId="7" xfId="0" applyFont="1" applyFill="1" applyBorder="1" applyAlignment="1">
      <alignment horizontal="center"/>
    </xf>
    <xf numFmtId="0" fontId="9" fillId="10" borderId="8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10" fillId="11" borderId="7" xfId="0" applyFont="1" applyFill="1" applyBorder="1" applyAlignment="1">
      <alignment horizontal="center"/>
    </xf>
    <xf numFmtId="0" fontId="9" fillId="10" borderId="7" xfId="0" applyFont="1" applyFill="1" applyBorder="1" applyAlignment="1">
      <alignment horizontal="center"/>
    </xf>
    <xf numFmtId="0" fontId="12" fillId="13" borderId="8" xfId="0" applyFont="1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6" fontId="13" fillId="0" borderId="10" xfId="0" applyNumberFormat="1" applyFont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4" borderId="17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166" fontId="13" fillId="14" borderId="9" xfId="0" applyNumberFormat="1" applyFont="1" applyFill="1" applyBorder="1" applyAlignment="1">
      <alignment horizontal="center"/>
    </xf>
    <xf numFmtId="166" fontId="0" fillId="14" borderId="10" xfId="0" applyNumberFormat="1" applyFill="1" applyBorder="1" applyAlignment="1">
      <alignment horizontal="center"/>
    </xf>
    <xf numFmtId="166" fontId="0" fillId="14" borderId="9" xfId="0" applyNumberFormat="1" applyFill="1" applyBorder="1" applyAlignment="1">
      <alignment horizontal="center"/>
    </xf>
    <xf numFmtId="166" fontId="13" fillId="14" borderId="10" xfId="0" applyNumberFormat="1" applyFont="1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6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D2B8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79E1-9A36-40FA-8D19-B1CA7FE6E88D}">
  <dimension ref="B1:O19"/>
  <sheetViews>
    <sheetView tabSelected="1" workbookViewId="0">
      <selection activeCell="R2" sqref="R2"/>
    </sheetView>
  </sheetViews>
  <sheetFormatPr defaultRowHeight="14.5" x14ac:dyDescent="0.35"/>
  <cols>
    <col min="2" max="2" width="3.1796875" customWidth="1"/>
    <col min="3" max="4" width="9.6328125" customWidth="1"/>
    <col min="5" max="5" width="3.1796875" customWidth="1"/>
    <col min="6" max="11" width="9.6328125" customWidth="1"/>
    <col min="12" max="12" width="3.1796875" customWidth="1"/>
    <col min="13" max="14" width="9.6328125" customWidth="1"/>
    <col min="15" max="15" width="3.1796875" customWidth="1"/>
  </cols>
  <sheetData>
    <row r="1" spans="2:15" ht="15" thickBot="1" x14ac:dyDescent="0.4"/>
    <row r="2" spans="2:15" ht="15" thickBot="1" x14ac:dyDescent="0.4">
      <c r="B2" s="47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</row>
    <row r="3" spans="2:15" x14ac:dyDescent="0.35">
      <c r="B3" s="50"/>
      <c r="C3" s="51"/>
      <c r="D3" s="51"/>
      <c r="E3" s="51"/>
      <c r="F3" s="51"/>
      <c r="G3" s="51"/>
      <c r="H3" s="21" t="s">
        <v>52</v>
      </c>
      <c r="I3" s="22"/>
      <c r="J3" s="51"/>
      <c r="K3" s="51"/>
      <c r="L3" s="51"/>
      <c r="M3" s="51"/>
      <c r="N3" s="51"/>
      <c r="O3" s="52"/>
    </row>
    <row r="4" spans="2:15" ht="15" thickBot="1" x14ac:dyDescent="0.4">
      <c r="B4" s="50"/>
      <c r="C4" s="51"/>
      <c r="D4" s="51"/>
      <c r="E4" s="51"/>
      <c r="F4" s="51"/>
      <c r="G4" s="51"/>
      <c r="H4" s="23" t="s">
        <v>50</v>
      </c>
      <c r="I4" s="24"/>
      <c r="J4" s="51"/>
      <c r="K4" s="51"/>
      <c r="L4" s="51"/>
      <c r="M4" s="51"/>
      <c r="N4" s="51"/>
      <c r="O4" s="52"/>
    </row>
    <row r="5" spans="2:15" x14ac:dyDescent="0.35">
      <c r="B5" s="50"/>
      <c r="C5" s="51"/>
      <c r="D5" s="51"/>
      <c r="E5" s="51"/>
      <c r="F5" s="51"/>
      <c r="G5" s="51"/>
      <c r="H5" s="25" t="s">
        <v>51</v>
      </c>
      <c r="I5" s="26"/>
      <c r="J5" s="51"/>
      <c r="K5" s="51"/>
      <c r="L5" s="51"/>
      <c r="M5" s="51"/>
      <c r="N5" s="51"/>
      <c r="O5" s="52"/>
    </row>
    <row r="6" spans="2:15" ht="15" thickBot="1" x14ac:dyDescent="0.4">
      <c r="B6" s="50"/>
      <c r="C6" s="51"/>
      <c r="D6" s="51"/>
      <c r="E6" s="51"/>
      <c r="F6" s="51"/>
      <c r="G6" s="51"/>
      <c r="H6" s="27" t="s">
        <v>28</v>
      </c>
      <c r="I6" s="28"/>
      <c r="J6" s="51"/>
      <c r="K6" s="51"/>
      <c r="L6" s="51"/>
      <c r="M6" s="51"/>
      <c r="N6" s="51"/>
      <c r="O6" s="52"/>
    </row>
    <row r="7" spans="2:15" ht="15" thickBot="1" x14ac:dyDescent="0.4">
      <c r="B7" s="50"/>
      <c r="C7" s="51"/>
      <c r="D7" s="51"/>
      <c r="E7" s="51"/>
      <c r="F7" s="51"/>
      <c r="G7" s="51"/>
      <c r="H7" s="51"/>
      <c r="I7" s="53"/>
      <c r="J7" s="51"/>
      <c r="K7" s="51"/>
      <c r="L7" s="51"/>
      <c r="M7" s="51"/>
      <c r="N7" s="51"/>
      <c r="O7" s="52"/>
    </row>
    <row r="8" spans="2:15" x14ac:dyDescent="0.35">
      <c r="B8" s="50"/>
      <c r="C8" s="51"/>
      <c r="D8" s="51"/>
      <c r="E8" s="51"/>
      <c r="F8" s="51"/>
      <c r="G8" s="51"/>
      <c r="H8" s="29" t="s">
        <v>21</v>
      </c>
      <c r="I8" s="30" t="s">
        <v>28</v>
      </c>
      <c r="J8" s="51"/>
      <c r="K8" s="51"/>
      <c r="L8" s="51"/>
      <c r="M8" s="51"/>
      <c r="N8" s="51"/>
      <c r="O8" s="52"/>
    </row>
    <row r="9" spans="2:15" ht="15" thickBot="1" x14ac:dyDescent="0.4">
      <c r="B9" s="50"/>
      <c r="C9" s="51"/>
      <c r="D9" s="51"/>
      <c r="E9" s="51"/>
      <c r="F9" s="51"/>
      <c r="G9" s="54"/>
      <c r="H9" s="55">
        <v>33.44763011047398</v>
      </c>
      <c r="I9" s="56">
        <v>33.74761805047639</v>
      </c>
      <c r="J9" s="57"/>
      <c r="K9" s="58"/>
      <c r="L9" s="51"/>
      <c r="M9" s="51"/>
      <c r="N9" s="51"/>
      <c r="O9" s="52"/>
    </row>
    <row r="10" spans="2:15" ht="15" thickBot="1" x14ac:dyDescent="0.4">
      <c r="B10" s="50"/>
      <c r="C10" s="51"/>
      <c r="D10" s="51"/>
      <c r="E10" s="51"/>
      <c r="F10" s="51"/>
      <c r="G10" s="59"/>
      <c r="H10" s="51"/>
      <c r="I10" s="51"/>
      <c r="J10" s="51"/>
      <c r="K10" s="59"/>
      <c r="L10" s="51"/>
      <c r="M10" s="51"/>
      <c r="N10" s="51"/>
      <c r="O10" s="52"/>
    </row>
    <row r="11" spans="2:15" x14ac:dyDescent="0.35">
      <c r="B11" s="50"/>
      <c r="C11" s="51"/>
      <c r="D11" s="51"/>
      <c r="E11" s="51"/>
      <c r="F11" s="29" t="s">
        <v>21</v>
      </c>
      <c r="G11" s="31" t="s">
        <v>22</v>
      </c>
      <c r="H11" s="51"/>
      <c r="I11" s="51"/>
      <c r="J11" s="32" t="s">
        <v>28</v>
      </c>
      <c r="K11" s="33" t="s">
        <v>29</v>
      </c>
      <c r="L11" s="51"/>
      <c r="M11" s="51"/>
      <c r="N11" s="51"/>
      <c r="O11" s="52"/>
    </row>
    <row r="12" spans="2:15" ht="15" thickBot="1" x14ac:dyDescent="0.4">
      <c r="B12" s="50"/>
      <c r="C12" s="51"/>
      <c r="D12" s="54"/>
      <c r="E12" s="57"/>
      <c r="F12" s="60">
        <v>33.118672976265408</v>
      </c>
      <c r="G12" s="61">
        <v>29.89880922023816</v>
      </c>
      <c r="H12" s="51"/>
      <c r="I12" s="51"/>
      <c r="J12" s="60">
        <v>32.122963375407323</v>
      </c>
      <c r="K12" s="61">
        <v>30.738005652398869</v>
      </c>
      <c r="L12" s="57"/>
      <c r="M12" s="57"/>
      <c r="N12" s="58"/>
      <c r="O12" s="52"/>
    </row>
    <row r="13" spans="2:15" ht="15" thickBot="1" x14ac:dyDescent="0.4">
      <c r="B13" s="50"/>
      <c r="C13" s="51"/>
      <c r="D13" s="59"/>
      <c r="E13" s="51"/>
      <c r="F13" s="51"/>
      <c r="G13" s="59"/>
      <c r="H13" s="51"/>
      <c r="I13" s="51"/>
      <c r="J13" s="51"/>
      <c r="K13" s="59"/>
      <c r="L13" s="51"/>
      <c r="M13" s="51"/>
      <c r="N13" s="59"/>
      <c r="O13" s="52"/>
    </row>
    <row r="14" spans="2:15" x14ac:dyDescent="0.35">
      <c r="B14" s="50"/>
      <c r="C14" s="34" t="s">
        <v>22</v>
      </c>
      <c r="D14" s="35" t="s">
        <v>24</v>
      </c>
      <c r="E14" s="51"/>
      <c r="F14" s="29" t="s">
        <v>21</v>
      </c>
      <c r="G14" s="36" t="s">
        <v>25</v>
      </c>
      <c r="H14" s="51"/>
      <c r="I14" s="51"/>
      <c r="J14" s="32" t="s">
        <v>28</v>
      </c>
      <c r="K14" s="37" t="s">
        <v>32</v>
      </c>
      <c r="L14" s="51"/>
      <c r="M14" s="38" t="s">
        <v>29</v>
      </c>
      <c r="N14" s="39" t="s">
        <v>30</v>
      </c>
      <c r="O14" s="52"/>
    </row>
    <row r="15" spans="2:15" ht="15" thickBot="1" x14ac:dyDescent="0.4">
      <c r="B15" s="50"/>
      <c r="C15" s="60">
        <v>25.794986841002629</v>
      </c>
      <c r="D15" s="61">
        <v>23.20145295970941</v>
      </c>
      <c r="E15" s="51"/>
      <c r="F15" s="60">
        <v>29.557663688467262</v>
      </c>
      <c r="G15" s="61">
        <v>26.121879375624129</v>
      </c>
      <c r="H15" s="51"/>
      <c r="I15" s="51"/>
      <c r="J15" s="60">
        <v>29.761215047756991</v>
      </c>
      <c r="K15" s="61">
        <v>24.501025299794939</v>
      </c>
      <c r="L15" s="51"/>
      <c r="M15" s="60">
        <v>27.389939922012019</v>
      </c>
      <c r="N15" s="61">
        <v>26.340862131827571</v>
      </c>
      <c r="O15" s="52"/>
    </row>
    <row r="16" spans="2:15" ht="15" thickBot="1" x14ac:dyDescent="0.4">
      <c r="B16" s="50"/>
      <c r="C16" s="51"/>
      <c r="D16" s="59"/>
      <c r="E16" s="51"/>
      <c r="F16" s="51"/>
      <c r="G16" s="59"/>
      <c r="H16" s="51"/>
      <c r="I16" s="51"/>
      <c r="J16" s="51"/>
      <c r="K16" s="59"/>
      <c r="L16" s="51"/>
      <c r="M16" s="51"/>
      <c r="N16" s="59"/>
      <c r="O16" s="52"/>
    </row>
    <row r="17" spans="2:15" x14ac:dyDescent="0.35">
      <c r="B17" s="50"/>
      <c r="C17" s="40" t="s">
        <v>24</v>
      </c>
      <c r="D17" s="41" t="s">
        <v>27</v>
      </c>
      <c r="E17" s="51"/>
      <c r="F17" s="42" t="s">
        <v>25</v>
      </c>
      <c r="G17" s="43" t="s">
        <v>26</v>
      </c>
      <c r="H17" s="51"/>
      <c r="I17" s="51"/>
      <c r="J17" s="44" t="s">
        <v>31</v>
      </c>
      <c r="K17" s="37" t="s">
        <v>32</v>
      </c>
      <c r="L17" s="51"/>
      <c r="M17" s="45" t="s">
        <v>30</v>
      </c>
      <c r="N17" s="46" t="s">
        <v>33</v>
      </c>
      <c r="O17" s="52"/>
    </row>
    <row r="18" spans="2:15" ht="15" thickBot="1" x14ac:dyDescent="0.4">
      <c r="B18" s="50"/>
      <c r="C18" s="60">
        <v>25.4928525014295</v>
      </c>
      <c r="D18" s="61">
        <v>24.674574265085148</v>
      </c>
      <c r="E18" s="51"/>
      <c r="F18" s="60">
        <v>21.163259367348129</v>
      </c>
      <c r="G18" s="61">
        <v>20.244260151147969</v>
      </c>
      <c r="H18" s="51"/>
      <c r="I18" s="51"/>
      <c r="J18" s="62">
        <v>20.697602660479468</v>
      </c>
      <c r="K18" s="63">
        <v>23.26179834764033</v>
      </c>
      <c r="L18" s="51"/>
      <c r="M18" s="60">
        <v>24.552015089596981</v>
      </c>
      <c r="N18" s="61">
        <v>18.013821997235599</v>
      </c>
      <c r="O18" s="52"/>
    </row>
    <row r="19" spans="2:15" ht="15" thickBot="1" x14ac:dyDescent="0.4">
      <c r="B19" s="64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6"/>
    </row>
  </sheetData>
  <mergeCells count="4">
    <mergeCell ref="H3:I3"/>
    <mergeCell ref="H4:I4"/>
    <mergeCell ref="H5:I5"/>
    <mergeCell ref="H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648B-F383-4192-B0B7-E082D9482495}">
  <dimension ref="A1:AA43"/>
  <sheetViews>
    <sheetView topLeftCell="A27" workbookViewId="0">
      <selection activeCell="C36" sqref="C36"/>
    </sheetView>
  </sheetViews>
  <sheetFormatPr defaultRowHeight="14.5" x14ac:dyDescent="0.35"/>
  <sheetData>
    <row r="1" spans="1:27" x14ac:dyDescent="0.35"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</row>
    <row r="2" spans="1:27" x14ac:dyDescent="0.35">
      <c r="A2" t="s">
        <v>34</v>
      </c>
      <c r="C2">
        <f>KC!B2</f>
        <v>0.56412878717424253</v>
      </c>
      <c r="D2">
        <f>KC!E2</f>
        <v>0.59037148192570366</v>
      </c>
      <c r="E2">
        <f>KC!H2</f>
        <v>0.57333968533206292</v>
      </c>
      <c r="F2">
        <f>KC!K2</f>
        <v>0.5890935821812836</v>
      </c>
      <c r="G2">
        <f>KC!N2</f>
        <v>0.59526108094778385</v>
      </c>
      <c r="H2">
        <f>KC!Q2</f>
        <v>0.49396780120643968</v>
      </c>
      <c r="I2">
        <f>KC!T2</f>
        <v>0.51797269640546073</v>
      </c>
      <c r="J2">
        <f>KC!W2</f>
        <v>0.53733879253224148</v>
      </c>
      <c r="K2">
        <f>KC!Z2</f>
        <v>0.6641739671652066</v>
      </c>
      <c r="L2">
        <f>KC!AC2</f>
        <v>0.5986079802784039</v>
      </c>
      <c r="M2">
        <f>KC!AF2</f>
        <v>0.6612567677486465</v>
      </c>
      <c r="O2" t="s">
        <v>34</v>
      </c>
      <c r="P2">
        <f t="array" ref="P2:AA13">TRANSPOSE(B2:M13)</f>
        <v>0</v>
      </c>
      <c r="Q2">
        <v>0.43587121282575747</v>
      </c>
      <c r="R2">
        <v>0.40962851807429634</v>
      </c>
      <c r="S2">
        <v>0.42666031466793708</v>
      </c>
      <c r="T2">
        <v>0.4109064178187164</v>
      </c>
      <c r="U2">
        <v>0.40473891905221615</v>
      </c>
      <c r="V2">
        <v>0.50603219879356032</v>
      </c>
      <c r="W2">
        <v>0.48202730359453927</v>
      </c>
      <c r="X2">
        <v>0.46266120746775852</v>
      </c>
      <c r="Y2">
        <v>0.3358260328347934</v>
      </c>
      <c r="Z2">
        <v>0.4013920197215961</v>
      </c>
      <c r="AA2">
        <v>0.3387432322513535</v>
      </c>
    </row>
    <row r="3" spans="1:27" x14ac:dyDescent="0.35">
      <c r="A3" t="s">
        <v>35</v>
      </c>
      <c r="B3">
        <f>1-P3</f>
        <v>0.43587121282575747</v>
      </c>
      <c r="D3">
        <f>NE!B2</f>
        <v>0.56005218798956236</v>
      </c>
      <c r="E3">
        <f>NE!E2</f>
        <v>0.53881079223784156</v>
      </c>
      <c r="F3">
        <f>NE!H2</f>
        <v>0.55765138846972229</v>
      </c>
      <c r="G3">
        <f>NE!K2</f>
        <v>0.56835678632864273</v>
      </c>
      <c r="H3">
        <f>NE!N2</f>
        <v>0.43912101217579758</v>
      </c>
      <c r="I3">
        <f>NE!Q2</f>
        <v>0.46764340647131869</v>
      </c>
      <c r="J3">
        <f>NE!T2</f>
        <v>0.47806530438693912</v>
      </c>
      <c r="K3">
        <f>NE!W2</f>
        <v>0.62836817432636516</v>
      </c>
      <c r="L3">
        <f>NE!Z2</f>
        <v>0.54792159041568189</v>
      </c>
      <c r="M3">
        <f>NE!AC2</f>
        <v>0.63010237397952518</v>
      </c>
      <c r="O3" t="s">
        <v>35</v>
      </c>
      <c r="P3">
        <v>0.56412878717424253</v>
      </c>
      <c r="Q3">
        <v>0</v>
      </c>
      <c r="R3">
        <v>0.43994781201043764</v>
      </c>
      <c r="S3">
        <v>0.46118920776215844</v>
      </c>
      <c r="T3">
        <v>0.44234861153027771</v>
      </c>
      <c r="U3">
        <v>0.43164321367135727</v>
      </c>
      <c r="V3">
        <v>0.56087898782420242</v>
      </c>
      <c r="W3">
        <v>0.53235659352868137</v>
      </c>
      <c r="X3">
        <v>0.52193469561306083</v>
      </c>
      <c r="Y3">
        <v>0.37163182567363484</v>
      </c>
      <c r="Z3">
        <v>0.45207840958431811</v>
      </c>
      <c r="AA3">
        <v>0.36989762602047482</v>
      </c>
    </row>
    <row r="4" spans="1:27" x14ac:dyDescent="0.35">
      <c r="A4" t="s">
        <v>36</v>
      </c>
      <c r="B4">
        <f t="shared" ref="B4:B13" si="0">1-P4</f>
        <v>0.40962851807429634</v>
      </c>
      <c r="C4">
        <f>1-Q4</f>
        <v>0.43994781201043764</v>
      </c>
      <c r="E4">
        <f>HOU!B2</f>
        <v>0.47774700445059909</v>
      </c>
      <c r="F4">
        <f>HOU!E2</f>
        <v>0.50765459846908034</v>
      </c>
      <c r="G4">
        <f>HOU!H2</f>
        <v>0.5189760962047808</v>
      </c>
      <c r="H4">
        <f>HOU!K2</f>
        <v>0.40334731933053608</v>
      </c>
      <c r="I4">
        <f>HOU!N2</f>
        <v>0.43271481345703727</v>
      </c>
      <c r="J4">
        <f>HOU!Q2</f>
        <v>0.4419656116068777</v>
      </c>
      <c r="K4">
        <f>HOU!T2</f>
        <v>0.59369908126018378</v>
      </c>
      <c r="L4">
        <f>HOU!W2</f>
        <v>0.51760729647854076</v>
      </c>
      <c r="M4">
        <f>HOU!Z2</f>
        <v>0.59932478013504398</v>
      </c>
      <c r="O4" t="s">
        <v>36</v>
      </c>
      <c r="P4">
        <v>0.59037148192570366</v>
      </c>
      <c r="Q4">
        <v>0.56005218798956236</v>
      </c>
      <c r="R4">
        <v>0</v>
      </c>
      <c r="S4">
        <v>0.52225299554940086</v>
      </c>
      <c r="T4">
        <v>0.49234540153091966</v>
      </c>
      <c r="U4">
        <v>0.4810239037952192</v>
      </c>
      <c r="V4">
        <v>0.59665268066946386</v>
      </c>
      <c r="W4">
        <v>0.56728518654296267</v>
      </c>
      <c r="X4">
        <v>0.55803438839312225</v>
      </c>
      <c r="Y4">
        <v>0.40630091873981622</v>
      </c>
      <c r="Z4">
        <v>0.48239270352145924</v>
      </c>
      <c r="AA4">
        <v>0.40067521986495602</v>
      </c>
    </row>
    <row r="5" spans="1:27" x14ac:dyDescent="0.35">
      <c r="A5" t="s">
        <v>37</v>
      </c>
      <c r="B5">
        <f t="shared" si="0"/>
        <v>0.42666031466793708</v>
      </c>
      <c r="C5">
        <f t="shared" ref="C5:C13" si="1">1-Q5</f>
        <v>0.46118920776215844</v>
      </c>
      <c r="D5">
        <f>1-R5</f>
        <v>0.52225299554940086</v>
      </c>
      <c r="F5">
        <f>BAL!B2</f>
        <v>0.52419679516064099</v>
      </c>
      <c r="G5">
        <f>BAL!E2</f>
        <v>0.54116989176602159</v>
      </c>
      <c r="H5">
        <f>BAL!H2</f>
        <v>0.42446391510721698</v>
      </c>
      <c r="I5">
        <f>BAL!K2</f>
        <v>0.45728000854399831</v>
      </c>
      <c r="J5">
        <f>BAL!N2</f>
        <v>0.4628280074343985</v>
      </c>
      <c r="K5">
        <f>BAL!Q2</f>
        <v>0.63414167317166537</v>
      </c>
      <c r="L5">
        <f>BAL!T2</f>
        <v>0.5438471912305618</v>
      </c>
      <c r="M5">
        <f>BAL!W2</f>
        <v>0.62984537403092522</v>
      </c>
      <c r="O5" t="s">
        <v>37</v>
      </c>
      <c r="P5">
        <v>0.57333968533206292</v>
      </c>
      <c r="Q5">
        <v>0.53881079223784156</v>
      </c>
      <c r="R5">
        <v>0.47774700445059909</v>
      </c>
      <c r="S5">
        <v>0</v>
      </c>
      <c r="T5">
        <v>0.47580320483935901</v>
      </c>
      <c r="U5">
        <v>0.45883010823397841</v>
      </c>
      <c r="V5">
        <v>0.57553608489278307</v>
      </c>
      <c r="W5">
        <v>0.54271999145600169</v>
      </c>
      <c r="X5">
        <v>0.53717199256560155</v>
      </c>
      <c r="Y5">
        <v>0.36585832682833463</v>
      </c>
      <c r="Z5">
        <v>0.4561528087694382</v>
      </c>
      <c r="AA5">
        <v>0.37015462596907478</v>
      </c>
    </row>
    <row r="6" spans="1:27" x14ac:dyDescent="0.35">
      <c r="A6" t="s">
        <v>38</v>
      </c>
      <c r="B6">
        <f t="shared" si="0"/>
        <v>0.4109064178187164</v>
      </c>
      <c r="C6">
        <f t="shared" si="1"/>
        <v>0.44234861153027771</v>
      </c>
      <c r="D6">
        <f t="shared" ref="D6:D13" si="2">1-R6</f>
        <v>0.49234540153091966</v>
      </c>
      <c r="E6">
        <f>1-S6</f>
        <v>0.47580320483935901</v>
      </c>
      <c r="G6">
        <f>LAC!B2</f>
        <v>0.50276669944666008</v>
      </c>
      <c r="H6">
        <f>LAC!E2</f>
        <v>0.41288361742327651</v>
      </c>
      <c r="I6">
        <f>LAC!H2</f>
        <v>0.44128561174287773</v>
      </c>
      <c r="J6">
        <f>LAC!K2</f>
        <v>0.44632891073421788</v>
      </c>
      <c r="K6">
        <f>LAC!N2</f>
        <v>0.60278277944344416</v>
      </c>
      <c r="L6">
        <f>LAC!Q2</f>
        <v>0.52014279597144075</v>
      </c>
      <c r="M6">
        <f>LAC!T2</f>
        <v>0.59473348105330381</v>
      </c>
      <c r="O6" t="s">
        <v>38</v>
      </c>
      <c r="P6">
        <v>0.5890935821812836</v>
      </c>
      <c r="Q6">
        <v>0.55765138846972229</v>
      </c>
      <c r="R6">
        <v>0.50765459846908034</v>
      </c>
      <c r="S6">
        <v>0.52419679516064099</v>
      </c>
      <c r="T6">
        <v>0</v>
      </c>
      <c r="U6">
        <v>0.49723330055333992</v>
      </c>
      <c r="V6">
        <v>0.58711638257672349</v>
      </c>
      <c r="W6">
        <v>0.55871438825712227</v>
      </c>
      <c r="X6">
        <v>0.55367108926578212</v>
      </c>
      <c r="Y6">
        <v>0.39721722055655584</v>
      </c>
      <c r="Z6">
        <v>0.47985720402855925</v>
      </c>
      <c r="AA6">
        <v>0.40526651894669619</v>
      </c>
    </row>
    <row r="7" spans="1:27" x14ac:dyDescent="0.35">
      <c r="A7" t="s">
        <v>39</v>
      </c>
      <c r="B7">
        <f t="shared" si="0"/>
        <v>0.40473891905221615</v>
      </c>
      <c r="C7">
        <f t="shared" si="1"/>
        <v>0.43164321367135727</v>
      </c>
      <c r="D7">
        <f t="shared" si="2"/>
        <v>0.4810239037952192</v>
      </c>
      <c r="E7">
        <f t="shared" ref="E7:F13" si="3">1-S7</f>
        <v>0.45883010823397841</v>
      </c>
      <c r="F7">
        <f t="shared" si="3"/>
        <v>0.49723330055333992</v>
      </c>
      <c r="H7">
        <f>IND!B2</f>
        <v>0.3973314205337159</v>
      </c>
      <c r="I7">
        <f>IND!E2</f>
        <v>0.42551221489755697</v>
      </c>
      <c r="J7">
        <f>IND!H2</f>
        <v>0.43444861311027738</v>
      </c>
      <c r="K7">
        <f>IND!K2</f>
        <v>0.58306578338684334</v>
      </c>
      <c r="L7">
        <f>IND!N2</f>
        <v>0.50800859839828028</v>
      </c>
      <c r="M7">
        <f>IND!Q2</f>
        <v>0.58173018365396323</v>
      </c>
      <c r="O7" t="s">
        <v>39</v>
      </c>
      <c r="P7">
        <v>0.59526108094778385</v>
      </c>
      <c r="Q7">
        <v>0.56835678632864273</v>
      </c>
      <c r="R7">
        <v>0.5189760962047808</v>
      </c>
      <c r="S7">
        <v>0.54116989176602159</v>
      </c>
      <c r="T7">
        <v>0.50276669944666008</v>
      </c>
      <c r="U7">
        <v>0</v>
      </c>
      <c r="V7">
        <v>0.60266857946628405</v>
      </c>
      <c r="W7">
        <v>0.57448778510244303</v>
      </c>
      <c r="X7">
        <v>0.56555138688972262</v>
      </c>
      <c r="Y7">
        <v>0.41693421661315666</v>
      </c>
      <c r="Z7">
        <v>0.49199140160171972</v>
      </c>
      <c r="AA7">
        <v>0.41826981634603677</v>
      </c>
    </row>
    <row r="8" spans="1:27" x14ac:dyDescent="0.35">
      <c r="A8" t="s">
        <v>40</v>
      </c>
      <c r="B8">
        <f t="shared" si="0"/>
        <v>0.50603219879356032</v>
      </c>
      <c r="C8">
        <f t="shared" si="1"/>
        <v>0.56087898782420242</v>
      </c>
      <c r="D8">
        <f t="shared" si="2"/>
        <v>0.59665268066946386</v>
      </c>
      <c r="E8">
        <f t="shared" si="3"/>
        <v>0.57553608489278307</v>
      </c>
      <c r="F8">
        <f t="shared" ref="F8:F9" si="4">1-T8</f>
        <v>0.58711638257672349</v>
      </c>
      <c r="G8">
        <f t="shared" ref="G8:H9" si="5">1-U8</f>
        <v>0.60266857946628405</v>
      </c>
      <c r="I8">
        <f>NO!B2</f>
        <v>0.52734409453118114</v>
      </c>
      <c r="J8">
        <f>NO!E2</f>
        <v>0.54288789142242166</v>
      </c>
      <c r="K8">
        <f>NO!H2</f>
        <v>0.68683636263272752</v>
      </c>
      <c r="L8">
        <f>NO!K2</f>
        <v>0.61159337768132449</v>
      </c>
      <c r="M8">
        <f>NO!N2</f>
        <v>0.67618316476336704</v>
      </c>
      <c r="O8" t="s">
        <v>40</v>
      </c>
      <c r="P8">
        <v>0.49396780120643968</v>
      </c>
      <c r="Q8">
        <v>0.43912101217579758</v>
      </c>
      <c r="R8">
        <v>0.40334731933053608</v>
      </c>
      <c r="S8">
        <v>0.42446391510721698</v>
      </c>
      <c r="T8">
        <v>0.41288361742327651</v>
      </c>
      <c r="U8">
        <v>0.3973314205337159</v>
      </c>
      <c r="V8">
        <v>0</v>
      </c>
      <c r="W8">
        <v>0.47265590546881886</v>
      </c>
      <c r="X8">
        <v>0.45711210857757834</v>
      </c>
      <c r="Y8">
        <v>0.31316363736727248</v>
      </c>
      <c r="Z8">
        <v>0.38840662231867551</v>
      </c>
      <c r="AA8">
        <v>0.32381683523663296</v>
      </c>
    </row>
    <row r="9" spans="1:27" x14ac:dyDescent="0.35">
      <c r="A9" t="s">
        <v>41</v>
      </c>
      <c r="B9">
        <f t="shared" si="0"/>
        <v>0.48202730359453927</v>
      </c>
      <c r="C9">
        <f t="shared" si="1"/>
        <v>0.53235659352868137</v>
      </c>
      <c r="D9">
        <f t="shared" si="2"/>
        <v>0.56728518654296267</v>
      </c>
      <c r="E9">
        <f t="shared" si="3"/>
        <v>0.54271999145600169</v>
      </c>
      <c r="F9">
        <f t="shared" si="4"/>
        <v>0.55871438825712227</v>
      </c>
      <c r="G9">
        <f t="shared" si="5"/>
        <v>0.57448778510244303</v>
      </c>
      <c r="H9">
        <f t="shared" si="5"/>
        <v>0.47265590546881886</v>
      </c>
      <c r="J9">
        <f>LAR!B2</f>
        <v>0.52332349533530098</v>
      </c>
      <c r="K9">
        <f>LAR!E2</f>
        <v>0.6645150670969866</v>
      </c>
      <c r="L9">
        <f>LAR!H2</f>
        <v>0.59139418172116365</v>
      </c>
      <c r="M9">
        <f>LAR!K2</f>
        <v>0.64972907005418601</v>
      </c>
      <c r="O9" t="s">
        <v>41</v>
      </c>
      <c r="P9">
        <v>0.51797269640546073</v>
      </c>
      <c r="Q9">
        <v>0.46764340647131869</v>
      </c>
      <c r="R9">
        <v>0.43271481345703727</v>
      </c>
      <c r="S9">
        <v>0.45728000854399831</v>
      </c>
      <c r="T9">
        <v>0.44128561174287773</v>
      </c>
      <c r="U9">
        <v>0.42551221489755697</v>
      </c>
      <c r="V9">
        <v>0.52734409453118114</v>
      </c>
      <c r="W9">
        <v>0</v>
      </c>
      <c r="X9">
        <v>0.47667650466469902</v>
      </c>
      <c r="Y9">
        <v>0.3354849329030134</v>
      </c>
      <c r="Z9">
        <v>0.40860581827883635</v>
      </c>
      <c r="AA9">
        <v>0.35027092994581399</v>
      </c>
    </row>
    <row r="10" spans="1:27" x14ac:dyDescent="0.35">
      <c r="A10" t="s">
        <v>42</v>
      </c>
      <c r="B10">
        <f t="shared" si="0"/>
        <v>0.46266120746775852</v>
      </c>
      <c r="C10">
        <f t="shared" si="1"/>
        <v>0.52193469561306083</v>
      </c>
      <c r="D10">
        <f t="shared" si="2"/>
        <v>0.55803438839312225</v>
      </c>
      <c r="E10">
        <f t="shared" si="3"/>
        <v>0.53717199256560155</v>
      </c>
      <c r="F10">
        <f t="shared" ref="F10:F12" si="6">1-T10</f>
        <v>0.55367108926578212</v>
      </c>
      <c r="G10">
        <f t="shared" ref="G10:G12" si="7">1-U10</f>
        <v>0.56555138688972262</v>
      </c>
      <c r="H10">
        <f t="shared" ref="H10:H12" si="8">1-V10</f>
        <v>0.45711210857757834</v>
      </c>
      <c r="I10">
        <f t="shared" ref="I10:J12" si="9">1-W10</f>
        <v>0.47667650466469902</v>
      </c>
      <c r="K10">
        <f>CHI!B2</f>
        <v>0.66724306655138665</v>
      </c>
      <c r="L10">
        <f>CHI!E2</f>
        <v>0.58093168381366322</v>
      </c>
      <c r="M10">
        <f>CHI!H2</f>
        <v>0.65782786843442631</v>
      </c>
      <c r="O10" t="s">
        <v>42</v>
      </c>
      <c r="P10">
        <v>0.53733879253224148</v>
      </c>
      <c r="Q10">
        <v>0.47806530438693912</v>
      </c>
      <c r="R10">
        <v>0.4419656116068777</v>
      </c>
      <c r="S10">
        <v>0.4628280074343985</v>
      </c>
      <c r="T10">
        <v>0.44632891073421788</v>
      </c>
      <c r="U10">
        <v>0.43444861311027738</v>
      </c>
      <c r="V10">
        <v>0.54288789142242166</v>
      </c>
      <c r="W10">
        <v>0.52332349533530098</v>
      </c>
      <c r="X10">
        <v>0</v>
      </c>
      <c r="Y10">
        <v>0.33275693344861335</v>
      </c>
      <c r="Z10">
        <v>0.41906831618633678</v>
      </c>
      <c r="AA10">
        <v>0.34217213156557369</v>
      </c>
    </row>
    <row r="11" spans="1:27" x14ac:dyDescent="0.35">
      <c r="A11" t="s">
        <v>43</v>
      </c>
      <c r="B11">
        <f t="shared" si="0"/>
        <v>0.3358260328347934</v>
      </c>
      <c r="C11">
        <f t="shared" si="1"/>
        <v>0.37163182567363484</v>
      </c>
      <c r="D11">
        <f t="shared" si="2"/>
        <v>0.40630091873981622</v>
      </c>
      <c r="E11">
        <f t="shared" si="3"/>
        <v>0.36585832682833463</v>
      </c>
      <c r="F11">
        <f t="shared" si="6"/>
        <v>0.39721722055655584</v>
      </c>
      <c r="G11">
        <f t="shared" si="7"/>
        <v>0.41693421661315666</v>
      </c>
      <c r="H11">
        <f t="shared" si="8"/>
        <v>0.31316363736727248</v>
      </c>
      <c r="I11">
        <f t="shared" si="9"/>
        <v>0.3354849329030134</v>
      </c>
      <c r="J11">
        <f t="shared" si="9"/>
        <v>0.33275693344861335</v>
      </c>
      <c r="L11">
        <f>DAL!B2</f>
        <v>0.43748601250279751</v>
      </c>
      <c r="M11">
        <f>DAL!E2</f>
        <v>0.5121919975616005</v>
      </c>
      <c r="O11" t="s">
        <v>43</v>
      </c>
      <c r="P11">
        <v>0.6641739671652066</v>
      </c>
      <c r="Q11">
        <v>0.62836817432636516</v>
      </c>
      <c r="R11">
        <v>0.59369908126018378</v>
      </c>
      <c r="S11">
        <v>0.63414167317166537</v>
      </c>
      <c r="T11">
        <v>0.60278277944344416</v>
      </c>
      <c r="U11">
        <v>0.58306578338684334</v>
      </c>
      <c r="V11">
        <v>0.68683636263272752</v>
      </c>
      <c r="W11">
        <v>0.6645150670969866</v>
      </c>
      <c r="X11">
        <v>0.66724306655138665</v>
      </c>
      <c r="Y11">
        <v>0</v>
      </c>
      <c r="Z11">
        <v>0.56251398749720249</v>
      </c>
      <c r="AA11">
        <v>0.4878080024383995</v>
      </c>
    </row>
    <row r="12" spans="1:27" x14ac:dyDescent="0.35">
      <c r="A12" t="s">
        <v>44</v>
      </c>
      <c r="B12">
        <f t="shared" si="0"/>
        <v>0.4013920197215961</v>
      </c>
      <c r="C12">
        <f t="shared" si="1"/>
        <v>0.45207840958431811</v>
      </c>
      <c r="D12">
        <f t="shared" si="2"/>
        <v>0.48239270352145924</v>
      </c>
      <c r="E12">
        <f t="shared" si="3"/>
        <v>0.4561528087694382</v>
      </c>
      <c r="F12">
        <f t="shared" si="6"/>
        <v>0.47985720402855925</v>
      </c>
      <c r="G12">
        <f t="shared" si="7"/>
        <v>0.49199140160171972</v>
      </c>
      <c r="H12">
        <f t="shared" si="8"/>
        <v>0.38840662231867551</v>
      </c>
      <c r="I12">
        <f t="shared" si="9"/>
        <v>0.40860581827883635</v>
      </c>
      <c r="J12">
        <f t="shared" ref="J12" si="10">1-X12</f>
        <v>0.41906831618633678</v>
      </c>
      <c r="K12">
        <f t="shared" ref="K12" si="11">1-Y12</f>
        <v>0.56251398749720249</v>
      </c>
      <c r="M12">
        <f>SEA!B2</f>
        <v>0.575278484944303</v>
      </c>
      <c r="O12" t="s">
        <v>44</v>
      </c>
      <c r="P12">
        <v>0.5986079802784039</v>
      </c>
      <c r="Q12">
        <v>0.54792159041568189</v>
      </c>
      <c r="R12">
        <v>0.51760729647854076</v>
      </c>
      <c r="S12">
        <v>0.5438471912305618</v>
      </c>
      <c r="T12">
        <v>0.52014279597144075</v>
      </c>
      <c r="U12">
        <v>0.50800859839828028</v>
      </c>
      <c r="V12">
        <v>0.61159337768132449</v>
      </c>
      <c r="W12">
        <v>0.59139418172116365</v>
      </c>
      <c r="X12">
        <v>0.58093168381366322</v>
      </c>
      <c r="Y12">
        <v>0.43748601250279751</v>
      </c>
      <c r="Z12">
        <v>0</v>
      </c>
      <c r="AA12">
        <v>0.424721515055697</v>
      </c>
    </row>
    <row r="13" spans="1:27" x14ac:dyDescent="0.35">
      <c r="A13" t="s">
        <v>45</v>
      </c>
      <c r="B13">
        <f t="shared" si="0"/>
        <v>0.3387432322513535</v>
      </c>
      <c r="C13">
        <f t="shared" si="1"/>
        <v>0.36989762602047482</v>
      </c>
      <c r="D13">
        <f t="shared" si="2"/>
        <v>0.40067521986495602</v>
      </c>
      <c r="E13">
        <f t="shared" si="3"/>
        <v>0.37015462596907478</v>
      </c>
      <c r="F13">
        <f t="shared" ref="F13" si="12">1-T13</f>
        <v>0.40526651894669619</v>
      </c>
      <c r="G13">
        <f t="shared" ref="G13" si="13">1-U13</f>
        <v>0.41826981634603677</v>
      </c>
      <c r="H13">
        <f t="shared" ref="H13" si="14">1-V13</f>
        <v>0.32381683523663296</v>
      </c>
      <c r="I13">
        <f t="shared" ref="I13" si="15">1-W13</f>
        <v>0.35027092994581399</v>
      </c>
      <c r="J13">
        <f t="shared" ref="J13" si="16">1-X13</f>
        <v>0.34217213156557369</v>
      </c>
      <c r="K13">
        <f t="shared" ref="K13" si="17">1-Y13</f>
        <v>0.4878080024383995</v>
      </c>
      <c r="L13">
        <f t="shared" ref="L13" si="18">1-Z13</f>
        <v>0.424721515055697</v>
      </c>
      <c r="O13" t="s">
        <v>45</v>
      </c>
      <c r="P13">
        <v>0.6612567677486465</v>
      </c>
      <c r="Q13">
        <v>0.63010237397952518</v>
      </c>
      <c r="R13">
        <v>0.59932478013504398</v>
      </c>
      <c r="S13">
        <v>0.62984537403092522</v>
      </c>
      <c r="T13">
        <v>0.59473348105330381</v>
      </c>
      <c r="U13">
        <v>0.58173018365396323</v>
      </c>
      <c r="V13">
        <v>0.67618316476336704</v>
      </c>
      <c r="W13">
        <v>0.64972907005418601</v>
      </c>
      <c r="X13">
        <v>0.65782786843442631</v>
      </c>
      <c r="Y13">
        <v>0.5121919975616005</v>
      </c>
      <c r="Z13">
        <v>0.575278484944303</v>
      </c>
      <c r="AA13">
        <v>0</v>
      </c>
    </row>
    <row r="16" spans="1:27" x14ac:dyDescent="0.35">
      <c r="B16" t="s">
        <v>46</v>
      </c>
      <c r="C16" t="s">
        <v>47</v>
      </c>
    </row>
    <row r="17" spans="1:3" x14ac:dyDescent="0.35">
      <c r="A17" t="s">
        <v>34</v>
      </c>
      <c r="B17">
        <f>'AFC Possibilities'!J1+'AFC Possibilities'!J15+'AFC Possibilities'!J57+'AFC Possibilities'!J71+'AFC Possibilities'!J113+'AFC Possibilities'!J127+'AFC Possibilities'!J169+'AFC Possibilities'!J183</f>
        <v>0.33720288173590574</v>
      </c>
      <c r="C17">
        <f t="array" ref="C17">B17*MMULT(H2:M2, $B$23:$B$28)</f>
        <v>0.17988017664664599</v>
      </c>
    </row>
    <row r="18" spans="1:3" x14ac:dyDescent="0.35">
      <c r="A18" t="s">
        <v>35</v>
      </c>
      <c r="B18">
        <f>'AFC Possibilities'!J8+'AFC Possibilities'!J29+'AFC Possibilities'!J64+'AFC Possibilities'!J85+'AFC Possibilities'!J120+'AFC Possibilities'!J141+'AFC Possibilities'!J176+'AFC Possibilities'!J197</f>
        <v>0.26927755819932497</v>
      </c>
      <c r="C18">
        <f t="array" ref="C18">B18*MMULT(H3:M3, $B$23:$B$28)</f>
        <v>0.12967392167873126</v>
      </c>
    </row>
    <row r="19" spans="1:3" x14ac:dyDescent="0.35">
      <c r="A19" t="s">
        <v>36</v>
      </c>
      <c r="B19">
        <f>'AFC Possibilities'!J22+'AFC Possibilities'!J43+'AFC Possibilities'!J78+'AFC Possibilities'!J99</f>
        <v>0.10138168040321641</v>
      </c>
      <c r="C19">
        <f t="array" ref="C19">B19*MMULT(H4:M4, $B$23:$B$28)</f>
        <v>4.5294340159978075E-2</v>
      </c>
    </row>
    <row r="20" spans="1:3" x14ac:dyDescent="0.35">
      <c r="A20" t="s">
        <v>37</v>
      </c>
      <c r="B20">
        <f>'AFC Possibilities'!J36+'AFC Possibilities'!J50+'AFC Possibilities'!J134+'AFC Possibilities'!J155</f>
        <v>0.11165463718679447</v>
      </c>
      <c r="C20">
        <f t="array" ref="C20">B20*MMULT(H5:M5, $B$23:$B$28)</f>
        <v>5.2555504523340568E-2</v>
      </c>
    </row>
    <row r="21" spans="1:3" x14ac:dyDescent="0.35">
      <c r="A21" t="s">
        <v>38</v>
      </c>
      <c r="B21">
        <f>'AFC Possibilities'!J92+'AFC Possibilities'!J106+'AFC Possibilities'!J190+'AFC Possibilities'!J211</f>
        <v>9.2479769694673905E-2</v>
      </c>
      <c r="C21">
        <f t="array" ref="C21">B21*MMULT(H6:M6, $B$23:$B$28)</f>
        <v>4.1976462328220811E-2</v>
      </c>
    </row>
    <row r="22" spans="1:3" x14ac:dyDescent="0.35">
      <c r="A22" t="s">
        <v>39</v>
      </c>
      <c r="B22">
        <f>'AFC Possibilities'!J148+'AFC Possibilities'!J162+'AFC Possibilities'!J204+'AFC Possibilities'!J218</f>
        <v>8.8003472780084482E-2</v>
      </c>
      <c r="C22">
        <f t="array" ref="C22">B22*MMULT(H7:M7, $B$23:$B$28)</f>
        <v>3.8642430432490042E-2</v>
      </c>
    </row>
    <row r="23" spans="1:3" x14ac:dyDescent="0.35">
      <c r="A23" t="s">
        <v>40</v>
      </c>
      <c r="B23">
        <f>'NFC Possibilities'!J1+'NFC Possibilities'!J15+'NFC Possibilities'!J57+'NFC Possibilities'!J71+'NFC Possibilities'!J113+'NFC Possibilities'!J127+'NFC Possibilities'!J169+'NFC Possibilities'!J183</f>
        <v>0.35863197152712289</v>
      </c>
      <c r="C23">
        <f t="array" ref="C23">B23*MMULT(B8:G8, $B$17:$B$22)</f>
        <v>0.19859312841608465</v>
      </c>
    </row>
    <row r="24" spans="1:3" x14ac:dyDescent="0.35">
      <c r="A24" t="s">
        <v>41</v>
      </c>
      <c r="B24">
        <f>'NFC Possibilities'!J8+'NFC Possibilities'!J29+'NFC Possibilities'!J64+'NFC Possibilities'!J85+'NFC Possibilities'!J120+'NFC Possibilities'!J141+'NFC Possibilities'!J176+'NFC Possibilities'!J197</f>
        <v>0.29374520108291746</v>
      </c>
      <c r="C24">
        <f t="array" ref="C24">B24*MMULT(B9:G9, $B$17:$B$22)</f>
        <v>0.15457721603587604</v>
      </c>
    </row>
    <row r="25" spans="1:3" x14ac:dyDescent="0.35">
      <c r="A25" t="s">
        <v>42</v>
      </c>
      <c r="B25">
        <f>'NFC Possibilities'!J22+'NFC Possibilities'!J43+'NFC Possibilities'!J78+'NFC Possibilities'!J99</f>
        <v>0.16084743631810355</v>
      </c>
      <c r="C25">
        <f t="array" ref="C25">B25*MMULT(B10:G10, $B$17:$B$22)</f>
        <v>8.2688781674881764E-2</v>
      </c>
    </row>
    <row r="26" spans="1:3" x14ac:dyDescent="0.35">
      <c r="A26" t="s">
        <v>43</v>
      </c>
      <c r="B26">
        <f>'NFC Possibilities'!J36+'NFC Possibilities'!J50+'NFC Possibilities'!J134+'NFC Possibilities'!J155</f>
        <v>4.9082473015776597E-2</v>
      </c>
      <c r="C26">
        <f t="array" ref="C26">B26*MMULT(B11:G11, $B$17:$B$22)</f>
        <v>1.8100687471342261E-2</v>
      </c>
    </row>
    <row r="27" spans="1:3" x14ac:dyDescent="0.35">
      <c r="A27" t="s">
        <v>44</v>
      </c>
      <c r="B27">
        <f>'NFC Possibilities'!J92+'NFC Possibilities'!J106+'NFC Possibilities'!J190+'NFC Possibilities'!J211</f>
        <v>9.4749798276634573E-2</v>
      </c>
      <c r="C27">
        <f t="array" ref="C27">B27*MMULT(B12:G12, $B$17:$B$22)</f>
        <v>4.2125429722208604E-2</v>
      </c>
    </row>
    <row r="28" spans="1:3" x14ac:dyDescent="0.35">
      <c r="A28" t="s">
        <v>45</v>
      </c>
      <c r="B28">
        <f>'NFC Possibilities'!J148+'NFC Possibilities'!J162+'NFC Possibilities'!J204+'NFC Possibilities'!J218</f>
        <v>4.2943119779444899E-2</v>
      </c>
      <c r="C28">
        <f t="array" ref="C28">B28*MMULT(B13:G13, $B$17:$B$22)</f>
        <v>1.5891920910199857E-2</v>
      </c>
    </row>
    <row r="29" spans="1:3" x14ac:dyDescent="0.35">
      <c r="B29">
        <f>SUM(B17:B28)</f>
        <v>1.9999999999999998</v>
      </c>
      <c r="C29">
        <f>SUM(C17:C28)</f>
        <v>1</v>
      </c>
    </row>
    <row r="31" spans="1:3" x14ac:dyDescent="0.35">
      <c r="A31" t="s">
        <v>48</v>
      </c>
      <c r="B31" t="s">
        <v>49</v>
      </c>
    </row>
    <row r="32" spans="1:3" x14ac:dyDescent="0.35">
      <c r="A32" t="s">
        <v>40</v>
      </c>
      <c r="B32" s="20">
        <f>VLOOKUP(A32, $A$17:$C$28, 3, FALSE)</f>
        <v>0.19859312841608465</v>
      </c>
    </row>
    <row r="33" spans="1:2" x14ac:dyDescent="0.35">
      <c r="A33" t="s">
        <v>34</v>
      </c>
      <c r="B33" s="20">
        <f>VLOOKUP(A33, $A$17:$C$28, 3, FALSE)</f>
        <v>0.17988017664664599</v>
      </c>
    </row>
    <row r="34" spans="1:2" x14ac:dyDescent="0.35">
      <c r="A34" t="s">
        <v>41</v>
      </c>
      <c r="B34" s="20">
        <f>VLOOKUP(A34, $A$17:$C$28, 3, FALSE)</f>
        <v>0.15457721603587604</v>
      </c>
    </row>
    <row r="35" spans="1:2" x14ac:dyDescent="0.35">
      <c r="A35" t="s">
        <v>35</v>
      </c>
      <c r="B35" s="20">
        <f>VLOOKUP(A35, $A$17:$C$28, 3, FALSE)</f>
        <v>0.12967392167873126</v>
      </c>
    </row>
    <row r="36" spans="1:2" x14ac:dyDescent="0.35">
      <c r="A36" t="s">
        <v>42</v>
      </c>
      <c r="B36" s="20">
        <f>VLOOKUP(A36, $A$17:$C$28, 3, FALSE)</f>
        <v>8.2688781674881764E-2</v>
      </c>
    </row>
    <row r="37" spans="1:2" x14ac:dyDescent="0.35">
      <c r="A37" t="s">
        <v>37</v>
      </c>
      <c r="B37" s="20">
        <f>VLOOKUP(A37, $A$17:$C$28, 3, FALSE)</f>
        <v>5.2555504523340568E-2</v>
      </c>
    </row>
    <row r="38" spans="1:2" x14ac:dyDescent="0.35">
      <c r="A38" t="s">
        <v>36</v>
      </c>
      <c r="B38" s="20">
        <f>VLOOKUP(A38, $A$17:$C$28, 3, FALSE)</f>
        <v>4.5294340159978075E-2</v>
      </c>
    </row>
    <row r="39" spans="1:2" x14ac:dyDescent="0.35">
      <c r="A39" t="s">
        <v>44</v>
      </c>
      <c r="B39" s="20">
        <f>VLOOKUP(A39, $A$17:$C$28, 3, FALSE)</f>
        <v>4.2125429722208604E-2</v>
      </c>
    </row>
    <row r="40" spans="1:2" x14ac:dyDescent="0.35">
      <c r="A40" t="s">
        <v>38</v>
      </c>
      <c r="B40" s="20">
        <f>VLOOKUP(A40, $A$17:$C$28, 3, FALSE)</f>
        <v>4.1976462328220811E-2</v>
      </c>
    </row>
    <row r="41" spans="1:2" x14ac:dyDescent="0.35">
      <c r="A41" t="s">
        <v>39</v>
      </c>
      <c r="B41" s="20">
        <f>VLOOKUP(A41, $A$17:$C$28, 3, FALSE)</f>
        <v>3.8642430432490042E-2</v>
      </c>
    </row>
    <row r="42" spans="1:2" x14ac:dyDescent="0.35">
      <c r="A42" t="s">
        <v>43</v>
      </c>
      <c r="B42" s="20">
        <f>VLOOKUP(A42, $A$17:$C$28, 3, FALSE)</f>
        <v>1.8100687471342261E-2</v>
      </c>
    </row>
    <row r="43" spans="1:2" x14ac:dyDescent="0.35">
      <c r="A43" t="s">
        <v>45</v>
      </c>
      <c r="B43" s="20">
        <f>VLOOKUP(A43, $A$17:$C$28, 3, FALSE)</f>
        <v>1.5891920910199857E-2</v>
      </c>
    </row>
  </sheetData>
  <sortState ref="A32:B43">
    <sortCondition descending="1" ref="B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E908-8D20-4686-8942-432D1BAF849F}">
  <dimension ref="A1:N222"/>
  <sheetViews>
    <sheetView workbookViewId="0">
      <selection activeCell="L4" sqref="L4:N4"/>
    </sheetView>
  </sheetViews>
  <sheetFormatPr defaultRowHeight="14.5" x14ac:dyDescent="0.35"/>
  <sheetData>
    <row r="1" spans="1:14" x14ac:dyDescent="0.35">
      <c r="A1" s="17" t="s">
        <v>36</v>
      </c>
      <c r="B1">
        <f>Matrix!G4</f>
        <v>0.5189760962047808</v>
      </c>
      <c r="D1" s="17" t="s">
        <v>34</v>
      </c>
      <c r="E1">
        <f>Matrix!E2</f>
        <v>0.57333968533206292</v>
      </c>
      <c r="G1" s="17" t="s">
        <v>34</v>
      </c>
      <c r="H1">
        <f>Matrix!C2</f>
        <v>0.56412878717424253</v>
      </c>
      <c r="J1">
        <f>B1*B4*E1*E4*H1</f>
        <v>4.9278840479721087E-2</v>
      </c>
      <c r="L1">
        <f>B1*B4</f>
        <v>0.27204560639552661</v>
      </c>
      <c r="M1">
        <f>SUM(J1:J50)</f>
        <v>0.27204560639552655</v>
      </c>
      <c r="N1">
        <f>M1-L1</f>
        <v>0</v>
      </c>
    </row>
    <row r="2" spans="1:14" x14ac:dyDescent="0.35">
      <c r="A2" t="s">
        <v>39</v>
      </c>
      <c r="D2" t="s">
        <v>37</v>
      </c>
      <c r="G2" t="s">
        <v>35</v>
      </c>
    </row>
    <row r="4" spans="1:14" x14ac:dyDescent="0.35">
      <c r="A4" s="17" t="s">
        <v>37</v>
      </c>
      <c r="B4">
        <f>Matrix!F5</f>
        <v>0.52419679516064099</v>
      </c>
      <c r="D4" s="17" t="s">
        <v>35</v>
      </c>
      <c r="E4">
        <f>Matrix!D3</f>
        <v>0.56005218798956236</v>
      </c>
      <c r="L4">
        <f>B1*E1*B4*E4</f>
        <v>8.7353883723186643E-2</v>
      </c>
      <c r="M4">
        <f>SUM(J1:J8)</f>
        <v>8.7353883723186643E-2</v>
      </c>
      <c r="N4">
        <f>M4-L4</f>
        <v>0</v>
      </c>
    </row>
    <row r="5" spans="1:14" x14ac:dyDescent="0.35">
      <c r="A5" t="s">
        <v>38</v>
      </c>
      <c r="D5" t="s">
        <v>36</v>
      </c>
    </row>
    <row r="8" spans="1:14" x14ac:dyDescent="0.35">
      <c r="A8" s="17" t="s">
        <v>36</v>
      </c>
      <c r="B8">
        <f>B1</f>
        <v>0.5189760962047808</v>
      </c>
      <c r="D8" s="17" t="s">
        <v>34</v>
      </c>
      <c r="E8">
        <f>E1</f>
        <v>0.57333968533206292</v>
      </c>
      <c r="G8" s="18" t="s">
        <v>34</v>
      </c>
      <c r="H8">
        <f>1-H1</f>
        <v>0.43587121282575747</v>
      </c>
      <c r="J8">
        <f>B8*B11*E8*E11*H8</f>
        <v>3.8075043243465556E-2</v>
      </c>
    </row>
    <row r="9" spans="1:14" x14ac:dyDescent="0.35">
      <c r="A9" t="s">
        <v>39</v>
      </c>
      <c r="D9" t="s">
        <v>37</v>
      </c>
      <c r="G9" s="17" t="s">
        <v>35</v>
      </c>
    </row>
    <row r="11" spans="1:14" x14ac:dyDescent="0.35">
      <c r="A11" s="17" t="s">
        <v>37</v>
      </c>
      <c r="B11">
        <f>B4</f>
        <v>0.52419679516064099</v>
      </c>
      <c r="D11" s="17" t="s">
        <v>35</v>
      </c>
      <c r="E11">
        <f>E4</f>
        <v>0.56005218798956236</v>
      </c>
    </row>
    <row r="12" spans="1:14" x14ac:dyDescent="0.35">
      <c r="A12" t="s">
        <v>38</v>
      </c>
      <c r="D12" t="s">
        <v>36</v>
      </c>
    </row>
    <row r="15" spans="1:14" x14ac:dyDescent="0.35">
      <c r="A15" s="17" t="s">
        <v>36</v>
      </c>
      <c r="B15">
        <f>B8</f>
        <v>0.5189760962047808</v>
      </c>
      <c r="D15" s="17" t="s">
        <v>34</v>
      </c>
      <c r="E15">
        <f>E8</f>
        <v>0.57333968533206292</v>
      </c>
      <c r="G15" s="17" t="s">
        <v>34</v>
      </c>
      <c r="H15">
        <f>Matrix!D2</f>
        <v>0.59037148192570366</v>
      </c>
      <c r="J15">
        <f>B15*B18*E15*E18*H15</f>
        <v>4.0511679934136915E-2</v>
      </c>
    </row>
    <row r="16" spans="1:14" x14ac:dyDescent="0.35">
      <c r="A16" t="s">
        <v>39</v>
      </c>
      <c r="D16" t="s">
        <v>37</v>
      </c>
      <c r="G16" t="s">
        <v>36</v>
      </c>
    </row>
    <row r="18" spans="1:14" x14ac:dyDescent="0.35">
      <c r="A18" s="17" t="s">
        <v>37</v>
      </c>
      <c r="B18">
        <f>B11</f>
        <v>0.52419679516064099</v>
      </c>
      <c r="D18" s="18" t="s">
        <v>35</v>
      </c>
      <c r="E18">
        <f>1-E11</f>
        <v>0.43994781201043764</v>
      </c>
      <c r="L18">
        <f>B15*E15*B18*E18</f>
        <v>6.8620658643594817E-2</v>
      </c>
      <c r="M18">
        <f>SUM(J15:J22)</f>
        <v>6.8620658643594817E-2</v>
      </c>
      <c r="N18">
        <f>M18-L18</f>
        <v>0</v>
      </c>
    </row>
    <row r="19" spans="1:14" x14ac:dyDescent="0.35">
      <c r="A19" t="s">
        <v>38</v>
      </c>
      <c r="D19" s="17" t="s">
        <v>36</v>
      </c>
    </row>
    <row r="22" spans="1:14" x14ac:dyDescent="0.35">
      <c r="A22" s="17" t="s">
        <v>36</v>
      </c>
      <c r="B22">
        <f>B15</f>
        <v>0.5189760962047808</v>
      </c>
      <c r="D22" s="17" t="s">
        <v>34</v>
      </c>
      <c r="E22">
        <f>E15</f>
        <v>0.57333968533206292</v>
      </c>
      <c r="G22" s="18" t="s">
        <v>34</v>
      </c>
      <c r="H22">
        <f>1-H15</f>
        <v>0.40962851807429634</v>
      </c>
      <c r="J22">
        <f>B22*B25*E22*E25*H22</f>
        <v>2.8108978709457898E-2</v>
      </c>
    </row>
    <row r="23" spans="1:14" x14ac:dyDescent="0.35">
      <c r="A23" t="s">
        <v>39</v>
      </c>
      <c r="D23" t="s">
        <v>37</v>
      </c>
      <c r="G23" s="17" t="s">
        <v>36</v>
      </c>
    </row>
    <row r="25" spans="1:14" x14ac:dyDescent="0.35">
      <c r="A25" s="17" t="s">
        <v>37</v>
      </c>
      <c r="B25">
        <f>B18</f>
        <v>0.52419679516064099</v>
      </c>
      <c r="D25" s="18" t="s">
        <v>35</v>
      </c>
      <c r="E25">
        <f>E18</f>
        <v>0.43994781201043764</v>
      </c>
    </row>
    <row r="26" spans="1:14" x14ac:dyDescent="0.35">
      <c r="A26" t="s">
        <v>38</v>
      </c>
      <c r="D26" s="17" t="s">
        <v>36</v>
      </c>
    </row>
    <row r="29" spans="1:14" x14ac:dyDescent="0.35">
      <c r="A29" s="17" t="s">
        <v>36</v>
      </c>
      <c r="B29">
        <f>B22</f>
        <v>0.5189760962047808</v>
      </c>
      <c r="D29" s="18" t="s">
        <v>34</v>
      </c>
      <c r="E29">
        <f>1-E15</f>
        <v>0.42666031466793708</v>
      </c>
      <c r="G29" s="17" t="s">
        <v>35</v>
      </c>
      <c r="H29">
        <f>Matrix!E3</f>
        <v>0.53881079223784156</v>
      </c>
      <c r="J29">
        <f>B29*B32*E29*E32*H29</f>
        <v>3.5025855355235454E-2</v>
      </c>
    </row>
    <row r="30" spans="1:14" x14ac:dyDescent="0.35">
      <c r="A30" t="s">
        <v>39</v>
      </c>
      <c r="D30" s="17" t="s">
        <v>37</v>
      </c>
      <c r="G30" t="s">
        <v>37</v>
      </c>
    </row>
    <row r="32" spans="1:14" x14ac:dyDescent="0.35">
      <c r="A32" s="17" t="s">
        <v>37</v>
      </c>
      <c r="B32">
        <f>B25</f>
        <v>0.52419679516064099</v>
      </c>
      <c r="D32" s="17" t="s">
        <v>35</v>
      </c>
      <c r="E32">
        <f>E4</f>
        <v>0.56005218798956236</v>
      </c>
      <c r="L32">
        <f>B29*E29*B32*E32</f>
        <v>6.5005853371575301E-2</v>
      </c>
      <c r="M32">
        <f>SUM(J29:J36)</f>
        <v>6.5005853371575301E-2</v>
      </c>
      <c r="N32">
        <f>M32-L32</f>
        <v>0</v>
      </c>
    </row>
    <row r="33" spans="1:14" x14ac:dyDescent="0.35">
      <c r="A33" t="s">
        <v>38</v>
      </c>
      <c r="D33" t="s">
        <v>36</v>
      </c>
    </row>
    <row r="36" spans="1:14" x14ac:dyDescent="0.35">
      <c r="A36" s="17" t="s">
        <v>36</v>
      </c>
      <c r="B36">
        <f>B29</f>
        <v>0.5189760962047808</v>
      </c>
      <c r="D36" s="18" t="s">
        <v>34</v>
      </c>
      <c r="E36">
        <f>1-E22</f>
        <v>0.42666031466793708</v>
      </c>
      <c r="G36" s="18" t="s">
        <v>35</v>
      </c>
      <c r="H36">
        <f>1-H29</f>
        <v>0.46118920776215844</v>
      </c>
      <c r="J36">
        <f>B36*B39*E36*E39*H36</f>
        <v>2.997999801633985E-2</v>
      </c>
    </row>
    <row r="37" spans="1:14" x14ac:dyDescent="0.35">
      <c r="A37" t="s">
        <v>39</v>
      </c>
      <c r="D37" s="17" t="s">
        <v>37</v>
      </c>
      <c r="G37" s="17" t="s">
        <v>37</v>
      </c>
    </row>
    <row r="39" spans="1:14" x14ac:dyDescent="0.35">
      <c r="A39" s="17" t="s">
        <v>37</v>
      </c>
      <c r="B39">
        <f>B32</f>
        <v>0.52419679516064099</v>
      </c>
      <c r="D39" s="17" t="s">
        <v>35</v>
      </c>
      <c r="E39">
        <f>E11</f>
        <v>0.56005218798956236</v>
      </c>
    </row>
    <row r="40" spans="1:14" x14ac:dyDescent="0.35">
      <c r="A40" t="s">
        <v>38</v>
      </c>
      <c r="D40" t="s">
        <v>36</v>
      </c>
    </row>
    <row r="43" spans="1:14" x14ac:dyDescent="0.35">
      <c r="A43" s="17" t="s">
        <v>36</v>
      </c>
      <c r="B43">
        <f>B36</f>
        <v>0.5189760962047808</v>
      </c>
      <c r="D43" t="s">
        <v>34</v>
      </c>
      <c r="E43">
        <f>E29</f>
        <v>0.42666031466793708</v>
      </c>
      <c r="G43" s="17" t="s">
        <v>36</v>
      </c>
      <c r="H43">
        <f>Matrix!E4</f>
        <v>0.47774700445059909</v>
      </c>
      <c r="J43">
        <f>B43*B46*E43*E46*H43</f>
        <v>2.4396251423101697E-2</v>
      </c>
    </row>
    <row r="44" spans="1:14" x14ac:dyDescent="0.35">
      <c r="A44" t="s">
        <v>39</v>
      </c>
      <c r="D44" s="17" t="s">
        <v>37</v>
      </c>
      <c r="G44" t="s">
        <v>37</v>
      </c>
    </row>
    <row r="46" spans="1:14" x14ac:dyDescent="0.35">
      <c r="A46" s="17" t="s">
        <v>37</v>
      </c>
      <c r="B46">
        <f>B39</f>
        <v>0.52419679516064099</v>
      </c>
      <c r="D46" t="s">
        <v>35</v>
      </c>
      <c r="E46">
        <f>1-E32</f>
        <v>0.43994781201043764</v>
      </c>
      <c r="L46">
        <f>B43*E43*B46*E46</f>
        <v>5.1065210657169839E-2</v>
      </c>
      <c r="M46">
        <f>SUM(J43:J50)</f>
        <v>5.1065210657169832E-2</v>
      </c>
      <c r="N46">
        <f>M46-L46</f>
        <v>0</v>
      </c>
    </row>
    <row r="47" spans="1:14" x14ac:dyDescent="0.35">
      <c r="A47" t="s">
        <v>38</v>
      </c>
      <c r="D47" s="17" t="s">
        <v>36</v>
      </c>
    </row>
    <row r="50" spans="1:14" x14ac:dyDescent="0.35">
      <c r="A50" s="17" t="s">
        <v>36</v>
      </c>
      <c r="B50">
        <f>B43</f>
        <v>0.5189760962047808</v>
      </c>
      <c r="D50" t="s">
        <v>34</v>
      </c>
      <c r="E50">
        <f>E36</f>
        <v>0.42666031466793708</v>
      </c>
      <c r="G50" s="18" t="s">
        <v>36</v>
      </c>
      <c r="H50">
        <f>1-H43</f>
        <v>0.52225299554940086</v>
      </c>
      <c r="J50">
        <f>B50*B53*E50*E53*H50</f>
        <v>2.6668959234068132E-2</v>
      </c>
    </row>
    <row r="51" spans="1:14" x14ac:dyDescent="0.35">
      <c r="A51" t="s">
        <v>39</v>
      </c>
      <c r="D51" s="17" t="s">
        <v>37</v>
      </c>
      <c r="G51" s="17" t="s">
        <v>37</v>
      </c>
    </row>
    <row r="53" spans="1:14" x14ac:dyDescent="0.35">
      <c r="A53" s="17" t="s">
        <v>37</v>
      </c>
      <c r="B53">
        <f>B46</f>
        <v>0.52419679516064099</v>
      </c>
      <c r="D53" t="s">
        <v>35</v>
      </c>
      <c r="E53">
        <f>1-E39</f>
        <v>0.43994781201043764</v>
      </c>
    </row>
    <row r="54" spans="1:14" x14ac:dyDescent="0.35">
      <c r="A54" t="s">
        <v>38</v>
      </c>
      <c r="D54" s="17" t="s">
        <v>36</v>
      </c>
    </row>
    <row r="55" spans="1:14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</row>
    <row r="57" spans="1:14" x14ac:dyDescent="0.35">
      <c r="A57" s="17" t="s">
        <v>36</v>
      </c>
      <c r="B57">
        <f>B50</f>
        <v>0.5189760962047808</v>
      </c>
      <c r="D57" s="17" t="s">
        <v>34</v>
      </c>
      <c r="E57">
        <f>Matrix!F2</f>
        <v>0.5890935821812836</v>
      </c>
      <c r="G57" s="17" t="s">
        <v>34</v>
      </c>
      <c r="H57">
        <f>H1</f>
        <v>0.56412878717424253</v>
      </c>
      <c r="J57">
        <f>B57*B60*E57*E60*H57</f>
        <v>4.5958491949399306E-2</v>
      </c>
      <c r="L57">
        <f>B57*B60</f>
        <v>0.24693048980925419</v>
      </c>
      <c r="M57">
        <f>SUM(J57:J106)</f>
        <v>0.24693048980925419</v>
      </c>
      <c r="N57">
        <f>M57-L57</f>
        <v>0</v>
      </c>
    </row>
    <row r="58" spans="1:14" x14ac:dyDescent="0.35">
      <c r="A58" t="s">
        <v>39</v>
      </c>
      <c r="D58" t="s">
        <v>38</v>
      </c>
      <c r="G58" t="s">
        <v>35</v>
      </c>
    </row>
    <row r="60" spans="1:14" x14ac:dyDescent="0.35">
      <c r="A60" t="s">
        <v>37</v>
      </c>
      <c r="B60">
        <f>1-B53</f>
        <v>0.47580320483935901</v>
      </c>
      <c r="D60" s="17" t="s">
        <v>35</v>
      </c>
      <c r="E60">
        <f>1-E46</f>
        <v>0.56005218798956236</v>
      </c>
    </row>
    <row r="61" spans="1:14" x14ac:dyDescent="0.35">
      <c r="A61" s="17" t="s">
        <v>38</v>
      </c>
      <c r="D61" t="s">
        <v>36</v>
      </c>
    </row>
    <row r="64" spans="1:14" x14ac:dyDescent="0.35">
      <c r="A64" s="17" t="s">
        <v>36</v>
      </c>
      <c r="B64">
        <f>B57</f>
        <v>0.5189760962047808</v>
      </c>
      <c r="D64" s="17" t="s">
        <v>34</v>
      </c>
      <c r="E64">
        <f>E57</f>
        <v>0.5890935821812836</v>
      </c>
      <c r="G64" s="18" t="s">
        <v>34</v>
      </c>
      <c r="H64">
        <f>1-H57</f>
        <v>0.43587121282575747</v>
      </c>
      <c r="J64">
        <f>B64*B67*E64*E67*H64</f>
        <v>3.5509592988453902E-2</v>
      </c>
    </row>
    <row r="65" spans="1:10" x14ac:dyDescent="0.35">
      <c r="A65" t="s">
        <v>39</v>
      </c>
      <c r="D65" t="s">
        <v>38</v>
      </c>
      <c r="G65" s="17" t="s">
        <v>35</v>
      </c>
    </row>
    <row r="67" spans="1:10" x14ac:dyDescent="0.35">
      <c r="A67" t="s">
        <v>37</v>
      </c>
      <c r="B67">
        <f>B60</f>
        <v>0.47580320483935901</v>
      </c>
      <c r="D67" s="17" t="s">
        <v>35</v>
      </c>
      <c r="E67">
        <f>1-E53</f>
        <v>0.56005218798956236</v>
      </c>
    </row>
    <row r="68" spans="1:10" x14ac:dyDescent="0.35">
      <c r="A68" s="17" t="s">
        <v>38</v>
      </c>
      <c r="D68" t="s">
        <v>36</v>
      </c>
    </row>
    <row r="71" spans="1:10" x14ac:dyDescent="0.35">
      <c r="A71" s="17" t="s">
        <v>36</v>
      </c>
      <c r="B71">
        <f>B57</f>
        <v>0.5189760962047808</v>
      </c>
      <c r="D71" s="17" t="s">
        <v>34</v>
      </c>
      <c r="E71">
        <f>E57</f>
        <v>0.5890935821812836</v>
      </c>
      <c r="G71" s="17" t="s">
        <v>34</v>
      </c>
      <c r="H71">
        <f>H15</f>
        <v>0.59037148192570366</v>
      </c>
      <c r="J71">
        <f>B71*B74*E71*E74*H71</f>
        <v>3.7782052052865396E-2</v>
      </c>
    </row>
    <row r="72" spans="1:10" x14ac:dyDescent="0.35">
      <c r="A72" t="s">
        <v>39</v>
      </c>
      <c r="D72" t="s">
        <v>38</v>
      </c>
      <c r="G72" t="s">
        <v>36</v>
      </c>
    </row>
    <row r="74" spans="1:10" x14ac:dyDescent="0.35">
      <c r="A74" t="s">
        <v>37</v>
      </c>
      <c r="B74">
        <f>B60</f>
        <v>0.47580320483935901</v>
      </c>
      <c r="D74" s="18" t="s">
        <v>35</v>
      </c>
      <c r="E74">
        <f>1-E60</f>
        <v>0.43994781201043764</v>
      </c>
    </row>
    <row r="75" spans="1:10" x14ac:dyDescent="0.35">
      <c r="A75" s="17" t="s">
        <v>38</v>
      </c>
      <c r="D75" s="17" t="s">
        <v>36</v>
      </c>
    </row>
    <row r="78" spans="1:10" x14ac:dyDescent="0.35">
      <c r="A78" s="17" t="s">
        <v>36</v>
      </c>
      <c r="B78">
        <f>B64</f>
        <v>0.5189760962047808</v>
      </c>
      <c r="D78" s="17" t="s">
        <v>34</v>
      </c>
      <c r="E78">
        <f>E64</f>
        <v>0.5890935821812836</v>
      </c>
      <c r="G78" s="18" t="s">
        <v>34</v>
      </c>
      <c r="H78">
        <f>1-H71</f>
        <v>0.40962851807429634</v>
      </c>
      <c r="J78">
        <f>B78*B81*E78*E81*H78</f>
        <v>2.6215029800793897E-2</v>
      </c>
    </row>
    <row r="79" spans="1:10" x14ac:dyDescent="0.35">
      <c r="A79" t="s">
        <v>39</v>
      </c>
      <c r="D79" t="s">
        <v>38</v>
      </c>
      <c r="G79" s="17" t="s">
        <v>36</v>
      </c>
    </row>
    <row r="81" spans="1:10" x14ac:dyDescent="0.35">
      <c r="A81" t="s">
        <v>37</v>
      </c>
      <c r="B81">
        <f>B74</f>
        <v>0.47580320483935901</v>
      </c>
      <c r="D81" s="18" t="s">
        <v>35</v>
      </c>
      <c r="E81">
        <f>1-E67</f>
        <v>0.43994781201043764</v>
      </c>
    </row>
    <row r="82" spans="1:10" x14ac:dyDescent="0.35">
      <c r="A82" s="17" t="s">
        <v>38</v>
      </c>
      <c r="D82" s="17" t="s">
        <v>36</v>
      </c>
    </row>
    <row r="85" spans="1:10" x14ac:dyDescent="0.35">
      <c r="A85" s="17" t="s">
        <v>36</v>
      </c>
      <c r="B85">
        <f>B71</f>
        <v>0.5189760962047808</v>
      </c>
      <c r="D85" s="18" t="s">
        <v>34</v>
      </c>
      <c r="E85">
        <f>1-E57</f>
        <v>0.4109064178187164</v>
      </c>
      <c r="G85" s="17" t="s">
        <v>35</v>
      </c>
      <c r="H85">
        <f>Matrix!F3</f>
        <v>0.55765138846972229</v>
      </c>
      <c r="J85">
        <f>B85*B88*E85*E88*H85</f>
        <v>3.1689028742275985E-2</v>
      </c>
    </row>
    <row r="86" spans="1:10" x14ac:dyDescent="0.35">
      <c r="A86" t="s">
        <v>39</v>
      </c>
      <c r="D86" s="17" t="s">
        <v>38</v>
      </c>
      <c r="G86" t="s">
        <v>38</v>
      </c>
    </row>
    <row r="88" spans="1:10" x14ac:dyDescent="0.35">
      <c r="A88" t="s">
        <v>37</v>
      </c>
      <c r="B88">
        <f>B74</f>
        <v>0.47580320483935901</v>
      </c>
      <c r="D88" s="17" t="s">
        <v>35</v>
      </c>
      <c r="E88">
        <f>E60</f>
        <v>0.56005218798956236</v>
      </c>
    </row>
    <row r="89" spans="1:10" x14ac:dyDescent="0.35">
      <c r="A89" s="17" t="s">
        <v>38</v>
      </c>
      <c r="D89" s="18" t="s">
        <v>36</v>
      </c>
    </row>
    <row r="92" spans="1:10" x14ac:dyDescent="0.35">
      <c r="A92" s="17" t="s">
        <v>36</v>
      </c>
      <c r="B92">
        <f>B78</f>
        <v>0.5189760962047808</v>
      </c>
      <c r="D92" s="18" t="s">
        <v>34</v>
      </c>
      <c r="E92">
        <f>1-E64</f>
        <v>0.4109064178187164</v>
      </c>
      <c r="G92" s="18" t="s">
        <v>35</v>
      </c>
      <c r="H92">
        <f>1-H85</f>
        <v>0.44234861153027771</v>
      </c>
      <c r="J92">
        <f>B92*B95*E92*E95*H92</f>
        <v>2.5136847418877954E-2</v>
      </c>
    </row>
    <row r="93" spans="1:10" x14ac:dyDescent="0.35">
      <c r="A93" t="s">
        <v>39</v>
      </c>
      <c r="D93" s="17" t="s">
        <v>38</v>
      </c>
      <c r="G93" s="17" t="s">
        <v>38</v>
      </c>
    </row>
    <row r="95" spans="1:10" x14ac:dyDescent="0.35">
      <c r="A95" t="s">
        <v>37</v>
      </c>
      <c r="B95">
        <f>B81</f>
        <v>0.47580320483935901</v>
      </c>
      <c r="D95" s="17" t="s">
        <v>35</v>
      </c>
      <c r="E95">
        <f>E67</f>
        <v>0.56005218798956236</v>
      </c>
    </row>
    <row r="96" spans="1:10" x14ac:dyDescent="0.35">
      <c r="A96" s="17" t="s">
        <v>38</v>
      </c>
      <c r="D96" s="18" t="s">
        <v>36</v>
      </c>
    </row>
    <row r="99" spans="1:10" x14ac:dyDescent="0.35">
      <c r="A99" s="17" t="s">
        <v>36</v>
      </c>
      <c r="B99">
        <f>B85</f>
        <v>0.5189760962047808</v>
      </c>
      <c r="D99" t="s">
        <v>34</v>
      </c>
      <c r="E99">
        <f>E85</f>
        <v>0.4109064178187164</v>
      </c>
      <c r="G99" s="17" t="s">
        <v>36</v>
      </c>
      <c r="H99">
        <f>Matrix!F4</f>
        <v>0.50765459846908034</v>
      </c>
      <c r="J99">
        <f>B99*B102*E99*E102*H99</f>
        <v>2.2661420469862907E-2</v>
      </c>
    </row>
    <row r="100" spans="1:10" x14ac:dyDescent="0.35">
      <c r="A100" t="s">
        <v>39</v>
      </c>
      <c r="D100" s="17" t="s">
        <v>38</v>
      </c>
      <c r="G100" t="s">
        <v>38</v>
      </c>
    </row>
    <row r="102" spans="1:10" x14ac:dyDescent="0.35">
      <c r="A102" t="s">
        <v>37</v>
      </c>
      <c r="B102">
        <f>B88</f>
        <v>0.47580320483935901</v>
      </c>
      <c r="D102" t="s">
        <v>35</v>
      </c>
      <c r="E102">
        <f>1-E88</f>
        <v>0.43994781201043764</v>
      </c>
    </row>
    <row r="103" spans="1:10" x14ac:dyDescent="0.35">
      <c r="A103" s="17" t="s">
        <v>38</v>
      </c>
      <c r="D103" s="17" t="s">
        <v>36</v>
      </c>
    </row>
    <row r="106" spans="1:10" x14ac:dyDescent="0.35">
      <c r="A106" s="17" t="s">
        <v>36</v>
      </c>
      <c r="B106">
        <f>B92</f>
        <v>0.5189760962047808</v>
      </c>
      <c r="D106" t="s">
        <v>34</v>
      </c>
      <c r="E106">
        <f>E92</f>
        <v>0.4109064178187164</v>
      </c>
      <c r="G106" t="s">
        <v>36</v>
      </c>
      <c r="H106">
        <f>1-H99</f>
        <v>0.49234540153091966</v>
      </c>
      <c r="J106">
        <f>B106*B109*E106*E109*H106</f>
        <v>2.1978026386724844E-2</v>
      </c>
    </row>
    <row r="107" spans="1:10" x14ac:dyDescent="0.35">
      <c r="A107" t="s">
        <v>39</v>
      </c>
      <c r="D107" s="17" t="s">
        <v>38</v>
      </c>
      <c r="G107" s="17" t="s">
        <v>38</v>
      </c>
    </row>
    <row r="109" spans="1:10" x14ac:dyDescent="0.35">
      <c r="A109" t="s">
        <v>37</v>
      </c>
      <c r="B109">
        <f>B95</f>
        <v>0.47580320483935901</v>
      </c>
      <c r="D109" t="s">
        <v>35</v>
      </c>
      <c r="E109">
        <f>1-E95</f>
        <v>0.43994781201043764</v>
      </c>
    </row>
    <row r="110" spans="1:10" x14ac:dyDescent="0.35">
      <c r="A110" s="17" t="s">
        <v>38</v>
      </c>
      <c r="D110" s="17" t="s">
        <v>36</v>
      </c>
    </row>
    <row r="111" spans="1:10" x14ac:dyDescent="0.35">
      <c r="A111" s="19"/>
      <c r="B111" s="19"/>
      <c r="C111" s="19"/>
      <c r="D111" s="19"/>
      <c r="E111" s="19"/>
      <c r="F111" s="19"/>
      <c r="G111" s="19"/>
      <c r="H111" s="19"/>
      <c r="I111" s="19"/>
      <c r="J111" s="19"/>
    </row>
    <row r="113" spans="1:14" x14ac:dyDescent="0.35">
      <c r="A113" t="s">
        <v>36</v>
      </c>
      <c r="B113">
        <f>1-B106</f>
        <v>0.4810239037952192</v>
      </c>
      <c r="D113" s="17" t="s">
        <v>34</v>
      </c>
      <c r="E113">
        <f>Matrix!G2</f>
        <v>0.59526108094778385</v>
      </c>
      <c r="G113" s="17" t="s">
        <v>34</v>
      </c>
      <c r="H113">
        <f>H1</f>
        <v>0.56412878717424253</v>
      </c>
      <c r="J113">
        <f>B113*B116*E113*E116*H113</f>
        <v>4.5622917765822772E-2</v>
      </c>
      <c r="L113">
        <f>B113*B116</f>
        <v>0.25215118876511439</v>
      </c>
      <c r="M113">
        <f>SUM(J113:J162)</f>
        <v>0.25215118876511439</v>
      </c>
      <c r="N113">
        <f>M113-L113</f>
        <v>0</v>
      </c>
    </row>
    <row r="114" spans="1:14" x14ac:dyDescent="0.35">
      <c r="A114" s="17" t="s">
        <v>39</v>
      </c>
      <c r="D114" t="s">
        <v>39</v>
      </c>
      <c r="G114" t="s">
        <v>35</v>
      </c>
    </row>
    <row r="116" spans="1:14" x14ac:dyDescent="0.35">
      <c r="A116" s="17" t="s">
        <v>37</v>
      </c>
      <c r="B116">
        <f>1-B109</f>
        <v>0.52419679516064099</v>
      </c>
      <c r="D116" s="17" t="s">
        <v>35</v>
      </c>
      <c r="E116">
        <f>Matrix!E3</f>
        <v>0.53881079223784156</v>
      </c>
    </row>
    <row r="117" spans="1:14" x14ac:dyDescent="0.35">
      <c r="A117" t="s">
        <v>38</v>
      </c>
      <c r="D117" t="s">
        <v>37</v>
      </c>
    </row>
    <row r="120" spans="1:14" x14ac:dyDescent="0.35">
      <c r="A120" t="s">
        <v>36</v>
      </c>
      <c r="B120">
        <f>B113</f>
        <v>0.4810239037952192</v>
      </c>
      <c r="D120" s="17" t="s">
        <v>34</v>
      </c>
      <c r="E120">
        <f>E113</f>
        <v>0.59526108094778385</v>
      </c>
      <c r="G120" s="18" t="s">
        <v>34</v>
      </c>
      <c r="H120">
        <f>1-H113</f>
        <v>0.43587121282575747</v>
      </c>
      <c r="J120">
        <f>B120*B123*E120*E123*H120</f>
        <v>3.52503133173682E-2</v>
      </c>
    </row>
    <row r="121" spans="1:14" x14ac:dyDescent="0.35">
      <c r="A121" s="17" t="s">
        <v>39</v>
      </c>
      <c r="D121" t="s">
        <v>39</v>
      </c>
      <c r="G121" s="17" t="s">
        <v>35</v>
      </c>
    </row>
    <row r="123" spans="1:14" x14ac:dyDescent="0.35">
      <c r="A123" s="17" t="s">
        <v>37</v>
      </c>
      <c r="B123">
        <f>B116</f>
        <v>0.52419679516064099</v>
      </c>
      <c r="D123" s="17" t="s">
        <v>35</v>
      </c>
      <c r="E123">
        <f>E116</f>
        <v>0.53881079223784156</v>
      </c>
    </row>
    <row r="124" spans="1:14" x14ac:dyDescent="0.35">
      <c r="A124" t="s">
        <v>38</v>
      </c>
      <c r="D124" t="s">
        <v>37</v>
      </c>
    </row>
    <row r="127" spans="1:14" x14ac:dyDescent="0.35">
      <c r="A127" t="s">
        <v>36</v>
      </c>
      <c r="B127">
        <f>B120</f>
        <v>0.4810239037952192</v>
      </c>
      <c r="D127" s="17" t="s">
        <v>34</v>
      </c>
      <c r="E127">
        <f>E120</f>
        <v>0.59526108094778385</v>
      </c>
      <c r="G127" s="17" t="s">
        <v>34</v>
      </c>
      <c r="H127">
        <f>Matrix!E2</f>
        <v>0.57333968533206292</v>
      </c>
      <c r="J127">
        <f>B127*B130*E127*E130*H127</f>
        <v>3.9688039680883622E-2</v>
      </c>
    </row>
    <row r="128" spans="1:14" x14ac:dyDescent="0.35">
      <c r="A128" s="17" t="s">
        <v>39</v>
      </c>
      <c r="D128" t="s">
        <v>39</v>
      </c>
      <c r="G128" t="s">
        <v>37</v>
      </c>
    </row>
    <row r="130" spans="1:10" x14ac:dyDescent="0.35">
      <c r="A130" s="17" t="s">
        <v>37</v>
      </c>
      <c r="B130">
        <f>B123</f>
        <v>0.52419679516064099</v>
      </c>
      <c r="D130" s="18" t="s">
        <v>35</v>
      </c>
      <c r="E130">
        <f>1-E123</f>
        <v>0.46118920776215844</v>
      </c>
    </row>
    <row r="131" spans="1:10" x14ac:dyDescent="0.35">
      <c r="A131" t="s">
        <v>38</v>
      </c>
      <c r="D131" s="17" t="s">
        <v>37</v>
      </c>
    </row>
    <row r="134" spans="1:10" x14ac:dyDescent="0.35">
      <c r="A134" t="s">
        <v>36</v>
      </c>
      <c r="B134">
        <f>B127</f>
        <v>0.4810239037952192</v>
      </c>
      <c r="D134" s="17" t="s">
        <v>34</v>
      </c>
      <c r="E134">
        <f>E127</f>
        <v>0.59526108094778385</v>
      </c>
      <c r="G134" s="18" t="s">
        <v>34</v>
      </c>
      <c r="H134">
        <f>1-H127</f>
        <v>0.42666031466793708</v>
      </c>
      <c r="J134">
        <f>B134*B137*E134*E137*H134</f>
        <v>2.953451842251607E-2</v>
      </c>
    </row>
    <row r="135" spans="1:10" x14ac:dyDescent="0.35">
      <c r="A135" s="17" t="s">
        <v>39</v>
      </c>
      <c r="D135" t="s">
        <v>39</v>
      </c>
      <c r="G135" s="17" t="s">
        <v>37</v>
      </c>
    </row>
    <row r="137" spans="1:10" x14ac:dyDescent="0.35">
      <c r="A137" s="17" t="s">
        <v>37</v>
      </c>
      <c r="B137">
        <f>B130</f>
        <v>0.52419679516064099</v>
      </c>
      <c r="D137" s="18" t="s">
        <v>35</v>
      </c>
      <c r="E137">
        <f>E130</f>
        <v>0.46118920776215844</v>
      </c>
    </row>
    <row r="138" spans="1:10" x14ac:dyDescent="0.35">
      <c r="A138" t="s">
        <v>38</v>
      </c>
      <c r="D138" s="17" t="s">
        <v>37</v>
      </c>
    </row>
    <row r="141" spans="1:10" x14ac:dyDescent="0.35">
      <c r="A141" t="s">
        <v>36</v>
      </c>
      <c r="B141">
        <f>B134</f>
        <v>0.4810239037952192</v>
      </c>
      <c r="D141" s="18" t="s">
        <v>34</v>
      </c>
      <c r="E141">
        <f>1-E134</f>
        <v>0.40473891905221615</v>
      </c>
      <c r="G141" s="17" t="s">
        <v>35</v>
      </c>
      <c r="H141">
        <f>Matrix!G3</f>
        <v>0.56835678632864273</v>
      </c>
      <c r="J141">
        <f>B141*B144*E141*E144*H141</f>
        <v>3.1253115960183882E-2</v>
      </c>
    </row>
    <row r="142" spans="1:10" x14ac:dyDescent="0.35">
      <c r="A142" s="17" t="s">
        <v>39</v>
      </c>
      <c r="D142" s="17" t="s">
        <v>39</v>
      </c>
      <c r="G142" s="18" t="s">
        <v>39</v>
      </c>
    </row>
    <row r="144" spans="1:10" x14ac:dyDescent="0.35">
      <c r="A144" s="17" t="s">
        <v>37</v>
      </c>
      <c r="B144">
        <f>B137</f>
        <v>0.52419679516064099</v>
      </c>
      <c r="D144" s="17" t="s">
        <v>35</v>
      </c>
      <c r="E144">
        <f>1-E137</f>
        <v>0.53881079223784156</v>
      </c>
    </row>
    <row r="145" spans="1:10" x14ac:dyDescent="0.35">
      <c r="A145" t="s">
        <v>38</v>
      </c>
      <c r="D145" s="18" t="s">
        <v>37</v>
      </c>
    </row>
    <row r="148" spans="1:10" x14ac:dyDescent="0.35">
      <c r="A148" t="s">
        <v>36</v>
      </c>
      <c r="B148">
        <f>B141</f>
        <v>0.4810239037952192</v>
      </c>
      <c r="D148" s="18" t="s">
        <v>34</v>
      </c>
      <c r="E148">
        <f>E141</f>
        <v>0.40473891905221615</v>
      </c>
      <c r="G148" s="18" t="s">
        <v>35</v>
      </c>
      <c r="H148">
        <f>1-H141</f>
        <v>0.43164321367135727</v>
      </c>
      <c r="J148">
        <f>B148*B151*E148*E151*H148</f>
        <v>2.3735434738869958E-2</v>
      </c>
    </row>
    <row r="149" spans="1:10" x14ac:dyDescent="0.35">
      <c r="A149" s="17" t="s">
        <v>39</v>
      </c>
      <c r="D149" s="17" t="s">
        <v>39</v>
      </c>
      <c r="G149" s="17" t="s">
        <v>39</v>
      </c>
    </row>
    <row r="151" spans="1:10" x14ac:dyDescent="0.35">
      <c r="A151" s="17" t="s">
        <v>37</v>
      </c>
      <c r="B151">
        <f>B144</f>
        <v>0.52419679516064099</v>
      </c>
      <c r="D151" s="17" t="s">
        <v>35</v>
      </c>
      <c r="E151">
        <f>E144</f>
        <v>0.53881079223784156</v>
      </c>
    </row>
    <row r="152" spans="1:10" x14ac:dyDescent="0.35">
      <c r="A152" t="s">
        <v>38</v>
      </c>
      <c r="D152" s="18" t="s">
        <v>37</v>
      </c>
    </row>
    <row r="155" spans="1:10" x14ac:dyDescent="0.35">
      <c r="A155" t="s">
        <v>36</v>
      </c>
      <c r="B155">
        <f>B148</f>
        <v>0.4810239037952192</v>
      </c>
      <c r="D155" s="18" t="s">
        <v>34</v>
      </c>
      <c r="E155">
        <f>E141</f>
        <v>0.40473891905221615</v>
      </c>
      <c r="G155" s="17" t="s">
        <v>37</v>
      </c>
      <c r="H155">
        <f>Matrix!G5</f>
        <v>0.54116989176602159</v>
      </c>
      <c r="J155">
        <f>B155*B158*E155*E158*H155</f>
        <v>2.5471161513870404E-2</v>
      </c>
    </row>
    <row r="156" spans="1:10" x14ac:dyDescent="0.35">
      <c r="A156" s="17" t="s">
        <v>39</v>
      </c>
      <c r="D156" s="17" t="s">
        <v>39</v>
      </c>
      <c r="G156" s="18" t="s">
        <v>39</v>
      </c>
    </row>
    <row r="158" spans="1:10" x14ac:dyDescent="0.35">
      <c r="A158" s="17" t="s">
        <v>37</v>
      </c>
      <c r="B158">
        <f>B151</f>
        <v>0.52419679516064099</v>
      </c>
      <c r="D158" s="18" t="s">
        <v>35</v>
      </c>
      <c r="E158">
        <f>1-E151</f>
        <v>0.46118920776215844</v>
      </c>
    </row>
    <row r="159" spans="1:10" x14ac:dyDescent="0.35">
      <c r="A159" t="s">
        <v>38</v>
      </c>
      <c r="D159" s="17" t="s">
        <v>37</v>
      </c>
    </row>
    <row r="162" spans="1:14" x14ac:dyDescent="0.35">
      <c r="A162" t="s">
        <v>36</v>
      </c>
      <c r="B162">
        <f>B155</f>
        <v>0.4810239037952192</v>
      </c>
      <c r="D162" s="18" t="s">
        <v>34</v>
      </c>
      <c r="E162">
        <f>E155</f>
        <v>0.40473891905221615</v>
      </c>
      <c r="G162" s="18" t="s">
        <v>37</v>
      </c>
      <c r="H162">
        <f>1-H155</f>
        <v>0.45883010823397841</v>
      </c>
      <c r="J162">
        <f>B162*B165*E162*E165*H162</f>
        <v>2.1595687365599463E-2</v>
      </c>
    </row>
    <row r="163" spans="1:14" x14ac:dyDescent="0.35">
      <c r="A163" s="17" t="s">
        <v>39</v>
      </c>
      <c r="D163" s="17" t="s">
        <v>39</v>
      </c>
      <c r="G163" s="17" t="s">
        <v>39</v>
      </c>
    </row>
    <row r="165" spans="1:14" x14ac:dyDescent="0.35">
      <c r="A165" s="17" t="s">
        <v>37</v>
      </c>
      <c r="B165">
        <f>B158</f>
        <v>0.52419679516064099</v>
      </c>
      <c r="D165" s="18" t="s">
        <v>35</v>
      </c>
      <c r="E165">
        <f>E158</f>
        <v>0.46118920776215844</v>
      </c>
    </row>
    <row r="166" spans="1:14" x14ac:dyDescent="0.35">
      <c r="A166" t="s">
        <v>38</v>
      </c>
      <c r="D166" s="17" t="s">
        <v>37</v>
      </c>
    </row>
    <row r="167" spans="1:14" x14ac:dyDescent="0.3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9" spans="1:14" x14ac:dyDescent="0.35">
      <c r="A169" t="s">
        <v>36</v>
      </c>
      <c r="B169">
        <f>B162</f>
        <v>0.4810239037952192</v>
      </c>
      <c r="D169" s="17" t="s">
        <v>34</v>
      </c>
      <c r="E169">
        <f>Matrix!G2</f>
        <v>0.59526108094778385</v>
      </c>
      <c r="G169" s="17" t="s">
        <v>34</v>
      </c>
      <c r="H169">
        <f>H1</f>
        <v>0.56412878717424253</v>
      </c>
      <c r="J169">
        <f>B169*B172*E169*E172*H169</f>
        <v>4.2859051950009455E-2</v>
      </c>
      <c r="L169">
        <f>B169*B172</f>
        <v>0.22887271503010481</v>
      </c>
      <c r="M169">
        <f>SUM(J169:J218)</f>
        <v>0.22887271503010481</v>
      </c>
      <c r="N169">
        <f>M169-L169</f>
        <v>0</v>
      </c>
    </row>
    <row r="170" spans="1:14" x14ac:dyDescent="0.35">
      <c r="A170" s="17" t="s">
        <v>39</v>
      </c>
      <c r="D170" t="s">
        <v>39</v>
      </c>
      <c r="G170" t="s">
        <v>35</v>
      </c>
    </row>
    <row r="172" spans="1:14" x14ac:dyDescent="0.35">
      <c r="A172" s="18" t="s">
        <v>37</v>
      </c>
      <c r="B172">
        <f>1-B165</f>
        <v>0.47580320483935901</v>
      </c>
      <c r="D172" s="17" t="s">
        <v>35</v>
      </c>
      <c r="E172">
        <f>Matrix!F3</f>
        <v>0.55765138846972229</v>
      </c>
    </row>
    <row r="173" spans="1:14" x14ac:dyDescent="0.35">
      <c r="A173" s="17" t="s">
        <v>38</v>
      </c>
      <c r="D173" t="s">
        <v>38</v>
      </c>
    </row>
    <row r="176" spans="1:14" x14ac:dyDescent="0.35">
      <c r="A176" t="s">
        <v>36</v>
      </c>
      <c r="B176">
        <f>B169</f>
        <v>0.4810239037952192</v>
      </c>
      <c r="D176" s="17" t="s">
        <v>34</v>
      </c>
      <c r="E176">
        <f>E169</f>
        <v>0.59526108094778385</v>
      </c>
      <c r="G176" t="s">
        <v>34</v>
      </c>
      <c r="H176">
        <f>1-H169</f>
        <v>0.43587121282575747</v>
      </c>
      <c r="J176">
        <f>B176*B179*E176*E179*H176</f>
        <v>3.3114826576369619E-2</v>
      </c>
    </row>
    <row r="177" spans="1:10" x14ac:dyDescent="0.35">
      <c r="A177" s="17" t="s">
        <v>39</v>
      </c>
      <c r="D177" t="s">
        <v>39</v>
      </c>
      <c r="G177" s="17" t="s">
        <v>35</v>
      </c>
    </row>
    <row r="179" spans="1:10" x14ac:dyDescent="0.35">
      <c r="A179" s="18" t="s">
        <v>37</v>
      </c>
      <c r="B179">
        <f>B172</f>
        <v>0.47580320483935901</v>
      </c>
      <c r="D179" s="17" t="s">
        <v>35</v>
      </c>
      <c r="E179">
        <f>E172</f>
        <v>0.55765138846972229</v>
      </c>
    </row>
    <row r="180" spans="1:10" x14ac:dyDescent="0.35">
      <c r="A180" s="17" t="s">
        <v>38</v>
      </c>
      <c r="D180" t="s">
        <v>38</v>
      </c>
    </row>
    <row r="183" spans="1:10" x14ac:dyDescent="0.35">
      <c r="A183" t="s">
        <v>36</v>
      </c>
      <c r="B183">
        <f>B176</f>
        <v>0.4810239037952192</v>
      </c>
      <c r="D183" s="17" t="s">
        <v>34</v>
      </c>
      <c r="E183">
        <f>E176</f>
        <v>0.59526108094778385</v>
      </c>
      <c r="G183" s="17" t="s">
        <v>34</v>
      </c>
      <c r="H183">
        <f>Matrix!F2</f>
        <v>0.5890935821812836</v>
      </c>
      <c r="J183">
        <f>B183*B186*E183*E186*H183</f>
        <v>3.5501807923067195E-2</v>
      </c>
    </row>
    <row r="184" spans="1:10" x14ac:dyDescent="0.35">
      <c r="A184" s="17" t="s">
        <v>39</v>
      </c>
      <c r="D184" t="s">
        <v>39</v>
      </c>
      <c r="G184" t="s">
        <v>38</v>
      </c>
    </row>
    <row r="186" spans="1:10" x14ac:dyDescent="0.35">
      <c r="A186" s="18" t="s">
        <v>37</v>
      </c>
      <c r="B186">
        <f>B179</f>
        <v>0.47580320483935901</v>
      </c>
      <c r="D186" s="18" t="s">
        <v>35</v>
      </c>
      <c r="E186">
        <f>1-E179</f>
        <v>0.44234861153027771</v>
      </c>
    </row>
    <row r="187" spans="1:10" x14ac:dyDescent="0.35">
      <c r="A187" s="17" t="s">
        <v>38</v>
      </c>
      <c r="D187" s="17" t="s">
        <v>38</v>
      </c>
    </row>
    <row r="190" spans="1:10" x14ac:dyDescent="0.35">
      <c r="A190" t="s">
        <v>36</v>
      </c>
      <c r="B190">
        <f>B183</f>
        <v>0.4810239037952192</v>
      </c>
      <c r="D190" s="17" t="s">
        <v>34</v>
      </c>
      <c r="E190">
        <f>E183</f>
        <v>0.59526108094778385</v>
      </c>
      <c r="G190" t="s">
        <v>34</v>
      </c>
      <c r="H190">
        <f>1-H183</f>
        <v>0.4109064178187164</v>
      </c>
      <c r="J190">
        <f>B190*B193*E190*E193*H190</f>
        <v>2.4763333298828027E-2</v>
      </c>
    </row>
    <row r="191" spans="1:10" x14ac:dyDescent="0.35">
      <c r="A191" s="17" t="s">
        <v>39</v>
      </c>
      <c r="D191" t="s">
        <v>39</v>
      </c>
      <c r="G191" s="17" t="s">
        <v>38</v>
      </c>
    </row>
    <row r="193" spans="1:10" x14ac:dyDescent="0.35">
      <c r="A193" s="18" t="s">
        <v>37</v>
      </c>
      <c r="B193">
        <f>B186</f>
        <v>0.47580320483935901</v>
      </c>
      <c r="D193" s="18" t="s">
        <v>35</v>
      </c>
      <c r="E193">
        <f>E186</f>
        <v>0.44234861153027771</v>
      </c>
    </row>
    <row r="194" spans="1:10" x14ac:dyDescent="0.35">
      <c r="A194" s="17" t="s">
        <v>38</v>
      </c>
      <c r="D194" s="17" t="s">
        <v>38</v>
      </c>
    </row>
    <row r="197" spans="1:10" x14ac:dyDescent="0.35">
      <c r="A197" t="s">
        <v>36</v>
      </c>
      <c r="B197">
        <f>B190</f>
        <v>0.4810239037952192</v>
      </c>
      <c r="D197" s="18" t="s">
        <v>34</v>
      </c>
      <c r="E197">
        <f>1-E190</f>
        <v>0.40473891905221615</v>
      </c>
      <c r="G197" s="17" t="s">
        <v>35</v>
      </c>
      <c r="H197">
        <f>Matrix!G3</f>
        <v>0.56835678632864273</v>
      </c>
      <c r="J197">
        <f>B197*B200*E197*E200*H197</f>
        <v>2.9359782015972381E-2</v>
      </c>
    </row>
    <row r="198" spans="1:10" x14ac:dyDescent="0.35">
      <c r="A198" s="17" t="s">
        <v>39</v>
      </c>
      <c r="D198" s="17" t="s">
        <v>39</v>
      </c>
      <c r="G198" t="s">
        <v>39</v>
      </c>
    </row>
    <row r="200" spans="1:10" x14ac:dyDescent="0.35">
      <c r="A200" s="18" t="s">
        <v>37</v>
      </c>
      <c r="B200">
        <f>B193</f>
        <v>0.47580320483935901</v>
      </c>
      <c r="D200" s="17" t="s">
        <v>35</v>
      </c>
      <c r="E200">
        <f>1-E193</f>
        <v>0.55765138846972229</v>
      </c>
    </row>
    <row r="201" spans="1:10" x14ac:dyDescent="0.35">
      <c r="A201" s="17" t="s">
        <v>38</v>
      </c>
      <c r="D201" s="18" t="s">
        <v>38</v>
      </c>
    </row>
    <row r="204" spans="1:10" x14ac:dyDescent="0.35">
      <c r="A204" t="s">
        <v>36</v>
      </c>
      <c r="B204">
        <f>B197</f>
        <v>0.4810239037952192</v>
      </c>
      <c r="D204" s="18" t="s">
        <v>34</v>
      </c>
      <c r="E204">
        <f>E197</f>
        <v>0.40473891905221615</v>
      </c>
      <c r="G204" t="s">
        <v>35</v>
      </c>
      <c r="H204">
        <f>1-H197</f>
        <v>0.43164321367135727</v>
      </c>
      <c r="J204">
        <f>B204*B207*E204*E207*H204</f>
        <v>2.2297526777021574E-2</v>
      </c>
    </row>
    <row r="205" spans="1:10" x14ac:dyDescent="0.35">
      <c r="A205" s="17" t="s">
        <v>39</v>
      </c>
      <c r="D205" s="17" t="s">
        <v>39</v>
      </c>
      <c r="G205" s="17" t="s">
        <v>39</v>
      </c>
    </row>
    <row r="207" spans="1:10" x14ac:dyDescent="0.35">
      <c r="A207" s="18" t="s">
        <v>37</v>
      </c>
      <c r="B207">
        <f>B200</f>
        <v>0.47580320483935901</v>
      </c>
      <c r="D207" s="17" t="s">
        <v>35</v>
      </c>
      <c r="E207">
        <f>E200</f>
        <v>0.55765138846972229</v>
      </c>
    </row>
    <row r="208" spans="1:10" x14ac:dyDescent="0.35">
      <c r="A208" s="17" t="s">
        <v>38</v>
      </c>
      <c r="D208" s="18" t="s">
        <v>38</v>
      </c>
    </row>
    <row r="211" spans="1:10" x14ac:dyDescent="0.35">
      <c r="A211" t="s">
        <v>36</v>
      </c>
      <c r="B211">
        <f>B204</f>
        <v>0.4810239037952192</v>
      </c>
      <c r="D211" s="18" t="s">
        <v>34</v>
      </c>
      <c r="E211">
        <f>E204</f>
        <v>0.40473891905221615</v>
      </c>
      <c r="G211" s="17" t="s">
        <v>38</v>
      </c>
      <c r="H211">
        <f>Matrix!G6</f>
        <v>0.50276669944666008</v>
      </c>
      <c r="J211">
        <f>B211*B214*E211*E214*H211</f>
        <v>2.0601562590243077E-2</v>
      </c>
    </row>
    <row r="212" spans="1:10" x14ac:dyDescent="0.35">
      <c r="A212" s="17" t="s">
        <v>39</v>
      </c>
      <c r="D212" s="17" t="s">
        <v>39</v>
      </c>
      <c r="G212" t="s">
        <v>39</v>
      </c>
    </row>
    <row r="214" spans="1:10" x14ac:dyDescent="0.35">
      <c r="A214" s="18" t="s">
        <v>37</v>
      </c>
      <c r="B214">
        <f>B207</f>
        <v>0.47580320483935901</v>
      </c>
      <c r="D214" s="18" t="s">
        <v>35</v>
      </c>
      <c r="E214">
        <f>1-E207</f>
        <v>0.44234861153027771</v>
      </c>
    </row>
    <row r="215" spans="1:10" x14ac:dyDescent="0.35">
      <c r="A215" s="17" t="s">
        <v>38</v>
      </c>
      <c r="D215" s="17" t="s">
        <v>38</v>
      </c>
    </row>
    <row r="218" spans="1:10" x14ac:dyDescent="0.35">
      <c r="A218" t="s">
        <v>36</v>
      </c>
      <c r="B218">
        <f>B211</f>
        <v>0.4810239037952192</v>
      </c>
      <c r="D218" s="18" t="s">
        <v>34</v>
      </c>
      <c r="E218">
        <f>E211</f>
        <v>0.40473891905221615</v>
      </c>
      <c r="G218" t="s">
        <v>38</v>
      </c>
      <c r="H218">
        <f>1-H211</f>
        <v>0.49723330055333992</v>
      </c>
      <c r="J218">
        <f>B218*B221*E218*E221*H218</f>
        <v>2.0374823898593488E-2</v>
      </c>
    </row>
    <row r="219" spans="1:10" x14ac:dyDescent="0.35">
      <c r="A219" s="17" t="s">
        <v>39</v>
      </c>
      <c r="D219" s="17" t="s">
        <v>39</v>
      </c>
      <c r="G219" s="17" t="s">
        <v>39</v>
      </c>
    </row>
    <row r="221" spans="1:10" x14ac:dyDescent="0.35">
      <c r="A221" s="18" t="s">
        <v>37</v>
      </c>
      <c r="B221">
        <f>B214</f>
        <v>0.47580320483935901</v>
      </c>
      <c r="D221" s="18" t="s">
        <v>35</v>
      </c>
      <c r="E221">
        <f>E214</f>
        <v>0.44234861153027771</v>
      </c>
    </row>
    <row r="222" spans="1:10" x14ac:dyDescent="0.35">
      <c r="A222" s="17" t="s">
        <v>38</v>
      </c>
      <c r="D222" s="17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1A2E-B811-4034-BFED-AF247B2F0656}">
  <dimension ref="A1:N222"/>
  <sheetViews>
    <sheetView topLeftCell="A201" workbookViewId="0">
      <selection activeCell="I2" sqref="I2"/>
    </sheetView>
  </sheetViews>
  <sheetFormatPr defaultRowHeight="14.5" x14ac:dyDescent="0.35"/>
  <sheetData>
    <row r="1" spans="1:14" x14ac:dyDescent="0.35">
      <c r="A1" s="17" t="s">
        <v>42</v>
      </c>
      <c r="B1">
        <f>Matrix!M10</f>
        <v>0.65782786843442631</v>
      </c>
      <c r="D1" s="17" t="s">
        <v>40</v>
      </c>
      <c r="E1">
        <f>Matrix!K8</f>
        <v>0.68683636263272752</v>
      </c>
      <c r="G1" s="17" t="s">
        <v>40</v>
      </c>
      <c r="H1">
        <f>Matrix!I8</f>
        <v>0.52734409453118114</v>
      </c>
      <c r="J1">
        <f>B1*B4*E1*E4*H1</f>
        <v>5.4549910228018056E-2</v>
      </c>
      <c r="L1">
        <f>B1*B4</f>
        <v>0.28779049107459204</v>
      </c>
      <c r="M1">
        <f>SUM(J1:J50)</f>
        <v>0.28779049107459198</v>
      </c>
      <c r="N1">
        <f>M1-L1</f>
        <v>0</v>
      </c>
    </row>
    <row r="2" spans="1:14" x14ac:dyDescent="0.35">
      <c r="A2" t="s">
        <v>45</v>
      </c>
      <c r="D2" t="s">
        <v>43</v>
      </c>
      <c r="G2" t="s">
        <v>41</v>
      </c>
    </row>
    <row r="4" spans="1:14" x14ac:dyDescent="0.35">
      <c r="A4" s="17" t="s">
        <v>43</v>
      </c>
      <c r="B4">
        <f>Matrix!L11</f>
        <v>0.43748601250279751</v>
      </c>
      <c r="D4" s="17" t="s">
        <v>41</v>
      </c>
      <c r="E4">
        <f>Matrix!J9</f>
        <v>0.52332349533530098</v>
      </c>
      <c r="L4">
        <f>B1*E1*B4*E4</f>
        <v>0.10344272514611917</v>
      </c>
      <c r="M4">
        <f>SUM(J1:J8)</f>
        <v>0.10344272514611917</v>
      </c>
      <c r="N4">
        <f>M4-L4</f>
        <v>0</v>
      </c>
    </row>
    <row r="5" spans="1:14" x14ac:dyDescent="0.35">
      <c r="A5" t="s">
        <v>44</v>
      </c>
      <c r="D5" t="s">
        <v>42</v>
      </c>
    </row>
    <row r="8" spans="1:14" x14ac:dyDescent="0.35">
      <c r="A8" s="17" t="s">
        <v>42</v>
      </c>
      <c r="B8">
        <f>B1</f>
        <v>0.65782786843442631</v>
      </c>
      <c r="D8" s="17" t="s">
        <v>40</v>
      </c>
      <c r="E8">
        <f>E1</f>
        <v>0.68683636263272752</v>
      </c>
      <c r="G8" t="s">
        <v>40</v>
      </c>
      <c r="H8">
        <f>1-H1</f>
        <v>0.47265590546881886</v>
      </c>
      <c r="J8">
        <f>B8*B11*E8*E11*H8</f>
        <v>4.8892814918101116E-2</v>
      </c>
    </row>
    <row r="9" spans="1:14" x14ac:dyDescent="0.35">
      <c r="A9" t="s">
        <v>45</v>
      </c>
      <c r="D9" t="s">
        <v>43</v>
      </c>
      <c r="G9" s="17" t="s">
        <v>41</v>
      </c>
    </row>
    <row r="11" spans="1:14" x14ac:dyDescent="0.35">
      <c r="A11" s="17" t="s">
        <v>43</v>
      </c>
      <c r="B11">
        <f>B4</f>
        <v>0.43748601250279751</v>
      </c>
      <c r="D11" s="17" t="s">
        <v>41</v>
      </c>
      <c r="E11">
        <f>E4</f>
        <v>0.52332349533530098</v>
      </c>
    </row>
    <row r="12" spans="1:14" x14ac:dyDescent="0.35">
      <c r="A12" t="s">
        <v>44</v>
      </c>
      <c r="D12" t="s">
        <v>42</v>
      </c>
    </row>
    <row r="15" spans="1:14" x14ac:dyDescent="0.35">
      <c r="A15" s="17" t="s">
        <v>42</v>
      </c>
      <c r="B15">
        <f>B8</f>
        <v>0.65782786843442631</v>
      </c>
      <c r="D15" s="17" t="s">
        <v>40</v>
      </c>
      <c r="E15">
        <f>E8</f>
        <v>0.68683636263272752</v>
      </c>
      <c r="G15" s="17" t="s">
        <v>40</v>
      </c>
      <c r="H15">
        <f>Matrix!J8</f>
        <v>0.54288789142242166</v>
      </c>
      <c r="J15">
        <f>B15*B18*E15*E18*H15</f>
        <v>5.1152118054199822E-2</v>
      </c>
    </row>
    <row r="16" spans="1:14" x14ac:dyDescent="0.35">
      <c r="A16" t="s">
        <v>45</v>
      </c>
      <c r="D16" t="s">
        <v>43</v>
      </c>
      <c r="G16" t="s">
        <v>42</v>
      </c>
    </row>
    <row r="18" spans="1:14" x14ac:dyDescent="0.35">
      <c r="A18" s="17" t="s">
        <v>43</v>
      </c>
      <c r="B18">
        <f>B11</f>
        <v>0.43748601250279751</v>
      </c>
      <c r="D18" t="s">
        <v>41</v>
      </c>
      <c r="E18">
        <f>1-E11</f>
        <v>0.47667650466469902</v>
      </c>
      <c r="L18">
        <f>B15*E15*B18*E18</f>
        <v>9.4222248943840056E-2</v>
      </c>
      <c r="M18">
        <f>SUM(J15:J22)</f>
        <v>9.4222248943840056E-2</v>
      </c>
      <c r="N18">
        <f>M18-L18</f>
        <v>0</v>
      </c>
    </row>
    <row r="19" spans="1:14" x14ac:dyDescent="0.35">
      <c r="A19" t="s">
        <v>44</v>
      </c>
      <c r="D19" s="17" t="s">
        <v>42</v>
      </c>
    </row>
    <row r="22" spans="1:14" x14ac:dyDescent="0.35">
      <c r="A22" s="17" t="s">
        <v>42</v>
      </c>
      <c r="B22">
        <f>B15</f>
        <v>0.65782786843442631</v>
      </c>
      <c r="D22" s="17" t="s">
        <v>40</v>
      </c>
      <c r="E22">
        <f>E15</f>
        <v>0.68683636263272752</v>
      </c>
      <c r="G22" t="s">
        <v>40</v>
      </c>
      <c r="H22">
        <f>1-H15</f>
        <v>0.45711210857757834</v>
      </c>
      <c r="J22">
        <f>B22*B25*E22*E25*H22</f>
        <v>4.3070130889640235E-2</v>
      </c>
    </row>
    <row r="23" spans="1:14" x14ac:dyDescent="0.35">
      <c r="A23" t="s">
        <v>45</v>
      </c>
      <c r="D23" t="s">
        <v>43</v>
      </c>
      <c r="G23" s="17" t="s">
        <v>42</v>
      </c>
    </row>
    <row r="25" spans="1:14" x14ac:dyDescent="0.35">
      <c r="A25" s="17" t="s">
        <v>43</v>
      </c>
      <c r="B25">
        <f>B18</f>
        <v>0.43748601250279751</v>
      </c>
      <c r="D25" s="18" t="s">
        <v>41</v>
      </c>
      <c r="E25">
        <f>E18</f>
        <v>0.47667650466469902</v>
      </c>
    </row>
    <row r="26" spans="1:14" x14ac:dyDescent="0.35">
      <c r="A26" t="s">
        <v>44</v>
      </c>
      <c r="D26" s="17" t="s">
        <v>42</v>
      </c>
    </row>
    <row r="29" spans="1:14" x14ac:dyDescent="0.35">
      <c r="A29" s="17" t="s">
        <v>42</v>
      </c>
      <c r="B29">
        <f>B22</f>
        <v>0.65782786843442631</v>
      </c>
      <c r="D29" s="18" t="s">
        <v>40</v>
      </c>
      <c r="E29">
        <f>1-E22</f>
        <v>0.31316363736727248</v>
      </c>
      <c r="G29" s="17" t="s">
        <v>41</v>
      </c>
      <c r="H29">
        <f>Matrix!K9</f>
        <v>0.6645150670969866</v>
      </c>
      <c r="J29">
        <f>B29*B32*E29*E32*H29</f>
        <v>3.1341720613594734E-2</v>
      </c>
    </row>
    <row r="30" spans="1:14" x14ac:dyDescent="0.35">
      <c r="A30" t="s">
        <v>45</v>
      </c>
      <c r="D30" s="17" t="s">
        <v>43</v>
      </c>
      <c r="G30" s="18" t="s">
        <v>43</v>
      </c>
    </row>
    <row r="32" spans="1:14" x14ac:dyDescent="0.35">
      <c r="A32" s="17" t="s">
        <v>43</v>
      </c>
      <c r="B32">
        <f>B25</f>
        <v>0.43748601250279751</v>
      </c>
      <c r="D32" s="17" t="s">
        <v>41</v>
      </c>
      <c r="E32">
        <f>1-E25</f>
        <v>0.52332349533530098</v>
      </c>
      <c r="L32">
        <f>B29*E29*B32*E32</f>
        <v>4.7164800567299082E-2</v>
      </c>
      <c r="M32">
        <f>SUM(J29:J36)</f>
        <v>4.7164800567299076E-2</v>
      </c>
      <c r="N32">
        <f>M32-L32</f>
        <v>0</v>
      </c>
    </row>
    <row r="33" spans="1:14" x14ac:dyDescent="0.35">
      <c r="A33" t="s">
        <v>44</v>
      </c>
      <c r="D33" s="18" t="s">
        <v>42</v>
      </c>
    </row>
    <row r="36" spans="1:14" x14ac:dyDescent="0.35">
      <c r="A36" s="17" t="s">
        <v>42</v>
      </c>
      <c r="B36">
        <f>B29</f>
        <v>0.65782786843442631</v>
      </c>
      <c r="D36" s="18" t="s">
        <v>40</v>
      </c>
      <c r="E36">
        <f>E29</f>
        <v>0.31316363736727248</v>
      </c>
      <c r="G36" t="s">
        <v>41</v>
      </c>
      <c r="H36">
        <f>1-H29</f>
        <v>0.3354849329030134</v>
      </c>
      <c r="J36">
        <f>B36*B39*E36*E39*H36</f>
        <v>1.5823079953704338E-2</v>
      </c>
    </row>
    <row r="37" spans="1:14" x14ac:dyDescent="0.35">
      <c r="A37" t="s">
        <v>45</v>
      </c>
      <c r="D37" s="17" t="s">
        <v>43</v>
      </c>
      <c r="G37" s="17" t="s">
        <v>43</v>
      </c>
    </row>
    <row r="39" spans="1:14" x14ac:dyDescent="0.35">
      <c r="A39" s="17" t="s">
        <v>43</v>
      </c>
      <c r="B39">
        <f>B32</f>
        <v>0.43748601250279751</v>
      </c>
      <c r="D39" s="17" t="s">
        <v>41</v>
      </c>
      <c r="E39">
        <f>E32</f>
        <v>0.52332349533530098</v>
      </c>
    </row>
    <row r="40" spans="1:14" x14ac:dyDescent="0.35">
      <c r="A40" t="s">
        <v>44</v>
      </c>
      <c r="D40" s="18" t="s">
        <v>42</v>
      </c>
    </row>
    <row r="43" spans="1:14" x14ac:dyDescent="0.35">
      <c r="A43" s="17" t="s">
        <v>42</v>
      </c>
      <c r="B43">
        <f>B36</f>
        <v>0.65782786843442631</v>
      </c>
      <c r="D43" s="18" t="s">
        <v>40</v>
      </c>
      <c r="E43">
        <f>E36</f>
        <v>0.31316363736727248</v>
      </c>
      <c r="G43" s="17" t="s">
        <v>42</v>
      </c>
      <c r="H43">
        <f>Matrix!K10</f>
        <v>0.66724306655138665</v>
      </c>
      <c r="J43">
        <f>B43*B46*E43*E46*H43</f>
        <v>2.8665240163546261E-2</v>
      </c>
    </row>
    <row r="44" spans="1:14" x14ac:dyDescent="0.35">
      <c r="A44" t="s">
        <v>45</v>
      </c>
      <c r="D44" s="17" t="s">
        <v>43</v>
      </c>
      <c r="G44" s="18" t="s">
        <v>43</v>
      </c>
    </row>
    <row r="46" spans="1:14" x14ac:dyDescent="0.35">
      <c r="A46" s="17" t="s">
        <v>43</v>
      </c>
      <c r="B46">
        <f>B39</f>
        <v>0.43748601250279751</v>
      </c>
      <c r="D46" s="18" t="s">
        <v>41</v>
      </c>
      <c r="E46">
        <f>1-E39</f>
        <v>0.47667650466469902</v>
      </c>
      <c r="L46">
        <f>B43*E43*B46*E46</f>
        <v>4.296071641733374E-2</v>
      </c>
      <c r="M46">
        <f>SUM(J43:J50)</f>
        <v>4.2960716417333733E-2</v>
      </c>
      <c r="N46">
        <f>M46-L46</f>
        <v>0</v>
      </c>
    </row>
    <row r="47" spans="1:14" x14ac:dyDescent="0.35">
      <c r="A47" t="s">
        <v>44</v>
      </c>
      <c r="D47" s="17" t="s">
        <v>42</v>
      </c>
    </row>
    <row r="50" spans="1:14" x14ac:dyDescent="0.35">
      <c r="A50" s="17" t="s">
        <v>42</v>
      </c>
      <c r="B50">
        <f>B43</f>
        <v>0.65782786843442631</v>
      </c>
      <c r="D50" s="18" t="s">
        <v>40</v>
      </c>
      <c r="E50">
        <f>E43</f>
        <v>0.31316363736727248</v>
      </c>
      <c r="G50" t="s">
        <v>42</v>
      </c>
      <c r="H50">
        <f>1-H43</f>
        <v>0.33275693344861335</v>
      </c>
      <c r="J50">
        <f>B50*B53*E50*E53*H50</f>
        <v>1.4295476253787472E-2</v>
      </c>
    </row>
    <row r="51" spans="1:14" x14ac:dyDescent="0.35">
      <c r="A51" t="s">
        <v>45</v>
      </c>
      <c r="D51" s="17" t="s">
        <v>43</v>
      </c>
      <c r="G51" s="17" t="s">
        <v>43</v>
      </c>
    </row>
    <row r="53" spans="1:14" x14ac:dyDescent="0.35">
      <c r="A53" s="17" t="s">
        <v>43</v>
      </c>
      <c r="B53">
        <f>B46</f>
        <v>0.43748601250279751</v>
      </c>
      <c r="D53" s="18" t="s">
        <v>41</v>
      </c>
      <c r="E53">
        <f>E46</f>
        <v>0.47667650466469902</v>
      </c>
    </row>
    <row r="54" spans="1:14" x14ac:dyDescent="0.35">
      <c r="A54" t="s">
        <v>44</v>
      </c>
      <c r="D54" s="17" t="s">
        <v>42</v>
      </c>
    </row>
    <row r="55" spans="1:14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</row>
    <row r="57" spans="1:14" x14ac:dyDescent="0.35">
      <c r="A57" s="17" t="s">
        <v>42</v>
      </c>
      <c r="B57">
        <f>B50</f>
        <v>0.65782786843442631</v>
      </c>
      <c r="D57" s="17" t="s">
        <v>40</v>
      </c>
      <c r="E57">
        <f>Matrix!L8</f>
        <v>0.61159337768132449</v>
      </c>
      <c r="G57" s="17" t="s">
        <v>40</v>
      </c>
      <c r="H57">
        <f>H1</f>
        <v>0.52734409453118114</v>
      </c>
      <c r="J57">
        <f>B57*B60*E57*E60*H57</f>
        <v>6.2455787515645816E-2</v>
      </c>
      <c r="L57">
        <f>B57*B60</f>
        <v>0.37003737735983427</v>
      </c>
      <c r="M57">
        <f>SUM(J57:J106)</f>
        <v>0.37003737735983422</v>
      </c>
      <c r="N57">
        <f>M57-L57</f>
        <v>0</v>
      </c>
    </row>
    <row r="58" spans="1:14" x14ac:dyDescent="0.35">
      <c r="A58" t="s">
        <v>45</v>
      </c>
      <c r="D58" t="s">
        <v>44</v>
      </c>
      <c r="G58" t="s">
        <v>41</v>
      </c>
    </row>
    <row r="60" spans="1:14" x14ac:dyDescent="0.35">
      <c r="A60" t="s">
        <v>43</v>
      </c>
      <c r="B60">
        <f>1-B53</f>
        <v>0.56251398749720249</v>
      </c>
      <c r="D60" s="17" t="s">
        <v>41</v>
      </c>
      <c r="E60">
        <f>E4</f>
        <v>0.52332349533530098</v>
      </c>
    </row>
    <row r="61" spans="1:14" x14ac:dyDescent="0.35">
      <c r="A61" s="17" t="s">
        <v>44</v>
      </c>
      <c r="D61" t="s">
        <v>42</v>
      </c>
    </row>
    <row r="64" spans="1:14" x14ac:dyDescent="0.35">
      <c r="A64" s="17" t="s">
        <v>42</v>
      </c>
      <c r="B64">
        <f>B57</f>
        <v>0.65782786843442631</v>
      </c>
      <c r="D64" s="17" t="s">
        <v>40</v>
      </c>
      <c r="E64">
        <f>E57</f>
        <v>0.61159337768132449</v>
      </c>
      <c r="G64" t="s">
        <v>40</v>
      </c>
      <c r="H64">
        <f>1-H57</f>
        <v>0.47265590546881886</v>
      </c>
      <c r="J64">
        <f>B64*B67*E64*E67*H64</f>
        <v>5.5978813655284509E-2</v>
      </c>
    </row>
    <row r="65" spans="1:10" x14ac:dyDescent="0.35">
      <c r="A65" t="s">
        <v>45</v>
      </c>
      <c r="D65" t="s">
        <v>44</v>
      </c>
      <c r="G65" s="17" t="s">
        <v>41</v>
      </c>
    </row>
    <row r="67" spans="1:10" x14ac:dyDescent="0.35">
      <c r="A67" t="s">
        <v>43</v>
      </c>
      <c r="B67">
        <f>B60</f>
        <v>0.56251398749720249</v>
      </c>
      <c r="D67" s="17" t="s">
        <v>41</v>
      </c>
      <c r="E67">
        <f>E60</f>
        <v>0.52332349533530098</v>
      </c>
    </row>
    <row r="68" spans="1:10" x14ac:dyDescent="0.35">
      <c r="A68" s="17" t="s">
        <v>44</v>
      </c>
      <c r="D68" t="s">
        <v>42</v>
      </c>
    </row>
    <row r="71" spans="1:10" x14ac:dyDescent="0.35">
      <c r="A71" s="17" t="s">
        <v>42</v>
      </c>
      <c r="B71">
        <f>B64</f>
        <v>0.65782786843442631</v>
      </c>
      <c r="D71" s="17" t="s">
        <v>40</v>
      </c>
      <c r="E71">
        <f>E64</f>
        <v>0.61159337768132449</v>
      </c>
      <c r="G71" s="17" t="s">
        <v>40</v>
      </c>
      <c r="H71">
        <f>Matrix!J8</f>
        <v>0.54288789142242166</v>
      </c>
      <c r="J71">
        <f>B71*B74*E71*E74*H71</f>
        <v>5.8565555888439237E-2</v>
      </c>
    </row>
    <row r="72" spans="1:10" x14ac:dyDescent="0.35">
      <c r="A72" t="s">
        <v>45</v>
      </c>
      <c r="D72" t="s">
        <v>44</v>
      </c>
      <c r="G72" t="s">
        <v>42</v>
      </c>
    </row>
    <row r="74" spans="1:10" x14ac:dyDescent="0.35">
      <c r="A74" t="s">
        <v>43</v>
      </c>
      <c r="B74">
        <f>B67</f>
        <v>0.56251398749720249</v>
      </c>
      <c r="D74" s="18" t="s">
        <v>41</v>
      </c>
      <c r="E74">
        <f>1-E67</f>
        <v>0.47667650466469902</v>
      </c>
    </row>
    <row r="75" spans="1:10" x14ac:dyDescent="0.35">
      <c r="A75" s="17" t="s">
        <v>44</v>
      </c>
      <c r="D75" s="17" t="s">
        <v>42</v>
      </c>
    </row>
    <row r="78" spans="1:10" x14ac:dyDescent="0.35">
      <c r="A78" s="17" t="s">
        <v>42</v>
      </c>
      <c r="B78">
        <f>B71</f>
        <v>0.65782786843442631</v>
      </c>
      <c r="D78" s="17" t="s">
        <v>40</v>
      </c>
      <c r="E78">
        <f>E71</f>
        <v>0.61159337768132449</v>
      </c>
      <c r="G78" t="s">
        <v>40</v>
      </c>
      <c r="H78">
        <f>1-H71</f>
        <v>0.45711210857757834</v>
      </c>
      <c r="J78">
        <f>B78*B81*E78*E81*H78</f>
        <v>4.9312252428470364E-2</v>
      </c>
    </row>
    <row r="79" spans="1:10" x14ac:dyDescent="0.35">
      <c r="A79" t="s">
        <v>45</v>
      </c>
      <c r="D79" t="s">
        <v>44</v>
      </c>
      <c r="G79" s="17" t="s">
        <v>42</v>
      </c>
    </row>
    <row r="81" spans="1:10" x14ac:dyDescent="0.35">
      <c r="A81" t="s">
        <v>43</v>
      </c>
      <c r="B81">
        <f>B74</f>
        <v>0.56251398749720249</v>
      </c>
      <c r="D81" s="18" t="s">
        <v>41</v>
      </c>
      <c r="E81">
        <f>E74</f>
        <v>0.47667650466469902</v>
      </c>
    </row>
    <row r="82" spans="1:10" x14ac:dyDescent="0.35">
      <c r="A82" s="17" t="s">
        <v>44</v>
      </c>
      <c r="D82" s="17" t="s">
        <v>42</v>
      </c>
    </row>
    <row r="85" spans="1:10" x14ac:dyDescent="0.35">
      <c r="A85" s="17" t="s">
        <v>42</v>
      </c>
      <c r="B85">
        <f>B78</f>
        <v>0.65782786843442631</v>
      </c>
      <c r="D85" s="18" t="s">
        <v>40</v>
      </c>
      <c r="E85">
        <f>1-E78</f>
        <v>0.38840662231867551</v>
      </c>
      <c r="G85" s="17" t="s">
        <v>41</v>
      </c>
      <c r="H85">
        <f>Matrix!L9</f>
        <v>0.59139418172116365</v>
      </c>
      <c r="J85">
        <f>B85*B88*E85*E88*H85</f>
        <v>4.4481507900452369E-2</v>
      </c>
    </row>
    <row r="86" spans="1:10" x14ac:dyDescent="0.35">
      <c r="A86" t="s">
        <v>45</v>
      </c>
      <c r="D86" s="17" t="s">
        <v>44</v>
      </c>
      <c r="G86" t="s">
        <v>44</v>
      </c>
    </row>
    <row r="88" spans="1:10" x14ac:dyDescent="0.35">
      <c r="A88" t="s">
        <v>43</v>
      </c>
      <c r="B88">
        <f>B81</f>
        <v>0.56251398749720249</v>
      </c>
      <c r="D88" s="17" t="s">
        <v>41</v>
      </c>
      <c r="E88">
        <f>1-E81</f>
        <v>0.52332349533530098</v>
      </c>
    </row>
    <row r="89" spans="1:10" x14ac:dyDescent="0.35">
      <c r="A89" s="17" t="s">
        <v>44</v>
      </c>
      <c r="D89" s="18" t="s">
        <v>42</v>
      </c>
    </row>
    <row r="92" spans="1:10" x14ac:dyDescent="0.35">
      <c r="A92" s="17" t="s">
        <v>42</v>
      </c>
      <c r="B92">
        <f>B85</f>
        <v>0.65782786843442631</v>
      </c>
      <c r="D92" s="18" t="s">
        <v>40</v>
      </c>
      <c r="E92">
        <f>E85</f>
        <v>0.38840662231867551</v>
      </c>
      <c r="G92" t="s">
        <v>41</v>
      </c>
      <c r="H92">
        <f>1-H85</f>
        <v>0.40860581827883635</v>
      </c>
      <c r="J92">
        <f>B92*B95*E92*E95*H92</f>
        <v>3.0733144653273547E-2</v>
      </c>
    </row>
    <row r="93" spans="1:10" x14ac:dyDescent="0.35">
      <c r="A93" t="s">
        <v>45</v>
      </c>
      <c r="D93" s="17" t="s">
        <v>44</v>
      </c>
      <c r="G93" s="17" t="s">
        <v>44</v>
      </c>
    </row>
    <row r="95" spans="1:10" x14ac:dyDescent="0.35">
      <c r="A95" t="s">
        <v>43</v>
      </c>
      <c r="B95">
        <f>B88</f>
        <v>0.56251398749720249</v>
      </c>
      <c r="D95" s="17" t="s">
        <v>41</v>
      </c>
      <c r="E95">
        <f>E88</f>
        <v>0.52332349533530098</v>
      </c>
    </row>
    <row r="96" spans="1:10" x14ac:dyDescent="0.35">
      <c r="A96" s="17" t="s">
        <v>44</v>
      </c>
      <c r="D96" s="18" t="s">
        <v>42</v>
      </c>
    </row>
    <row r="99" spans="1:10" x14ac:dyDescent="0.35">
      <c r="A99" s="17" t="s">
        <v>42</v>
      </c>
      <c r="B99">
        <f>B92</f>
        <v>0.65782786843442631</v>
      </c>
      <c r="D99" s="18" t="s">
        <v>40</v>
      </c>
      <c r="E99">
        <f>E92</f>
        <v>0.38840662231867551</v>
      </c>
      <c r="G99" s="17" t="s">
        <v>42</v>
      </c>
      <c r="H99">
        <f>Matrix!L10</f>
        <v>0.58093168381366322</v>
      </c>
      <c r="J99">
        <f>B99*B102*E99*E102*H99</f>
        <v>3.979981283644668E-2</v>
      </c>
    </row>
    <row r="100" spans="1:10" x14ac:dyDescent="0.35">
      <c r="A100" t="s">
        <v>45</v>
      </c>
      <c r="D100" s="17" t="s">
        <v>44</v>
      </c>
      <c r="G100" t="s">
        <v>44</v>
      </c>
    </row>
    <row r="102" spans="1:10" x14ac:dyDescent="0.35">
      <c r="A102" t="s">
        <v>43</v>
      </c>
      <c r="B102">
        <f>B95</f>
        <v>0.56251398749720249</v>
      </c>
      <c r="D102" s="18" t="s">
        <v>41</v>
      </c>
      <c r="E102">
        <f>1-E95</f>
        <v>0.47667650466469902</v>
      </c>
    </row>
    <row r="103" spans="1:10" x14ac:dyDescent="0.35">
      <c r="A103" s="17" t="s">
        <v>44</v>
      </c>
      <c r="D103" s="17" t="s">
        <v>42</v>
      </c>
    </row>
    <row r="106" spans="1:10" x14ac:dyDescent="0.35">
      <c r="A106" s="17" t="s">
        <v>42</v>
      </c>
      <c r="B106">
        <f>B99</f>
        <v>0.65782786843442631</v>
      </c>
      <c r="D106" s="18" t="s">
        <v>40</v>
      </c>
      <c r="E106">
        <f>E99</f>
        <v>0.38840662231867551</v>
      </c>
      <c r="G106" t="s">
        <v>42</v>
      </c>
      <c r="H106">
        <f>1-H99</f>
        <v>0.41906831618633678</v>
      </c>
      <c r="J106">
        <f>B106*B109*E106*E109*H106</f>
        <v>2.8710502481821745E-2</v>
      </c>
    </row>
    <row r="107" spans="1:10" x14ac:dyDescent="0.35">
      <c r="A107" t="s">
        <v>45</v>
      </c>
      <c r="D107" s="17" t="s">
        <v>44</v>
      </c>
      <c r="G107" s="17" t="s">
        <v>44</v>
      </c>
    </row>
    <row r="109" spans="1:10" x14ac:dyDescent="0.35">
      <c r="A109" t="s">
        <v>43</v>
      </c>
      <c r="B109">
        <f>B102</f>
        <v>0.56251398749720249</v>
      </c>
      <c r="D109" s="18" t="s">
        <v>41</v>
      </c>
      <c r="E109">
        <f>E102</f>
        <v>0.47667650466469902</v>
      </c>
    </row>
    <row r="110" spans="1:10" x14ac:dyDescent="0.35">
      <c r="A110" s="17" t="s">
        <v>44</v>
      </c>
      <c r="D110" s="17" t="s">
        <v>42</v>
      </c>
    </row>
    <row r="111" spans="1:10" x14ac:dyDescent="0.35">
      <c r="A111" s="19"/>
      <c r="B111" s="19"/>
      <c r="C111" s="19"/>
      <c r="D111" s="19"/>
      <c r="E111" s="19"/>
      <c r="F111" s="19"/>
      <c r="G111" s="19"/>
      <c r="H111" s="19"/>
      <c r="I111" s="19"/>
      <c r="J111" s="19"/>
    </row>
    <row r="113" spans="1:14" x14ac:dyDescent="0.35">
      <c r="A113" s="18" t="s">
        <v>42</v>
      </c>
      <c r="B113">
        <f>1-B106</f>
        <v>0.34217213156557369</v>
      </c>
      <c r="D113" s="17" t="s">
        <v>40</v>
      </c>
      <c r="E113">
        <f>Matrix!M8</f>
        <v>0.67618316476336704</v>
      </c>
      <c r="G113" s="17" t="s">
        <v>40</v>
      </c>
      <c r="H113">
        <f>H1</f>
        <v>0.52734409453118114</v>
      </c>
      <c r="J113">
        <f>B113*B116*E113*E116*H113</f>
        <v>3.5470889595483383E-2</v>
      </c>
      <c r="L113">
        <f>B113*B116</f>
        <v>0.14969552142820544</v>
      </c>
      <c r="M113">
        <f>SUM(J113:J162)</f>
        <v>0.14969552142820544</v>
      </c>
      <c r="N113">
        <f>M113-L113</f>
        <v>0</v>
      </c>
    </row>
    <row r="114" spans="1:14" x14ac:dyDescent="0.35">
      <c r="A114" s="17" t="s">
        <v>45</v>
      </c>
      <c r="D114" t="s">
        <v>45</v>
      </c>
      <c r="G114" t="s">
        <v>41</v>
      </c>
    </row>
    <row r="116" spans="1:14" x14ac:dyDescent="0.35">
      <c r="A116" s="17" t="s">
        <v>43</v>
      </c>
      <c r="B116">
        <f>1-B109</f>
        <v>0.43748601250279751</v>
      </c>
      <c r="D116" s="17" t="s">
        <v>41</v>
      </c>
      <c r="E116">
        <f>Matrix!K9</f>
        <v>0.6645150670969866</v>
      </c>
    </row>
    <row r="117" spans="1:14" x14ac:dyDescent="0.35">
      <c r="A117" s="18" t="s">
        <v>44</v>
      </c>
      <c r="D117" t="s">
        <v>43</v>
      </c>
    </row>
    <row r="120" spans="1:14" x14ac:dyDescent="0.35">
      <c r="A120" s="18" t="s">
        <v>42</v>
      </c>
      <c r="B120">
        <f>B113</f>
        <v>0.34217213156557369</v>
      </c>
      <c r="D120" s="17" t="s">
        <v>40</v>
      </c>
      <c r="E120">
        <f>E113</f>
        <v>0.67618316476336704</v>
      </c>
      <c r="G120" t="s">
        <v>40</v>
      </c>
      <c r="H120">
        <f>1-H113</f>
        <v>0.47265590546881886</v>
      </c>
      <c r="J120">
        <f>B120*B123*E120*E123*H120</f>
        <v>3.1792383025437264E-2</v>
      </c>
    </row>
    <row r="121" spans="1:14" x14ac:dyDescent="0.35">
      <c r="A121" s="17" t="s">
        <v>45</v>
      </c>
      <c r="D121" t="s">
        <v>45</v>
      </c>
      <c r="G121" s="17" t="s">
        <v>41</v>
      </c>
    </row>
    <row r="123" spans="1:14" x14ac:dyDescent="0.35">
      <c r="A123" s="17" t="s">
        <v>43</v>
      </c>
      <c r="B123">
        <f>B116</f>
        <v>0.43748601250279751</v>
      </c>
      <c r="D123" s="17" t="s">
        <v>41</v>
      </c>
      <c r="E123">
        <f>E116</f>
        <v>0.6645150670969866</v>
      </c>
    </row>
    <row r="124" spans="1:14" x14ac:dyDescent="0.35">
      <c r="A124" s="18" t="s">
        <v>44</v>
      </c>
      <c r="D124" t="s">
        <v>43</v>
      </c>
    </row>
    <row r="127" spans="1:14" x14ac:dyDescent="0.35">
      <c r="A127" s="18" t="s">
        <v>42</v>
      </c>
      <c r="B127">
        <f>B120</f>
        <v>0.34217213156557369</v>
      </c>
      <c r="D127" s="17" t="s">
        <v>40</v>
      </c>
      <c r="E127">
        <f>E120</f>
        <v>0.67618316476336704</v>
      </c>
      <c r="G127" s="17" t="s">
        <v>40</v>
      </c>
      <c r="H127">
        <f>Matrix!K8</f>
        <v>0.68683636263272752</v>
      </c>
      <c r="J127">
        <f>B127*B130*E127*E130*H127</f>
        <v>2.3323808172106084E-2</v>
      </c>
    </row>
    <row r="128" spans="1:14" x14ac:dyDescent="0.35">
      <c r="A128" s="17" t="s">
        <v>45</v>
      </c>
      <c r="D128" t="s">
        <v>45</v>
      </c>
      <c r="G128" t="s">
        <v>43</v>
      </c>
    </row>
    <row r="130" spans="1:10" x14ac:dyDescent="0.35">
      <c r="A130" s="17" t="s">
        <v>43</v>
      </c>
      <c r="B130">
        <f>B123</f>
        <v>0.43748601250279751</v>
      </c>
      <c r="D130" s="18" t="s">
        <v>41</v>
      </c>
      <c r="E130">
        <f>1-E123</f>
        <v>0.3354849329030134</v>
      </c>
    </row>
    <row r="131" spans="1:10" x14ac:dyDescent="0.35">
      <c r="A131" s="18" t="s">
        <v>44</v>
      </c>
      <c r="D131" s="17" t="s">
        <v>43</v>
      </c>
    </row>
    <row r="134" spans="1:10" x14ac:dyDescent="0.35">
      <c r="A134" s="18" t="s">
        <v>42</v>
      </c>
      <c r="B134">
        <f>B127</f>
        <v>0.34217213156557369</v>
      </c>
      <c r="D134" s="17" t="s">
        <v>40</v>
      </c>
      <c r="E134">
        <f>E127</f>
        <v>0.67618316476336704</v>
      </c>
      <c r="G134" t="s">
        <v>40</v>
      </c>
      <c r="H134">
        <f>1-H127</f>
        <v>0.31316363736727248</v>
      </c>
      <c r="J134">
        <f>B134*B137*E134*E137*H134</f>
        <v>1.0634510637199649E-2</v>
      </c>
    </row>
    <row r="135" spans="1:10" x14ac:dyDescent="0.35">
      <c r="A135" s="17" t="s">
        <v>45</v>
      </c>
      <c r="D135" t="s">
        <v>45</v>
      </c>
      <c r="G135" s="17" t="s">
        <v>43</v>
      </c>
    </row>
    <row r="137" spans="1:10" x14ac:dyDescent="0.35">
      <c r="A137" s="17" t="s">
        <v>43</v>
      </c>
      <c r="B137">
        <f>B130</f>
        <v>0.43748601250279751</v>
      </c>
      <c r="D137" s="18" t="s">
        <v>41</v>
      </c>
      <c r="E137">
        <f>E130</f>
        <v>0.3354849329030134</v>
      </c>
    </row>
    <row r="138" spans="1:10" x14ac:dyDescent="0.35">
      <c r="A138" s="18" t="s">
        <v>44</v>
      </c>
      <c r="D138" s="17" t="s">
        <v>43</v>
      </c>
    </row>
    <row r="141" spans="1:10" x14ac:dyDescent="0.35">
      <c r="A141" s="18" t="s">
        <v>42</v>
      </c>
      <c r="B141">
        <f>B134</f>
        <v>0.34217213156557369</v>
      </c>
      <c r="D141" s="18" t="s">
        <v>40</v>
      </c>
      <c r="E141">
        <f>1-E134</f>
        <v>0.32381683523663296</v>
      </c>
      <c r="G141" s="17" t="s">
        <v>41</v>
      </c>
      <c r="H141">
        <f>Matrix!M9</f>
        <v>0.64972907005418601</v>
      </c>
      <c r="J141">
        <f>B141*B144*E141*E144*H141</f>
        <v>2.0928849846846485E-2</v>
      </c>
    </row>
    <row r="142" spans="1:10" x14ac:dyDescent="0.35">
      <c r="A142" s="17" t="s">
        <v>45</v>
      </c>
      <c r="D142" s="17" t="s">
        <v>45</v>
      </c>
      <c r="G142" t="s">
        <v>45</v>
      </c>
    </row>
    <row r="144" spans="1:10" x14ac:dyDescent="0.35">
      <c r="A144" s="17" t="s">
        <v>43</v>
      </c>
      <c r="B144">
        <f>B137</f>
        <v>0.43748601250279751</v>
      </c>
      <c r="D144" s="17" t="s">
        <v>41</v>
      </c>
      <c r="E144">
        <f>1-E137</f>
        <v>0.6645150670969866</v>
      </c>
    </row>
    <row r="145" spans="1:10" x14ac:dyDescent="0.35">
      <c r="A145" s="18" t="s">
        <v>44</v>
      </c>
      <c r="D145" s="18" t="s">
        <v>43</v>
      </c>
    </row>
    <row r="148" spans="1:10" x14ac:dyDescent="0.35">
      <c r="A148" s="18" t="s">
        <v>42</v>
      </c>
      <c r="B148">
        <f>B141</f>
        <v>0.34217213156557369</v>
      </c>
      <c r="D148" s="18" t="s">
        <v>40</v>
      </c>
      <c r="E148">
        <f>E141</f>
        <v>0.32381683523663296</v>
      </c>
      <c r="G148" t="s">
        <v>41</v>
      </c>
      <c r="H148">
        <f>1-H141</f>
        <v>0.35027092994581399</v>
      </c>
      <c r="J148">
        <f>B148*B151*E148*E151*H148</f>
        <v>1.1282806998215201E-2</v>
      </c>
    </row>
    <row r="149" spans="1:10" x14ac:dyDescent="0.35">
      <c r="A149" s="17" t="s">
        <v>45</v>
      </c>
      <c r="D149" s="17" t="s">
        <v>45</v>
      </c>
      <c r="G149" s="17" t="s">
        <v>45</v>
      </c>
    </row>
    <row r="151" spans="1:10" x14ac:dyDescent="0.35">
      <c r="A151" s="17" t="s">
        <v>43</v>
      </c>
      <c r="B151">
        <f>B144</f>
        <v>0.43748601250279751</v>
      </c>
      <c r="D151" s="17" t="s">
        <v>41</v>
      </c>
      <c r="E151">
        <f>E144</f>
        <v>0.6645150670969866</v>
      </c>
    </row>
    <row r="152" spans="1:10" x14ac:dyDescent="0.35">
      <c r="A152" s="18" t="s">
        <v>44</v>
      </c>
      <c r="D152" s="18" t="s">
        <v>43</v>
      </c>
    </row>
    <row r="155" spans="1:10" x14ac:dyDescent="0.35">
      <c r="A155" s="18" t="s">
        <v>42</v>
      </c>
      <c r="B155">
        <f>B148</f>
        <v>0.34217213156557369</v>
      </c>
      <c r="D155" s="18" t="s">
        <v>40</v>
      </c>
      <c r="E155">
        <f>E148</f>
        <v>0.32381683523663296</v>
      </c>
      <c r="G155" s="17" t="s">
        <v>43</v>
      </c>
      <c r="H155">
        <f>Matrix!M11</f>
        <v>0.5121919975616005</v>
      </c>
      <c r="J155">
        <f>B155*B158*E155*E158*H155</f>
        <v>8.3294061710851366E-3</v>
      </c>
    </row>
    <row r="156" spans="1:10" x14ac:dyDescent="0.35">
      <c r="A156" s="17" t="s">
        <v>45</v>
      </c>
      <c r="D156" s="17" t="s">
        <v>45</v>
      </c>
      <c r="G156" t="s">
        <v>45</v>
      </c>
    </row>
    <row r="158" spans="1:10" x14ac:dyDescent="0.35">
      <c r="A158" s="17" t="s">
        <v>43</v>
      </c>
      <c r="B158">
        <f>B151</f>
        <v>0.43748601250279751</v>
      </c>
      <c r="D158" s="18" t="s">
        <v>41</v>
      </c>
      <c r="E158">
        <f>1-E151</f>
        <v>0.3354849329030134</v>
      </c>
    </row>
    <row r="159" spans="1:10" x14ac:dyDescent="0.35">
      <c r="A159" s="18" t="s">
        <v>44</v>
      </c>
      <c r="D159" s="17" t="s">
        <v>43</v>
      </c>
    </row>
    <row r="162" spans="1:14" x14ac:dyDescent="0.35">
      <c r="A162" s="18" t="s">
        <v>42</v>
      </c>
      <c r="B162">
        <f>B155</f>
        <v>0.34217213156557369</v>
      </c>
      <c r="D162" s="18" t="s">
        <v>40</v>
      </c>
      <c r="E162">
        <f>E155</f>
        <v>0.32381683523663296</v>
      </c>
      <c r="G162" t="s">
        <v>43</v>
      </c>
      <c r="H162">
        <f>1-H155</f>
        <v>0.4878080024383995</v>
      </c>
      <c r="J162">
        <f>B162*B165*E162*E165*H162</f>
        <v>7.9328669818322373E-3</v>
      </c>
    </row>
    <row r="163" spans="1:14" x14ac:dyDescent="0.35">
      <c r="A163" s="17" t="s">
        <v>45</v>
      </c>
      <c r="D163" s="17" t="s">
        <v>45</v>
      </c>
      <c r="G163" s="17" t="s">
        <v>45</v>
      </c>
    </row>
    <row r="165" spans="1:14" x14ac:dyDescent="0.35">
      <c r="A165" s="17" t="s">
        <v>43</v>
      </c>
      <c r="B165">
        <f>B158</f>
        <v>0.43748601250279751</v>
      </c>
      <c r="D165" s="18" t="s">
        <v>41</v>
      </c>
      <c r="E165">
        <f>E158</f>
        <v>0.3354849329030134</v>
      </c>
    </row>
    <row r="166" spans="1:14" x14ac:dyDescent="0.35">
      <c r="A166" s="18" t="s">
        <v>44</v>
      </c>
      <c r="D166" s="17" t="s">
        <v>43</v>
      </c>
    </row>
    <row r="167" spans="1:14" x14ac:dyDescent="0.3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9" spans="1:14" x14ac:dyDescent="0.35">
      <c r="A169" s="18" t="s">
        <v>42</v>
      </c>
      <c r="B169">
        <f>B162</f>
        <v>0.34217213156557369</v>
      </c>
      <c r="D169" s="17" t="s">
        <v>40</v>
      </c>
      <c r="E169">
        <f>Matrix!M8</f>
        <v>0.67618316476336704</v>
      </c>
      <c r="G169" s="17" t="s">
        <v>40</v>
      </c>
      <c r="H169">
        <f>H1</f>
        <v>0.52734409453118114</v>
      </c>
      <c r="J169">
        <f>B169*B172*E169*E172*H169</f>
        <v>4.0589476449244807E-2</v>
      </c>
      <c r="L169">
        <f>B169*B172</f>
        <v>0.19247661013736825</v>
      </c>
      <c r="M169">
        <f>SUM(J169:J218)</f>
        <v>0.19247661013736822</v>
      </c>
      <c r="N169">
        <f>M169-L169</f>
        <v>0</v>
      </c>
    </row>
    <row r="170" spans="1:14" x14ac:dyDescent="0.35">
      <c r="A170" s="17" t="s">
        <v>45</v>
      </c>
      <c r="D170" s="18" t="s">
        <v>45</v>
      </c>
      <c r="G170" s="18" t="s">
        <v>41</v>
      </c>
    </row>
    <row r="172" spans="1:14" x14ac:dyDescent="0.35">
      <c r="A172" s="18" t="s">
        <v>43</v>
      </c>
      <c r="B172">
        <f>1-B165</f>
        <v>0.56251398749720249</v>
      </c>
      <c r="D172" s="17" t="s">
        <v>41</v>
      </c>
      <c r="E172">
        <f>Matrix!L9</f>
        <v>0.59139418172116365</v>
      </c>
    </row>
    <row r="173" spans="1:14" x14ac:dyDescent="0.35">
      <c r="A173" s="17" t="s">
        <v>44</v>
      </c>
      <c r="D173" s="18" t="s">
        <v>44</v>
      </c>
    </row>
    <row r="176" spans="1:14" x14ac:dyDescent="0.35">
      <c r="A176" s="18" t="s">
        <v>42</v>
      </c>
      <c r="B176">
        <f>B169</f>
        <v>0.34217213156557369</v>
      </c>
      <c r="D176" s="17" t="s">
        <v>40</v>
      </c>
      <c r="E176">
        <f>E169</f>
        <v>0.67618316476336704</v>
      </c>
      <c r="G176" t="s">
        <v>40</v>
      </c>
      <c r="H176">
        <f>1-H169</f>
        <v>0.47265590546881886</v>
      </c>
      <c r="J176">
        <f>B176*B179*E176*E179*H176</f>
        <v>3.6380147123253187E-2</v>
      </c>
    </row>
    <row r="177" spans="1:10" x14ac:dyDescent="0.35">
      <c r="A177" s="17" t="s">
        <v>45</v>
      </c>
      <c r="D177" s="18" t="s">
        <v>45</v>
      </c>
      <c r="G177" s="17" t="s">
        <v>41</v>
      </c>
    </row>
    <row r="179" spans="1:10" x14ac:dyDescent="0.35">
      <c r="A179" s="18" t="s">
        <v>43</v>
      </c>
      <c r="B179">
        <f>B172</f>
        <v>0.56251398749720249</v>
      </c>
      <c r="D179" s="17" t="s">
        <v>41</v>
      </c>
      <c r="E179">
        <f>E172</f>
        <v>0.59139418172116365</v>
      </c>
    </row>
    <row r="180" spans="1:10" x14ac:dyDescent="0.35">
      <c r="A180" s="17" t="s">
        <v>44</v>
      </c>
      <c r="D180" s="18" t="s">
        <v>44</v>
      </c>
    </row>
    <row r="183" spans="1:10" x14ac:dyDescent="0.35">
      <c r="A183" s="18" t="s">
        <v>42</v>
      </c>
      <c r="B183">
        <f>B176</f>
        <v>0.34217213156557369</v>
      </c>
      <c r="D183" s="17" t="s">
        <v>40</v>
      </c>
      <c r="E183">
        <f>E176</f>
        <v>0.67618316476336704</v>
      </c>
      <c r="G183" s="17" t="s">
        <v>40</v>
      </c>
      <c r="H183">
        <f>Matrix!L8</f>
        <v>0.61159337768132449</v>
      </c>
      <c r="J183">
        <f>B183*B186*E183*E186*H183</f>
        <v>3.2524425623985657E-2</v>
      </c>
    </row>
    <row r="184" spans="1:10" x14ac:dyDescent="0.35">
      <c r="A184" s="17" t="s">
        <v>45</v>
      </c>
      <c r="D184" s="18" t="s">
        <v>45</v>
      </c>
      <c r="G184" t="s">
        <v>44</v>
      </c>
    </row>
    <row r="186" spans="1:10" x14ac:dyDescent="0.35">
      <c r="A186" s="18" t="s">
        <v>43</v>
      </c>
      <c r="B186">
        <f>B179</f>
        <v>0.56251398749720249</v>
      </c>
      <c r="D186" s="18" t="s">
        <v>41</v>
      </c>
      <c r="E186">
        <f>1-E179</f>
        <v>0.40860581827883635</v>
      </c>
    </row>
    <row r="187" spans="1:10" x14ac:dyDescent="0.35">
      <c r="A187" s="17" t="s">
        <v>44</v>
      </c>
      <c r="D187" s="17" t="s">
        <v>44</v>
      </c>
    </row>
    <row r="190" spans="1:10" x14ac:dyDescent="0.35">
      <c r="A190" s="18" t="s">
        <v>42</v>
      </c>
      <c r="B190">
        <f>B183</f>
        <v>0.34217213156557369</v>
      </c>
      <c r="D190" s="17" t="s">
        <v>40</v>
      </c>
      <c r="E190">
        <f>E183</f>
        <v>0.67618316476336704</v>
      </c>
      <c r="G190" t="s">
        <v>40</v>
      </c>
      <c r="H190">
        <f>1-H183</f>
        <v>0.38840662231867551</v>
      </c>
      <c r="J190">
        <f>B190*B193*E190*E193*H190</f>
        <v>2.0655394189126777E-2</v>
      </c>
    </row>
    <row r="191" spans="1:10" x14ac:dyDescent="0.35">
      <c r="A191" s="17" t="s">
        <v>45</v>
      </c>
      <c r="D191" s="18" t="s">
        <v>45</v>
      </c>
      <c r="G191" s="17" t="s">
        <v>44</v>
      </c>
    </row>
    <row r="193" spans="1:10" x14ac:dyDescent="0.35">
      <c r="A193" s="18" t="s">
        <v>43</v>
      </c>
      <c r="B193">
        <f>B186</f>
        <v>0.56251398749720249</v>
      </c>
      <c r="D193" s="18" t="s">
        <v>41</v>
      </c>
      <c r="E193">
        <f>E186</f>
        <v>0.40860581827883635</v>
      </c>
    </row>
    <row r="194" spans="1:10" x14ac:dyDescent="0.35">
      <c r="A194" s="17" t="s">
        <v>44</v>
      </c>
      <c r="D194" s="17" t="s">
        <v>44</v>
      </c>
    </row>
    <row r="197" spans="1:10" x14ac:dyDescent="0.35">
      <c r="A197" s="18" t="s">
        <v>42</v>
      </c>
      <c r="B197">
        <f>B190</f>
        <v>0.34217213156557369</v>
      </c>
      <c r="D197" s="18" t="s">
        <v>40</v>
      </c>
      <c r="E197">
        <f>1-E190</f>
        <v>0.32381683523663296</v>
      </c>
      <c r="G197" s="17" t="s">
        <v>41</v>
      </c>
      <c r="H197">
        <f>Matrix!M9</f>
        <v>0.64972907005418601</v>
      </c>
      <c r="J197">
        <f>B197*B200*E197*E200*H197</f>
        <v>2.3948963999947847E-2</v>
      </c>
    </row>
    <row r="198" spans="1:10" x14ac:dyDescent="0.35">
      <c r="A198" s="17" t="s">
        <v>45</v>
      </c>
      <c r="D198" s="17" t="s">
        <v>45</v>
      </c>
      <c r="G198" t="s">
        <v>45</v>
      </c>
    </row>
    <row r="200" spans="1:10" x14ac:dyDescent="0.35">
      <c r="A200" s="18" t="s">
        <v>43</v>
      </c>
      <c r="B200">
        <f>B193</f>
        <v>0.56251398749720249</v>
      </c>
      <c r="D200" s="17" t="s">
        <v>41</v>
      </c>
      <c r="E200">
        <f>1-E193</f>
        <v>0.59139418172116365</v>
      </c>
    </row>
    <row r="201" spans="1:10" x14ac:dyDescent="0.35">
      <c r="A201" s="17" t="s">
        <v>44</v>
      </c>
      <c r="D201" s="18" t="s">
        <v>44</v>
      </c>
    </row>
    <row r="204" spans="1:10" x14ac:dyDescent="0.35">
      <c r="A204" s="18" t="s">
        <v>42</v>
      </c>
      <c r="B204">
        <f>B197</f>
        <v>0.34217213156557369</v>
      </c>
      <c r="D204" s="18" t="s">
        <v>40</v>
      </c>
      <c r="E204">
        <f>E197</f>
        <v>0.32381683523663296</v>
      </c>
      <c r="G204" t="s">
        <v>41</v>
      </c>
      <c r="H204">
        <f>1-H197</f>
        <v>0.35027092994581399</v>
      </c>
      <c r="J204">
        <f>B204*B207*E204*E207*H204</f>
        <v>1.2910959780206479E-2</v>
      </c>
    </row>
    <row r="205" spans="1:10" x14ac:dyDescent="0.35">
      <c r="A205" s="17" t="s">
        <v>45</v>
      </c>
      <c r="D205" s="17" t="s">
        <v>45</v>
      </c>
      <c r="G205" s="17" t="s">
        <v>45</v>
      </c>
    </row>
    <row r="207" spans="1:10" x14ac:dyDescent="0.35">
      <c r="A207" s="18" t="s">
        <v>43</v>
      </c>
      <c r="B207">
        <f>B200</f>
        <v>0.56251398749720249</v>
      </c>
      <c r="D207" s="17" t="s">
        <v>41</v>
      </c>
      <c r="E207">
        <f>E200</f>
        <v>0.59139418172116365</v>
      </c>
    </row>
    <row r="208" spans="1:10" x14ac:dyDescent="0.35">
      <c r="A208" s="17" t="s">
        <v>44</v>
      </c>
      <c r="D208" s="18" t="s">
        <v>44</v>
      </c>
    </row>
    <row r="211" spans="1:10" x14ac:dyDescent="0.35">
      <c r="A211" s="18" t="s">
        <v>42</v>
      </c>
      <c r="B211">
        <f>B204</f>
        <v>0.34217213156557369</v>
      </c>
      <c r="D211" s="18" t="s">
        <v>40</v>
      </c>
      <c r="E211">
        <f>E204</f>
        <v>0.32381683523663296</v>
      </c>
      <c r="G211" s="17" t="s">
        <v>44</v>
      </c>
      <c r="H211">
        <f>Matrix!M12</f>
        <v>0.575278484944303</v>
      </c>
      <c r="J211">
        <f>B211*B214*E211*E214*H211</f>
        <v>1.46507569524125E-2</v>
      </c>
    </row>
    <row r="212" spans="1:10" x14ac:dyDescent="0.35">
      <c r="A212" s="17" t="s">
        <v>45</v>
      </c>
      <c r="D212" s="17" t="s">
        <v>45</v>
      </c>
      <c r="G212" t="s">
        <v>45</v>
      </c>
    </row>
    <row r="214" spans="1:10" x14ac:dyDescent="0.35">
      <c r="A214" s="18" t="s">
        <v>43</v>
      </c>
      <c r="B214">
        <f>B207</f>
        <v>0.56251398749720249</v>
      </c>
      <c r="D214" s="18" t="s">
        <v>41</v>
      </c>
      <c r="E214">
        <f>1-E207</f>
        <v>0.40860581827883635</v>
      </c>
    </row>
    <row r="215" spans="1:10" x14ac:dyDescent="0.35">
      <c r="A215" s="17" t="s">
        <v>44</v>
      </c>
      <c r="D215" s="17" t="s">
        <v>44</v>
      </c>
    </row>
    <row r="218" spans="1:10" x14ac:dyDescent="0.35">
      <c r="A218" s="18" t="s">
        <v>42</v>
      </c>
      <c r="B218">
        <f>B211</f>
        <v>0.34217213156557369</v>
      </c>
      <c r="D218" s="18" t="s">
        <v>40</v>
      </c>
      <c r="E218">
        <f>E211</f>
        <v>0.32381683523663296</v>
      </c>
      <c r="G218" t="s">
        <v>44</v>
      </c>
      <c r="H218">
        <f>1-H211</f>
        <v>0.424721515055697</v>
      </c>
      <c r="J218">
        <f>B218*B221*E218*E221*H218</f>
        <v>1.0816486019190982E-2</v>
      </c>
    </row>
    <row r="219" spans="1:10" x14ac:dyDescent="0.35">
      <c r="A219" s="17" t="s">
        <v>45</v>
      </c>
      <c r="D219" s="17" t="s">
        <v>45</v>
      </c>
      <c r="G219" s="17" t="s">
        <v>45</v>
      </c>
    </row>
    <row r="221" spans="1:10" x14ac:dyDescent="0.35">
      <c r="A221" s="18" t="s">
        <v>43</v>
      </c>
      <c r="B221">
        <f>B214</f>
        <v>0.56251398749720249</v>
      </c>
      <c r="D221" s="18" t="s">
        <v>41</v>
      </c>
      <c r="E221">
        <f>E214</f>
        <v>0.40860581827883635</v>
      </c>
    </row>
    <row r="222" spans="1:10" x14ac:dyDescent="0.35">
      <c r="A222" s="17" t="s">
        <v>44</v>
      </c>
      <c r="D222" s="17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2"/>
  <sheetViews>
    <sheetView workbookViewId="0">
      <pane xSplit="1" topLeftCell="B1" activePane="topRight" state="frozen"/>
      <selection pane="topRight" activeCell="Q3" activeCellId="1" sqref="Q1:R1 Q3:R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  <col min="19" max="19" width="0.81640625" customWidth="1"/>
    <col min="20" max="21" width="12.7265625" customWidth="1"/>
    <col min="22" max="22" width="0.81640625" customWidth="1"/>
    <col min="23" max="24" width="12.7265625" customWidth="1"/>
    <col min="25" max="25" width="0.81640625" customWidth="1"/>
    <col min="26" max="27" width="12.7265625" customWidth="1"/>
    <col min="28" max="28" width="0.81640625" customWidth="1"/>
    <col min="29" max="30" width="12.7265625" customWidth="1"/>
    <col min="31" max="31" width="0.81640625" customWidth="1"/>
    <col min="32" max="33" width="12.7265625" customWidth="1"/>
  </cols>
  <sheetData>
    <row r="1" spans="1:94" x14ac:dyDescent="0.35">
      <c r="B1" s="1" t="s">
        <v>21</v>
      </c>
      <c r="C1" s="2" t="s">
        <v>22</v>
      </c>
      <c r="E1" s="1" t="s">
        <v>21</v>
      </c>
      <c r="F1" s="3" t="s">
        <v>24</v>
      </c>
      <c r="H1" s="1" t="s">
        <v>21</v>
      </c>
      <c r="I1" s="4" t="s">
        <v>25</v>
      </c>
      <c r="K1" s="1" t="s">
        <v>21</v>
      </c>
      <c r="L1" s="5" t="s">
        <v>26</v>
      </c>
      <c r="M1" t="s">
        <v>23</v>
      </c>
      <c r="N1" s="1" t="s">
        <v>21</v>
      </c>
      <c r="O1" s="6" t="s">
        <v>27</v>
      </c>
      <c r="Q1" s="1" t="s">
        <v>21</v>
      </c>
      <c r="R1" s="7" t="s">
        <v>28</v>
      </c>
      <c r="T1" s="1" t="s">
        <v>21</v>
      </c>
      <c r="U1" s="8" t="s">
        <v>29</v>
      </c>
      <c r="V1" t="s">
        <v>23</v>
      </c>
      <c r="W1" s="1" t="s">
        <v>21</v>
      </c>
      <c r="X1" s="9" t="s">
        <v>30</v>
      </c>
      <c r="Z1" s="1" t="s">
        <v>21</v>
      </c>
      <c r="AA1" s="10" t="s">
        <v>31</v>
      </c>
      <c r="AC1" s="1" t="s">
        <v>21</v>
      </c>
      <c r="AD1" s="11" t="s">
        <v>32</v>
      </c>
      <c r="AE1" t="s">
        <v>23</v>
      </c>
      <c r="AF1" s="1" t="s">
        <v>21</v>
      </c>
      <c r="AG1" s="12" t="s">
        <v>33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  <c r="BX1" t="s">
        <v>23</v>
      </c>
      <c r="CG1" t="s">
        <v>23</v>
      </c>
      <c r="CP1" t="s">
        <v>23</v>
      </c>
    </row>
    <row r="2" spans="1:94" x14ac:dyDescent="0.35">
      <c r="A2" s="13" t="s">
        <v>0</v>
      </c>
      <c r="B2" s="14">
        <v>0.56412878717424253</v>
      </c>
      <c r="C2" s="14">
        <v>0.43587121282575741</v>
      </c>
      <c r="E2" s="14">
        <v>0.59037148192570366</v>
      </c>
      <c r="F2" s="14">
        <v>0.4096285180742964</v>
      </c>
      <c r="H2" s="14">
        <v>0.57333968533206292</v>
      </c>
      <c r="I2" s="14">
        <v>0.42666031466793708</v>
      </c>
      <c r="K2" s="14">
        <v>0.5890935821812836</v>
      </c>
      <c r="L2" s="14">
        <v>0.41090641781871651</v>
      </c>
      <c r="N2" s="14">
        <v>0.59526108094778385</v>
      </c>
      <c r="O2" s="14">
        <v>0.40473891905221621</v>
      </c>
      <c r="Q2" s="14">
        <v>0.49396780120643968</v>
      </c>
      <c r="R2" s="14">
        <v>0.50603219879356021</v>
      </c>
      <c r="T2" s="14">
        <v>0.51797269640546073</v>
      </c>
      <c r="U2" s="14">
        <v>0.48202730359453932</v>
      </c>
      <c r="W2" s="14">
        <v>0.53733879253224148</v>
      </c>
      <c r="X2" s="14">
        <v>0.46266120746775852</v>
      </c>
      <c r="Z2" s="14">
        <v>0.6641739671652066</v>
      </c>
      <c r="AA2" s="14">
        <v>0.33582603283479351</v>
      </c>
      <c r="AC2" s="14">
        <v>0.5986079802784039</v>
      </c>
      <c r="AD2" s="14">
        <v>0.40139201972159599</v>
      </c>
      <c r="AF2" s="14">
        <v>0.6612567677486465</v>
      </c>
      <c r="AG2" s="14">
        <v>0.33874323225135361</v>
      </c>
    </row>
    <row r="3" spans="1:94" x14ac:dyDescent="0.35">
      <c r="A3" s="13" t="s">
        <v>1</v>
      </c>
      <c r="B3" s="15">
        <v>33.118672976265408</v>
      </c>
      <c r="C3" s="15">
        <v>29.89880922023816</v>
      </c>
      <c r="E3" s="15">
        <v>32.802043439591323</v>
      </c>
      <c r="F3" s="15">
        <v>28.328115334376928</v>
      </c>
      <c r="H3" s="15">
        <v>29.557663688467262</v>
      </c>
      <c r="I3" s="15">
        <v>26.121879375624129</v>
      </c>
      <c r="K3" s="15">
        <v>32.573830485233913</v>
      </c>
      <c r="L3" s="15">
        <v>28.128235374352929</v>
      </c>
      <c r="N3" s="15">
        <v>34.687826062434787</v>
      </c>
      <c r="O3" s="15">
        <v>29.763533047293389</v>
      </c>
      <c r="Q3" s="15">
        <v>33.44763011047398</v>
      </c>
      <c r="R3" s="15">
        <v>33.74761805047639</v>
      </c>
      <c r="T3" s="15">
        <v>36.160064767987038</v>
      </c>
      <c r="U3" s="15">
        <v>35.191209361758133</v>
      </c>
      <c r="W3" s="15">
        <v>30.511366897726621</v>
      </c>
      <c r="X3" s="15">
        <v>28.694785461042908</v>
      </c>
      <c r="Z3" s="15">
        <v>32.500875099824981</v>
      </c>
      <c r="AA3" s="15">
        <v>24.466225706754859</v>
      </c>
      <c r="AC3" s="15">
        <v>34.107983778403238</v>
      </c>
      <c r="AD3" s="15">
        <v>29.05919458816108</v>
      </c>
      <c r="AF3" s="15">
        <v>34.045933390813317</v>
      </c>
      <c r="AG3" s="15">
        <v>25.949318610136281</v>
      </c>
    </row>
    <row r="4" spans="1:94" x14ac:dyDescent="0.35">
      <c r="A4" s="13" t="s">
        <v>2</v>
      </c>
      <c r="B4" s="16">
        <v>10</v>
      </c>
      <c r="C4" s="16">
        <v>10</v>
      </c>
      <c r="E4" s="16">
        <v>10</v>
      </c>
      <c r="F4" s="16">
        <v>9</v>
      </c>
      <c r="H4" s="16">
        <v>9</v>
      </c>
      <c r="I4" s="16">
        <v>7</v>
      </c>
      <c r="K4" s="16">
        <v>10</v>
      </c>
      <c r="L4" s="16">
        <v>7</v>
      </c>
      <c r="N4" s="16">
        <v>13</v>
      </c>
      <c r="O4" s="16">
        <v>9</v>
      </c>
      <c r="Q4" s="16">
        <v>11</v>
      </c>
      <c r="R4" s="16">
        <v>12</v>
      </c>
      <c r="T4" s="16">
        <v>13</v>
      </c>
      <c r="U4" s="16">
        <v>13</v>
      </c>
      <c r="W4" s="16">
        <v>10</v>
      </c>
      <c r="X4" s="16">
        <v>8</v>
      </c>
      <c r="Z4" s="16">
        <v>10</v>
      </c>
      <c r="AA4" s="16">
        <v>7</v>
      </c>
      <c r="AC4" s="16">
        <v>13</v>
      </c>
      <c r="AD4" s="16">
        <v>9</v>
      </c>
      <c r="AF4" s="16">
        <v>13</v>
      </c>
      <c r="AG4" s="16">
        <v>7</v>
      </c>
    </row>
    <row r="5" spans="1:94" x14ac:dyDescent="0.35">
      <c r="A5" s="13" t="s">
        <v>3</v>
      </c>
      <c r="B5" s="16">
        <v>14</v>
      </c>
      <c r="C5" s="16">
        <v>13</v>
      </c>
      <c r="E5" s="16">
        <v>14</v>
      </c>
      <c r="F5" s="16">
        <v>13</v>
      </c>
      <c r="H5" s="16">
        <v>13</v>
      </c>
      <c r="I5" s="16">
        <v>10</v>
      </c>
      <c r="K5" s="16">
        <v>14</v>
      </c>
      <c r="L5" s="16">
        <v>12</v>
      </c>
      <c r="N5" s="16">
        <v>17</v>
      </c>
      <c r="O5" s="16">
        <v>13</v>
      </c>
      <c r="Q5" s="16">
        <v>15</v>
      </c>
      <c r="R5" s="16">
        <v>16</v>
      </c>
      <c r="T5" s="16">
        <v>17</v>
      </c>
      <c r="U5" s="16">
        <v>17</v>
      </c>
      <c r="W5" s="16">
        <v>14</v>
      </c>
      <c r="X5" s="16">
        <v>13</v>
      </c>
      <c r="Z5" s="16">
        <v>14</v>
      </c>
      <c r="AA5" s="16">
        <v>10</v>
      </c>
      <c r="AC5" s="16">
        <v>16</v>
      </c>
      <c r="AD5" s="16">
        <v>13</v>
      </c>
      <c r="AF5" s="16">
        <v>16</v>
      </c>
      <c r="AG5" s="16">
        <v>10</v>
      </c>
    </row>
    <row r="6" spans="1:94" x14ac:dyDescent="0.35">
      <c r="A6" s="13" t="s">
        <v>4</v>
      </c>
      <c r="B6" s="16">
        <v>17</v>
      </c>
      <c r="C6" s="16">
        <v>16</v>
      </c>
      <c r="E6" s="16">
        <v>17</v>
      </c>
      <c r="F6" s="16">
        <v>15</v>
      </c>
      <c r="H6" s="16">
        <v>16</v>
      </c>
      <c r="I6" s="16">
        <v>13</v>
      </c>
      <c r="K6" s="16">
        <v>17</v>
      </c>
      <c r="L6" s="16">
        <v>14</v>
      </c>
      <c r="N6" s="16">
        <v>20</v>
      </c>
      <c r="O6" s="16">
        <v>15</v>
      </c>
      <c r="Q6" s="16">
        <v>18</v>
      </c>
      <c r="R6" s="16">
        <v>19</v>
      </c>
      <c r="T6" s="16">
        <v>20</v>
      </c>
      <c r="U6" s="16">
        <v>20</v>
      </c>
      <c r="W6" s="16">
        <v>17</v>
      </c>
      <c r="X6" s="16">
        <v>14</v>
      </c>
      <c r="Z6" s="16">
        <v>17</v>
      </c>
      <c r="AA6" s="16">
        <v>13</v>
      </c>
      <c r="AC6" s="16">
        <v>20</v>
      </c>
      <c r="AD6" s="16">
        <v>14</v>
      </c>
      <c r="AF6" s="16">
        <v>20</v>
      </c>
      <c r="AG6" s="16">
        <v>13</v>
      </c>
    </row>
    <row r="7" spans="1:94" x14ac:dyDescent="0.35">
      <c r="A7" s="13" t="s">
        <v>5</v>
      </c>
      <c r="B7" s="16">
        <v>21</v>
      </c>
      <c r="C7" s="16">
        <v>17</v>
      </c>
      <c r="E7" s="16">
        <v>20</v>
      </c>
      <c r="F7" s="16">
        <v>17</v>
      </c>
      <c r="H7" s="16">
        <v>17</v>
      </c>
      <c r="I7" s="16">
        <v>16</v>
      </c>
      <c r="K7" s="16">
        <v>20</v>
      </c>
      <c r="L7" s="16">
        <v>16</v>
      </c>
      <c r="N7" s="16">
        <v>21</v>
      </c>
      <c r="O7" s="16">
        <v>17</v>
      </c>
      <c r="Q7" s="16">
        <v>21</v>
      </c>
      <c r="R7" s="16">
        <v>21</v>
      </c>
      <c r="T7" s="16">
        <v>23</v>
      </c>
      <c r="U7" s="16">
        <v>23</v>
      </c>
      <c r="W7" s="16">
        <v>18</v>
      </c>
      <c r="X7" s="16">
        <v>17</v>
      </c>
      <c r="Z7" s="16">
        <v>20</v>
      </c>
      <c r="AA7" s="16">
        <v>14</v>
      </c>
      <c r="AC7" s="16">
        <v>21</v>
      </c>
      <c r="AD7" s="16">
        <v>17</v>
      </c>
      <c r="AF7" s="16">
        <v>21</v>
      </c>
      <c r="AG7" s="16">
        <v>14</v>
      </c>
    </row>
    <row r="8" spans="1:94" x14ac:dyDescent="0.35">
      <c r="A8" s="13" t="s">
        <v>6</v>
      </c>
      <c r="B8" s="16">
        <v>23</v>
      </c>
      <c r="C8" s="16">
        <v>20</v>
      </c>
      <c r="E8" s="16">
        <v>23</v>
      </c>
      <c r="F8" s="16">
        <v>19</v>
      </c>
      <c r="H8" s="16">
        <v>20</v>
      </c>
      <c r="I8" s="16">
        <v>17</v>
      </c>
      <c r="K8" s="16">
        <v>22</v>
      </c>
      <c r="L8" s="16">
        <v>19</v>
      </c>
      <c r="N8" s="16">
        <v>24</v>
      </c>
      <c r="O8" s="16">
        <v>20</v>
      </c>
      <c r="Q8" s="16">
        <v>23</v>
      </c>
      <c r="R8" s="16">
        <v>23</v>
      </c>
      <c r="T8" s="16">
        <v>25</v>
      </c>
      <c r="U8" s="16">
        <v>24</v>
      </c>
      <c r="W8" s="16">
        <v>20</v>
      </c>
      <c r="X8" s="16">
        <v>19</v>
      </c>
      <c r="Z8" s="16">
        <v>22</v>
      </c>
      <c r="AA8" s="16">
        <v>16</v>
      </c>
      <c r="AC8" s="16">
        <v>24</v>
      </c>
      <c r="AD8" s="16">
        <v>20</v>
      </c>
      <c r="AF8" s="16">
        <v>24</v>
      </c>
      <c r="AG8" s="16">
        <v>17</v>
      </c>
    </row>
    <row r="9" spans="1:94" x14ac:dyDescent="0.35">
      <c r="A9" s="13" t="s">
        <v>7</v>
      </c>
      <c r="B9" s="16">
        <v>24</v>
      </c>
      <c r="C9" s="16">
        <v>21</v>
      </c>
      <c r="E9" s="16">
        <v>24</v>
      </c>
      <c r="F9" s="16">
        <v>20</v>
      </c>
      <c r="H9" s="16">
        <v>21</v>
      </c>
      <c r="I9" s="16">
        <v>19</v>
      </c>
      <c r="K9" s="16">
        <v>24</v>
      </c>
      <c r="L9" s="16">
        <v>20</v>
      </c>
      <c r="N9" s="16">
        <v>27</v>
      </c>
      <c r="O9" s="16">
        <v>21</v>
      </c>
      <c r="Q9" s="16">
        <v>24</v>
      </c>
      <c r="R9" s="16">
        <v>25</v>
      </c>
      <c r="T9" s="16">
        <v>27</v>
      </c>
      <c r="U9" s="16">
        <v>27</v>
      </c>
      <c r="W9" s="16">
        <v>23</v>
      </c>
      <c r="X9" s="16">
        <v>21</v>
      </c>
      <c r="Z9" s="16">
        <v>24</v>
      </c>
      <c r="AA9" s="16">
        <v>17</v>
      </c>
      <c r="AC9" s="16">
        <v>26</v>
      </c>
      <c r="AD9" s="16">
        <v>21</v>
      </c>
      <c r="AF9" s="16">
        <v>26</v>
      </c>
      <c r="AG9" s="16">
        <v>18</v>
      </c>
    </row>
    <row r="10" spans="1:94" x14ac:dyDescent="0.35">
      <c r="A10" s="13" t="s">
        <v>8</v>
      </c>
      <c r="B10" s="16">
        <v>27</v>
      </c>
      <c r="C10" s="16">
        <v>24</v>
      </c>
      <c r="E10" s="16">
        <v>27</v>
      </c>
      <c r="F10" s="16">
        <v>23</v>
      </c>
      <c r="H10" s="16">
        <v>23</v>
      </c>
      <c r="I10" s="16">
        <v>20</v>
      </c>
      <c r="K10" s="16">
        <v>27</v>
      </c>
      <c r="L10" s="16">
        <v>22</v>
      </c>
      <c r="N10" s="16">
        <v>28</v>
      </c>
      <c r="O10" s="16">
        <v>24</v>
      </c>
      <c r="Q10" s="16">
        <v>27</v>
      </c>
      <c r="R10" s="16">
        <v>27</v>
      </c>
      <c r="T10" s="16">
        <v>30</v>
      </c>
      <c r="U10" s="16">
        <v>28</v>
      </c>
      <c r="W10" s="16">
        <v>24</v>
      </c>
      <c r="X10" s="16">
        <v>23</v>
      </c>
      <c r="Z10" s="16">
        <v>26</v>
      </c>
      <c r="AA10" s="16">
        <v>19</v>
      </c>
      <c r="AC10" s="16">
        <v>27</v>
      </c>
      <c r="AD10" s="16">
        <v>23</v>
      </c>
      <c r="AF10" s="16">
        <v>27</v>
      </c>
      <c r="AG10" s="16">
        <v>20</v>
      </c>
    </row>
    <row r="11" spans="1:94" x14ac:dyDescent="0.35">
      <c r="A11" s="13" t="s">
        <v>9</v>
      </c>
      <c r="B11" s="16">
        <v>28</v>
      </c>
      <c r="C11" s="16">
        <v>26</v>
      </c>
      <c r="E11" s="16">
        <v>28</v>
      </c>
      <c r="F11" s="16">
        <v>24</v>
      </c>
      <c r="H11" s="16">
        <v>24</v>
      </c>
      <c r="I11" s="16">
        <v>22</v>
      </c>
      <c r="K11" s="16">
        <v>28</v>
      </c>
      <c r="L11" s="16">
        <v>24</v>
      </c>
      <c r="N11" s="16">
        <v>30</v>
      </c>
      <c r="O11" s="16">
        <v>25</v>
      </c>
      <c r="Q11" s="16">
        <v>28</v>
      </c>
      <c r="R11" s="16">
        <v>29</v>
      </c>
      <c r="T11" s="16">
        <v>31</v>
      </c>
      <c r="U11" s="16">
        <v>30</v>
      </c>
      <c r="W11" s="16">
        <v>27</v>
      </c>
      <c r="X11" s="16">
        <v>24</v>
      </c>
      <c r="Z11" s="16">
        <v>28</v>
      </c>
      <c r="AA11" s="16">
        <v>20</v>
      </c>
      <c r="AC11" s="16">
        <v>30</v>
      </c>
      <c r="AD11" s="16">
        <v>24</v>
      </c>
      <c r="AF11" s="16">
        <v>30</v>
      </c>
      <c r="AG11" s="16">
        <v>21</v>
      </c>
    </row>
    <row r="12" spans="1:94" x14ac:dyDescent="0.35">
      <c r="A12" s="13" t="s">
        <v>10</v>
      </c>
      <c r="B12" s="16">
        <v>30</v>
      </c>
      <c r="C12" s="16">
        <v>27</v>
      </c>
      <c r="E12" s="16">
        <v>30</v>
      </c>
      <c r="F12" s="16">
        <v>26</v>
      </c>
      <c r="H12" s="16">
        <v>27</v>
      </c>
      <c r="I12" s="16">
        <v>23</v>
      </c>
      <c r="K12" s="16">
        <v>30</v>
      </c>
      <c r="L12" s="16">
        <v>25</v>
      </c>
      <c r="N12" s="16">
        <v>31</v>
      </c>
      <c r="O12" s="16">
        <v>27</v>
      </c>
      <c r="Q12" s="16">
        <v>30</v>
      </c>
      <c r="R12" s="16">
        <v>31</v>
      </c>
      <c r="T12" s="16">
        <v>34</v>
      </c>
      <c r="U12" s="16">
        <v>32</v>
      </c>
      <c r="W12" s="16">
        <v>28</v>
      </c>
      <c r="X12" s="16">
        <v>26</v>
      </c>
      <c r="Z12" s="16">
        <v>30</v>
      </c>
      <c r="AA12" s="16">
        <v>22</v>
      </c>
      <c r="AC12" s="16">
        <v>31</v>
      </c>
      <c r="AD12" s="16">
        <v>27</v>
      </c>
      <c r="AF12" s="16">
        <v>31</v>
      </c>
      <c r="AG12" s="16">
        <v>23</v>
      </c>
    </row>
    <row r="13" spans="1:94" x14ac:dyDescent="0.35">
      <c r="A13" s="13" t="s">
        <v>11</v>
      </c>
      <c r="B13" s="16">
        <v>31</v>
      </c>
      <c r="C13" s="16">
        <v>28</v>
      </c>
      <c r="E13" s="16">
        <v>31</v>
      </c>
      <c r="F13" s="16">
        <v>27</v>
      </c>
      <c r="H13" s="16">
        <v>28</v>
      </c>
      <c r="I13" s="16">
        <v>25</v>
      </c>
      <c r="K13" s="16">
        <v>31</v>
      </c>
      <c r="L13" s="16">
        <v>27</v>
      </c>
      <c r="N13" s="16">
        <v>34</v>
      </c>
      <c r="O13" s="16">
        <v>28</v>
      </c>
      <c r="Q13" s="16">
        <v>33</v>
      </c>
      <c r="R13" s="16">
        <v>33</v>
      </c>
      <c r="T13" s="16">
        <v>35</v>
      </c>
      <c r="U13" s="16">
        <v>34</v>
      </c>
      <c r="W13" s="16">
        <v>30</v>
      </c>
      <c r="X13" s="16">
        <v>28</v>
      </c>
      <c r="Z13" s="16">
        <v>31</v>
      </c>
      <c r="AA13" s="16">
        <v>23</v>
      </c>
      <c r="AC13" s="16">
        <v>33</v>
      </c>
      <c r="AD13" s="16">
        <v>28</v>
      </c>
      <c r="AF13" s="16">
        <v>33</v>
      </c>
      <c r="AG13" s="16">
        <v>24</v>
      </c>
    </row>
    <row r="14" spans="1:94" x14ac:dyDescent="0.35">
      <c r="A14" s="13" t="s">
        <v>12</v>
      </c>
      <c r="B14" s="16">
        <v>34</v>
      </c>
      <c r="C14" s="16">
        <v>31</v>
      </c>
      <c r="E14" s="16">
        <v>34</v>
      </c>
      <c r="F14" s="16">
        <v>29</v>
      </c>
      <c r="H14" s="16">
        <v>30</v>
      </c>
      <c r="I14" s="16">
        <v>27</v>
      </c>
      <c r="K14" s="16">
        <v>34</v>
      </c>
      <c r="L14" s="16">
        <v>29</v>
      </c>
      <c r="N14" s="16">
        <v>35</v>
      </c>
      <c r="O14" s="16">
        <v>30</v>
      </c>
      <c r="Q14" s="16">
        <v>34</v>
      </c>
      <c r="R14" s="16">
        <v>34</v>
      </c>
      <c r="T14" s="16">
        <v>37</v>
      </c>
      <c r="U14" s="16">
        <v>36</v>
      </c>
      <c r="W14" s="16">
        <v>31</v>
      </c>
      <c r="X14" s="16">
        <v>29</v>
      </c>
      <c r="Z14" s="16">
        <v>34</v>
      </c>
      <c r="AA14" s="16">
        <v>24</v>
      </c>
      <c r="AC14" s="16">
        <v>35</v>
      </c>
      <c r="AD14" s="16">
        <v>30</v>
      </c>
      <c r="AF14" s="16">
        <v>34</v>
      </c>
      <c r="AG14" s="16">
        <v>27</v>
      </c>
    </row>
    <row r="15" spans="1:94" x14ac:dyDescent="0.35">
      <c r="A15" s="13" t="s">
        <v>13</v>
      </c>
      <c r="B15" s="16">
        <v>35</v>
      </c>
      <c r="C15" s="16">
        <v>33</v>
      </c>
      <c r="E15" s="16">
        <v>35</v>
      </c>
      <c r="F15" s="16">
        <v>30</v>
      </c>
      <c r="H15" s="16">
        <v>31</v>
      </c>
      <c r="I15" s="16">
        <v>28</v>
      </c>
      <c r="K15" s="16">
        <v>35</v>
      </c>
      <c r="L15" s="16">
        <v>30</v>
      </c>
      <c r="N15" s="16">
        <v>37</v>
      </c>
      <c r="O15" s="16">
        <v>32</v>
      </c>
      <c r="Q15" s="16">
        <v>36</v>
      </c>
      <c r="R15" s="16">
        <v>37</v>
      </c>
      <c r="T15" s="16">
        <v>39</v>
      </c>
      <c r="U15" s="16">
        <v>38</v>
      </c>
      <c r="W15" s="16">
        <v>34</v>
      </c>
      <c r="X15" s="16">
        <v>31</v>
      </c>
      <c r="Z15" s="16">
        <v>35</v>
      </c>
      <c r="AA15" s="16">
        <v>27</v>
      </c>
      <c r="AC15" s="16">
        <v>37</v>
      </c>
      <c r="AD15" s="16">
        <v>31</v>
      </c>
      <c r="AF15" s="16">
        <v>37</v>
      </c>
      <c r="AG15" s="16">
        <v>28</v>
      </c>
    </row>
    <row r="16" spans="1:94" x14ac:dyDescent="0.35">
      <c r="A16" s="13" t="s">
        <v>14</v>
      </c>
      <c r="B16" s="16">
        <v>38</v>
      </c>
      <c r="C16" s="16">
        <v>34</v>
      </c>
      <c r="E16" s="16">
        <v>37</v>
      </c>
      <c r="F16" s="16">
        <v>33</v>
      </c>
      <c r="H16" s="16">
        <v>34</v>
      </c>
      <c r="I16" s="16">
        <v>30</v>
      </c>
      <c r="K16" s="16">
        <v>37</v>
      </c>
      <c r="L16" s="16">
        <v>32</v>
      </c>
      <c r="N16" s="16">
        <v>40</v>
      </c>
      <c r="O16" s="16">
        <v>34</v>
      </c>
      <c r="Q16" s="16">
        <v>38</v>
      </c>
      <c r="R16" s="16">
        <v>38</v>
      </c>
      <c r="T16" s="16">
        <v>41</v>
      </c>
      <c r="U16" s="16">
        <v>40</v>
      </c>
      <c r="W16" s="16">
        <v>35</v>
      </c>
      <c r="X16" s="16">
        <v>33</v>
      </c>
      <c r="Z16" s="16">
        <v>37</v>
      </c>
      <c r="AA16" s="16">
        <v>28</v>
      </c>
      <c r="AC16" s="16">
        <v>38</v>
      </c>
      <c r="AD16" s="16">
        <v>34</v>
      </c>
      <c r="AF16" s="16">
        <v>38</v>
      </c>
      <c r="AG16" s="16">
        <v>30</v>
      </c>
    </row>
    <row r="17" spans="1:33" x14ac:dyDescent="0.35">
      <c r="A17" s="13" t="s">
        <v>15</v>
      </c>
      <c r="B17" s="16">
        <v>41</v>
      </c>
      <c r="C17" s="16">
        <v>37</v>
      </c>
      <c r="E17" s="16">
        <v>40</v>
      </c>
      <c r="F17" s="16">
        <v>34</v>
      </c>
      <c r="H17" s="16">
        <v>36</v>
      </c>
      <c r="I17" s="16">
        <v>32</v>
      </c>
      <c r="K17" s="16">
        <v>40</v>
      </c>
      <c r="L17" s="16">
        <v>34</v>
      </c>
      <c r="N17" s="16">
        <v>41</v>
      </c>
      <c r="O17" s="16">
        <v>36</v>
      </c>
      <c r="Q17" s="16">
        <v>41</v>
      </c>
      <c r="R17" s="16">
        <v>41</v>
      </c>
      <c r="T17" s="16">
        <v>44</v>
      </c>
      <c r="U17" s="16">
        <v>42</v>
      </c>
      <c r="W17" s="16">
        <v>37</v>
      </c>
      <c r="X17" s="16">
        <v>35</v>
      </c>
      <c r="Z17" s="16">
        <v>39</v>
      </c>
      <c r="AA17" s="16">
        <v>30</v>
      </c>
      <c r="AC17" s="16">
        <v>41</v>
      </c>
      <c r="AD17" s="16">
        <v>35</v>
      </c>
      <c r="AF17" s="16">
        <v>41</v>
      </c>
      <c r="AG17" s="16">
        <v>32</v>
      </c>
    </row>
    <row r="18" spans="1:33" x14ac:dyDescent="0.35">
      <c r="A18" s="13" t="s">
        <v>16</v>
      </c>
      <c r="B18" s="16">
        <v>42</v>
      </c>
      <c r="C18" s="16">
        <v>38</v>
      </c>
      <c r="E18" s="16">
        <v>42</v>
      </c>
      <c r="F18" s="16">
        <v>37</v>
      </c>
      <c r="H18" s="16">
        <v>38</v>
      </c>
      <c r="I18" s="16">
        <v>34</v>
      </c>
      <c r="K18" s="16">
        <v>42</v>
      </c>
      <c r="L18" s="16">
        <v>37</v>
      </c>
      <c r="N18" s="16">
        <v>44</v>
      </c>
      <c r="O18" s="16">
        <v>38</v>
      </c>
      <c r="Q18" s="16">
        <v>43</v>
      </c>
      <c r="R18" s="16">
        <v>43</v>
      </c>
      <c r="T18" s="16">
        <v>45</v>
      </c>
      <c r="U18" s="16">
        <v>45</v>
      </c>
      <c r="W18" s="16">
        <v>39</v>
      </c>
      <c r="X18" s="16">
        <v>37</v>
      </c>
      <c r="Z18" s="16">
        <v>41</v>
      </c>
      <c r="AA18" s="16">
        <v>32</v>
      </c>
      <c r="AC18" s="16">
        <v>44</v>
      </c>
      <c r="AD18" s="16">
        <v>38</v>
      </c>
      <c r="AF18" s="16">
        <v>43</v>
      </c>
      <c r="AG18" s="16">
        <v>34</v>
      </c>
    </row>
    <row r="19" spans="1:33" x14ac:dyDescent="0.35">
      <c r="A19" s="13" t="s">
        <v>17</v>
      </c>
      <c r="B19" s="16">
        <v>45</v>
      </c>
      <c r="C19" s="16">
        <v>41</v>
      </c>
      <c r="E19" s="16">
        <v>45</v>
      </c>
      <c r="F19" s="16">
        <v>39</v>
      </c>
      <c r="H19" s="16">
        <v>41</v>
      </c>
      <c r="I19" s="16">
        <v>37</v>
      </c>
      <c r="K19" s="16">
        <v>44</v>
      </c>
      <c r="L19" s="16">
        <v>39</v>
      </c>
      <c r="N19" s="16">
        <v>47</v>
      </c>
      <c r="O19" s="16">
        <v>41</v>
      </c>
      <c r="Q19" s="16">
        <v>45</v>
      </c>
      <c r="R19" s="16">
        <v>46</v>
      </c>
      <c r="T19" s="16">
        <v>49</v>
      </c>
      <c r="U19" s="16">
        <v>47</v>
      </c>
      <c r="W19" s="16">
        <v>42</v>
      </c>
      <c r="X19" s="16">
        <v>40</v>
      </c>
      <c r="Z19" s="16">
        <v>44</v>
      </c>
      <c r="AA19" s="16">
        <v>34</v>
      </c>
      <c r="AC19" s="16">
        <v>46</v>
      </c>
      <c r="AD19" s="16">
        <v>41</v>
      </c>
      <c r="AF19" s="16">
        <v>46</v>
      </c>
      <c r="AG19" s="16">
        <v>37</v>
      </c>
    </row>
    <row r="20" spans="1:33" x14ac:dyDescent="0.35">
      <c r="A20" s="13" t="s">
        <v>18</v>
      </c>
      <c r="B20" s="16">
        <v>48</v>
      </c>
      <c r="C20" s="16">
        <v>44</v>
      </c>
      <c r="E20" s="16">
        <v>48</v>
      </c>
      <c r="F20" s="16">
        <v>42</v>
      </c>
      <c r="H20" s="16">
        <v>44</v>
      </c>
      <c r="I20" s="16">
        <v>39</v>
      </c>
      <c r="K20" s="16">
        <v>48</v>
      </c>
      <c r="L20" s="16">
        <v>42</v>
      </c>
      <c r="N20" s="16">
        <v>50</v>
      </c>
      <c r="O20" s="16">
        <v>44</v>
      </c>
      <c r="Q20" s="16">
        <v>49</v>
      </c>
      <c r="R20" s="16">
        <v>49</v>
      </c>
      <c r="T20" s="16">
        <v>52</v>
      </c>
      <c r="U20" s="16">
        <v>51</v>
      </c>
      <c r="W20" s="16">
        <v>45</v>
      </c>
      <c r="X20" s="16">
        <v>43</v>
      </c>
      <c r="Z20" s="16">
        <v>48</v>
      </c>
      <c r="AA20" s="16">
        <v>37</v>
      </c>
      <c r="AC20" s="16">
        <v>49</v>
      </c>
      <c r="AD20" s="16">
        <v>44</v>
      </c>
      <c r="AF20" s="16">
        <v>49</v>
      </c>
      <c r="AG20" s="16">
        <v>39</v>
      </c>
    </row>
    <row r="21" spans="1:33" x14ac:dyDescent="0.35">
      <c r="A21" s="13" t="s">
        <v>19</v>
      </c>
      <c r="B21" s="16">
        <v>52</v>
      </c>
      <c r="C21" s="16">
        <v>48</v>
      </c>
      <c r="E21" s="16">
        <v>52</v>
      </c>
      <c r="F21" s="16">
        <v>46</v>
      </c>
      <c r="H21" s="16">
        <v>48</v>
      </c>
      <c r="I21" s="16">
        <v>43</v>
      </c>
      <c r="K21" s="16">
        <v>52</v>
      </c>
      <c r="L21" s="16">
        <v>46</v>
      </c>
      <c r="N21" s="16">
        <v>55</v>
      </c>
      <c r="O21" s="16">
        <v>48</v>
      </c>
      <c r="Q21" s="16">
        <v>53</v>
      </c>
      <c r="R21" s="16">
        <v>53</v>
      </c>
      <c r="T21" s="16">
        <v>56</v>
      </c>
      <c r="U21" s="16">
        <v>55</v>
      </c>
      <c r="W21" s="16">
        <v>49</v>
      </c>
      <c r="X21" s="16">
        <v>47</v>
      </c>
      <c r="Z21" s="16">
        <v>51</v>
      </c>
      <c r="AA21" s="16">
        <v>41</v>
      </c>
      <c r="AC21" s="16">
        <v>54</v>
      </c>
      <c r="AD21" s="16">
        <v>48</v>
      </c>
      <c r="AF21" s="16">
        <v>54</v>
      </c>
      <c r="AG21" s="16">
        <v>43</v>
      </c>
    </row>
    <row r="22" spans="1:33" x14ac:dyDescent="0.35">
      <c r="A22" s="13" t="s">
        <v>20</v>
      </c>
      <c r="B22" s="16">
        <v>59</v>
      </c>
      <c r="C22" s="16">
        <v>55</v>
      </c>
      <c r="E22" s="16">
        <v>58</v>
      </c>
      <c r="F22" s="16">
        <v>51</v>
      </c>
      <c r="H22" s="16">
        <v>54</v>
      </c>
      <c r="I22" s="16">
        <v>48</v>
      </c>
      <c r="K22" s="16">
        <v>58</v>
      </c>
      <c r="L22" s="16">
        <v>52</v>
      </c>
      <c r="N22" s="16">
        <v>61</v>
      </c>
      <c r="O22" s="16">
        <v>55</v>
      </c>
      <c r="Q22" s="16">
        <v>59</v>
      </c>
      <c r="R22" s="16">
        <v>60</v>
      </c>
      <c r="T22" s="16">
        <v>63</v>
      </c>
      <c r="U22" s="16">
        <v>61</v>
      </c>
      <c r="W22" s="16">
        <v>55</v>
      </c>
      <c r="X22" s="16">
        <v>53</v>
      </c>
      <c r="Z22" s="16">
        <v>58</v>
      </c>
      <c r="AA22" s="16">
        <v>46</v>
      </c>
      <c r="AC22" s="16">
        <v>60</v>
      </c>
      <c r="AD22" s="16">
        <v>54</v>
      </c>
      <c r="AF22" s="16">
        <v>60</v>
      </c>
      <c r="AG22" s="16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22"/>
  <sheetViews>
    <sheetView workbookViewId="0">
      <pane xSplit="1" topLeftCell="B1" activePane="topRight" state="frozen"/>
      <selection pane="topRight" activeCell="B3" activeCellId="1" sqref="B1:C1 B3:C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  <col min="19" max="19" width="0.81640625" customWidth="1"/>
    <col min="20" max="21" width="12.7265625" customWidth="1"/>
    <col min="22" max="22" width="0.81640625" customWidth="1"/>
    <col min="23" max="24" width="12.7265625" customWidth="1"/>
    <col min="25" max="25" width="0.81640625" customWidth="1"/>
    <col min="26" max="27" width="12.7265625" customWidth="1"/>
    <col min="28" max="28" width="0.81640625" customWidth="1"/>
    <col min="29" max="30" width="12.7265625" customWidth="1"/>
  </cols>
  <sheetData>
    <row r="1" spans="1:85" x14ac:dyDescent="0.35">
      <c r="B1" s="2" t="s">
        <v>22</v>
      </c>
      <c r="C1" s="3" t="s">
        <v>24</v>
      </c>
      <c r="E1" s="2" t="s">
        <v>22</v>
      </c>
      <c r="F1" s="4" t="s">
        <v>25</v>
      </c>
      <c r="H1" s="2" t="s">
        <v>22</v>
      </c>
      <c r="I1" s="5" t="s">
        <v>26</v>
      </c>
      <c r="K1" s="2" t="s">
        <v>22</v>
      </c>
      <c r="L1" s="6" t="s">
        <v>27</v>
      </c>
      <c r="M1" t="s">
        <v>23</v>
      </c>
      <c r="N1" s="2" t="s">
        <v>22</v>
      </c>
      <c r="O1" s="7" t="s">
        <v>28</v>
      </c>
      <c r="Q1" s="2" t="s">
        <v>22</v>
      </c>
      <c r="R1" s="8" t="s">
        <v>29</v>
      </c>
      <c r="T1" s="2" t="s">
        <v>22</v>
      </c>
      <c r="U1" s="9" t="s">
        <v>30</v>
      </c>
      <c r="V1" t="s">
        <v>23</v>
      </c>
      <c r="W1" s="2" t="s">
        <v>22</v>
      </c>
      <c r="X1" s="10" t="s">
        <v>31</v>
      </c>
      <c r="Z1" s="2" t="s">
        <v>22</v>
      </c>
      <c r="AA1" s="11" t="s">
        <v>32</v>
      </c>
      <c r="AC1" s="2" t="s">
        <v>22</v>
      </c>
      <c r="AD1" s="12" t="s">
        <v>33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  <c r="BX1" t="s">
        <v>23</v>
      </c>
      <c r="CG1" t="s">
        <v>23</v>
      </c>
    </row>
    <row r="2" spans="1:85" x14ac:dyDescent="0.35">
      <c r="A2" s="13" t="s">
        <v>0</v>
      </c>
      <c r="B2" s="14">
        <v>0.56005218798956236</v>
      </c>
      <c r="C2" s="14">
        <v>0.43994781201043759</v>
      </c>
      <c r="E2" s="14">
        <v>0.53881079223784156</v>
      </c>
      <c r="F2" s="14">
        <v>0.46118920776215838</v>
      </c>
      <c r="H2" s="14">
        <v>0.55765138846972229</v>
      </c>
      <c r="I2" s="14">
        <v>0.44234861153027771</v>
      </c>
      <c r="K2" s="14">
        <v>0.56835678632864273</v>
      </c>
      <c r="L2" s="14">
        <v>0.43164321367135727</v>
      </c>
      <c r="N2" s="14">
        <v>0.43912101217579758</v>
      </c>
      <c r="O2" s="14">
        <v>0.56087898782420242</v>
      </c>
      <c r="Q2" s="14">
        <v>0.46764340647131869</v>
      </c>
      <c r="R2" s="14">
        <v>0.53235659352868125</v>
      </c>
      <c r="T2" s="14">
        <v>0.47806530438693912</v>
      </c>
      <c r="U2" s="14">
        <v>0.52193469561306083</v>
      </c>
      <c r="W2" s="14">
        <v>0.62836817432636516</v>
      </c>
      <c r="X2" s="14">
        <v>0.37163182567363479</v>
      </c>
      <c r="Z2" s="14">
        <v>0.54792159041568189</v>
      </c>
      <c r="AA2" s="14">
        <v>0.45207840958431811</v>
      </c>
      <c r="AC2" s="14">
        <v>0.63010237397952518</v>
      </c>
      <c r="AD2" s="14">
        <v>0.36989762602047482</v>
      </c>
    </row>
    <row r="3" spans="1:85" x14ac:dyDescent="0.35">
      <c r="A3" s="13" t="s">
        <v>1</v>
      </c>
      <c r="B3" s="15">
        <v>25.794986841002629</v>
      </c>
      <c r="C3" s="15">
        <v>23.20145295970941</v>
      </c>
      <c r="E3" s="15">
        <v>22.327688934462209</v>
      </c>
      <c r="F3" s="15">
        <v>20.789595842080828</v>
      </c>
      <c r="H3" s="15">
        <v>25.342899731420051</v>
      </c>
      <c r="I3" s="15">
        <v>22.867426826514631</v>
      </c>
      <c r="K3" s="15">
        <v>27.486047502790498</v>
      </c>
      <c r="L3" s="15">
        <v>24.339994732001049</v>
      </c>
      <c r="N3" s="15">
        <v>25.625524474895101</v>
      </c>
      <c r="O3" s="15">
        <v>28.449754110049181</v>
      </c>
      <c r="Q3" s="15">
        <v>28.257654748469051</v>
      </c>
      <c r="R3" s="15">
        <v>29.827293234541351</v>
      </c>
      <c r="T3" s="15">
        <v>22.53073669385266</v>
      </c>
      <c r="U3" s="15">
        <v>23.4801355039729</v>
      </c>
      <c r="W3" s="15">
        <v>24.615617676876461</v>
      </c>
      <c r="X3" s="15">
        <v>19.278413744317248</v>
      </c>
      <c r="Z3" s="15">
        <v>26.30039893992021</v>
      </c>
      <c r="AA3" s="15">
        <v>24.09828918034216</v>
      </c>
      <c r="AC3" s="15">
        <v>26.290563741887251</v>
      </c>
      <c r="AD3" s="15">
        <v>20.677538264492352</v>
      </c>
    </row>
    <row r="4" spans="1:85" x14ac:dyDescent="0.35">
      <c r="A4" s="13" t="s">
        <v>2</v>
      </c>
      <c r="B4" s="16">
        <v>7</v>
      </c>
      <c r="C4" s="16">
        <v>6</v>
      </c>
      <c r="E4" s="16">
        <v>6</v>
      </c>
      <c r="F4" s="16">
        <v>6</v>
      </c>
      <c r="H4" s="16">
        <v>7</v>
      </c>
      <c r="I4" s="16">
        <v>6</v>
      </c>
      <c r="K4" s="16">
        <v>7</v>
      </c>
      <c r="L4" s="16">
        <v>7</v>
      </c>
      <c r="N4" s="16">
        <v>7</v>
      </c>
      <c r="O4" s="16">
        <v>9</v>
      </c>
      <c r="Q4" s="16">
        <v>9</v>
      </c>
      <c r="R4" s="16">
        <v>10</v>
      </c>
      <c r="T4" s="16">
        <v>6</v>
      </c>
      <c r="U4" s="16">
        <v>6</v>
      </c>
      <c r="W4" s="16">
        <v>7</v>
      </c>
      <c r="X4" s="16">
        <v>3</v>
      </c>
      <c r="Z4" s="16">
        <v>7</v>
      </c>
      <c r="AA4" s="16">
        <v>7</v>
      </c>
      <c r="AC4" s="16">
        <v>7</v>
      </c>
      <c r="AD4" s="16">
        <v>3</v>
      </c>
    </row>
    <row r="5" spans="1:85" x14ac:dyDescent="0.35">
      <c r="A5" s="13" t="s">
        <v>3</v>
      </c>
      <c r="B5" s="16">
        <v>10</v>
      </c>
      <c r="C5" s="16">
        <v>9</v>
      </c>
      <c r="E5" s="16">
        <v>7</v>
      </c>
      <c r="F5" s="16">
        <v>7</v>
      </c>
      <c r="H5" s="16">
        <v>10</v>
      </c>
      <c r="I5" s="16">
        <v>9</v>
      </c>
      <c r="K5" s="16">
        <v>12</v>
      </c>
      <c r="L5" s="16">
        <v>10</v>
      </c>
      <c r="N5" s="16">
        <v>10</v>
      </c>
      <c r="O5" s="16">
        <v>13</v>
      </c>
      <c r="Q5" s="16">
        <v>13</v>
      </c>
      <c r="R5" s="16">
        <v>13</v>
      </c>
      <c r="T5" s="16">
        <v>8</v>
      </c>
      <c r="U5" s="16">
        <v>9</v>
      </c>
      <c r="W5" s="16">
        <v>10</v>
      </c>
      <c r="X5" s="16">
        <v>6</v>
      </c>
      <c r="Z5" s="16">
        <v>10</v>
      </c>
      <c r="AA5" s="16">
        <v>10</v>
      </c>
      <c r="AC5" s="16">
        <v>10</v>
      </c>
      <c r="AD5" s="16">
        <v>7</v>
      </c>
    </row>
    <row r="6" spans="1:85" x14ac:dyDescent="0.35">
      <c r="A6" s="13" t="s">
        <v>4</v>
      </c>
      <c r="B6" s="16">
        <v>13</v>
      </c>
      <c r="C6" s="16">
        <v>10</v>
      </c>
      <c r="E6" s="16">
        <v>10</v>
      </c>
      <c r="F6" s="16">
        <v>10</v>
      </c>
      <c r="H6" s="16">
        <v>13</v>
      </c>
      <c r="I6" s="16">
        <v>10</v>
      </c>
      <c r="K6" s="16">
        <v>14</v>
      </c>
      <c r="L6" s="16">
        <v>12</v>
      </c>
      <c r="N6" s="16">
        <v>13</v>
      </c>
      <c r="O6" s="16">
        <v>14</v>
      </c>
      <c r="Q6" s="16">
        <v>14</v>
      </c>
      <c r="R6" s="16">
        <v>16</v>
      </c>
      <c r="T6" s="16">
        <v>10</v>
      </c>
      <c r="U6" s="16">
        <v>10</v>
      </c>
      <c r="W6" s="16">
        <v>13</v>
      </c>
      <c r="X6" s="16">
        <v>9</v>
      </c>
      <c r="Z6" s="16">
        <v>13</v>
      </c>
      <c r="AA6" s="16">
        <v>10</v>
      </c>
      <c r="AC6" s="16">
        <v>13</v>
      </c>
      <c r="AD6" s="16">
        <v>10</v>
      </c>
    </row>
    <row r="7" spans="1:85" x14ac:dyDescent="0.35">
      <c r="A7" s="13" t="s">
        <v>5</v>
      </c>
      <c r="B7" s="16">
        <v>14</v>
      </c>
      <c r="C7" s="16">
        <v>13</v>
      </c>
      <c r="E7" s="16">
        <v>13</v>
      </c>
      <c r="F7" s="16">
        <v>12</v>
      </c>
      <c r="H7" s="16">
        <v>14</v>
      </c>
      <c r="I7" s="16">
        <v>13</v>
      </c>
      <c r="K7" s="16">
        <v>17</v>
      </c>
      <c r="L7" s="16">
        <v>14</v>
      </c>
      <c r="N7" s="16">
        <v>14</v>
      </c>
      <c r="O7" s="16">
        <v>17</v>
      </c>
      <c r="Q7" s="16">
        <v>17</v>
      </c>
      <c r="R7" s="16">
        <v>18</v>
      </c>
      <c r="T7" s="16">
        <v>13</v>
      </c>
      <c r="U7" s="16">
        <v>13</v>
      </c>
      <c r="W7" s="16">
        <v>14</v>
      </c>
      <c r="X7" s="16">
        <v>10</v>
      </c>
      <c r="Z7" s="16">
        <v>16</v>
      </c>
      <c r="AA7" s="16">
        <v>14</v>
      </c>
      <c r="AC7" s="16">
        <v>16</v>
      </c>
      <c r="AD7" s="16">
        <v>10</v>
      </c>
    </row>
    <row r="8" spans="1:85" x14ac:dyDescent="0.35">
      <c r="A8" s="13" t="s">
        <v>6</v>
      </c>
      <c r="B8" s="16">
        <v>17</v>
      </c>
      <c r="C8" s="16">
        <v>14</v>
      </c>
      <c r="E8" s="16">
        <v>14</v>
      </c>
      <c r="F8" s="16">
        <v>13</v>
      </c>
      <c r="H8" s="16">
        <v>17</v>
      </c>
      <c r="I8" s="16">
        <v>14</v>
      </c>
      <c r="K8" s="16">
        <v>17</v>
      </c>
      <c r="L8" s="16">
        <v>15</v>
      </c>
      <c r="N8" s="16">
        <v>17</v>
      </c>
      <c r="O8" s="16">
        <v>19</v>
      </c>
      <c r="Q8" s="16">
        <v>19</v>
      </c>
      <c r="R8" s="16">
        <v>20</v>
      </c>
      <c r="T8" s="16">
        <v>14</v>
      </c>
      <c r="U8" s="16">
        <v>14</v>
      </c>
      <c r="W8" s="16">
        <v>16</v>
      </c>
      <c r="X8" s="16">
        <v>12</v>
      </c>
      <c r="Z8" s="16">
        <v>17</v>
      </c>
      <c r="AA8" s="16">
        <v>14</v>
      </c>
      <c r="AC8" s="16">
        <v>17</v>
      </c>
      <c r="AD8" s="16">
        <v>13</v>
      </c>
    </row>
    <row r="9" spans="1:85" x14ac:dyDescent="0.35">
      <c r="A9" s="13" t="s">
        <v>7</v>
      </c>
      <c r="B9" s="16">
        <v>18</v>
      </c>
      <c r="C9" s="16">
        <v>16</v>
      </c>
      <c r="E9" s="16">
        <v>16</v>
      </c>
      <c r="F9" s="16">
        <v>14</v>
      </c>
      <c r="H9" s="16">
        <v>17</v>
      </c>
      <c r="I9" s="16">
        <v>16</v>
      </c>
      <c r="K9" s="16">
        <v>20</v>
      </c>
      <c r="L9" s="16">
        <v>17</v>
      </c>
      <c r="N9" s="16">
        <v>17</v>
      </c>
      <c r="O9" s="16">
        <v>20</v>
      </c>
      <c r="Q9" s="16">
        <v>20</v>
      </c>
      <c r="R9" s="16">
        <v>22</v>
      </c>
      <c r="T9" s="16">
        <v>16</v>
      </c>
      <c r="U9" s="16">
        <v>17</v>
      </c>
      <c r="W9" s="16">
        <v>17</v>
      </c>
      <c r="X9" s="16">
        <v>13</v>
      </c>
      <c r="Z9" s="16">
        <v>19</v>
      </c>
      <c r="AA9" s="16">
        <v>17</v>
      </c>
      <c r="AC9" s="16">
        <v>19</v>
      </c>
      <c r="AD9" s="16">
        <v>14</v>
      </c>
    </row>
    <row r="10" spans="1:85" x14ac:dyDescent="0.35">
      <c r="A10" s="13" t="s">
        <v>8</v>
      </c>
      <c r="B10" s="16">
        <v>20</v>
      </c>
      <c r="C10" s="16">
        <v>17</v>
      </c>
      <c r="E10" s="16">
        <v>17</v>
      </c>
      <c r="F10" s="16">
        <v>16</v>
      </c>
      <c r="H10" s="16">
        <v>20</v>
      </c>
      <c r="I10" s="16">
        <v>17</v>
      </c>
      <c r="K10" s="16">
        <v>21</v>
      </c>
      <c r="L10" s="16">
        <v>19</v>
      </c>
      <c r="N10" s="16">
        <v>20</v>
      </c>
      <c r="O10" s="16">
        <v>23</v>
      </c>
      <c r="Q10" s="16">
        <v>23</v>
      </c>
      <c r="R10" s="16">
        <v>24</v>
      </c>
      <c r="T10" s="16">
        <v>17</v>
      </c>
      <c r="U10" s="16">
        <v>17</v>
      </c>
      <c r="W10" s="16">
        <v>19</v>
      </c>
      <c r="X10" s="16">
        <v>14</v>
      </c>
      <c r="Z10" s="16">
        <v>20</v>
      </c>
      <c r="AA10" s="16">
        <v>17</v>
      </c>
      <c r="AC10" s="16">
        <v>20</v>
      </c>
      <c r="AD10" s="16">
        <v>16</v>
      </c>
    </row>
    <row r="11" spans="1:85" x14ac:dyDescent="0.35">
      <c r="A11" s="13" t="s">
        <v>9</v>
      </c>
      <c r="B11" s="16">
        <v>21</v>
      </c>
      <c r="C11" s="16">
        <v>20</v>
      </c>
      <c r="E11" s="16">
        <v>17</v>
      </c>
      <c r="F11" s="16">
        <v>17</v>
      </c>
      <c r="H11" s="16">
        <v>21</v>
      </c>
      <c r="I11" s="16">
        <v>19</v>
      </c>
      <c r="K11" s="16">
        <v>23</v>
      </c>
      <c r="L11" s="16">
        <v>20</v>
      </c>
      <c r="N11" s="16">
        <v>21</v>
      </c>
      <c r="O11" s="16">
        <v>24</v>
      </c>
      <c r="Q11" s="16">
        <v>24</v>
      </c>
      <c r="R11" s="16">
        <v>26</v>
      </c>
      <c r="T11" s="16">
        <v>19</v>
      </c>
      <c r="U11" s="16">
        <v>20</v>
      </c>
      <c r="W11" s="16">
        <v>20</v>
      </c>
      <c r="X11" s="16">
        <v>16</v>
      </c>
      <c r="Z11" s="16">
        <v>22</v>
      </c>
      <c r="AA11" s="16">
        <v>20</v>
      </c>
      <c r="AC11" s="16">
        <v>23</v>
      </c>
      <c r="AD11" s="16">
        <v>17</v>
      </c>
    </row>
    <row r="12" spans="1:85" x14ac:dyDescent="0.35">
      <c r="A12" s="13" t="s">
        <v>10</v>
      </c>
      <c r="B12" s="16">
        <v>23</v>
      </c>
      <c r="C12" s="16">
        <v>20</v>
      </c>
      <c r="E12" s="16">
        <v>20</v>
      </c>
      <c r="F12" s="16">
        <v>19</v>
      </c>
      <c r="H12" s="16">
        <v>23</v>
      </c>
      <c r="I12" s="16">
        <v>20</v>
      </c>
      <c r="K12" s="16">
        <v>24</v>
      </c>
      <c r="L12" s="16">
        <v>21</v>
      </c>
      <c r="N12" s="16">
        <v>23</v>
      </c>
      <c r="O12" s="16">
        <v>26</v>
      </c>
      <c r="Q12" s="16">
        <v>26</v>
      </c>
      <c r="R12" s="16">
        <v>27</v>
      </c>
      <c r="T12" s="16">
        <v>20</v>
      </c>
      <c r="U12" s="16">
        <v>21</v>
      </c>
      <c r="W12" s="16">
        <v>22</v>
      </c>
      <c r="X12" s="16">
        <v>17</v>
      </c>
      <c r="Z12" s="16">
        <v>24</v>
      </c>
      <c r="AA12" s="16">
        <v>21</v>
      </c>
      <c r="AC12" s="16">
        <v>24</v>
      </c>
      <c r="AD12" s="16">
        <v>18</v>
      </c>
    </row>
    <row r="13" spans="1:85" x14ac:dyDescent="0.35">
      <c r="A13" s="13" t="s">
        <v>11</v>
      </c>
      <c r="B13" s="16">
        <v>24</v>
      </c>
      <c r="C13" s="16">
        <v>23</v>
      </c>
      <c r="E13" s="16">
        <v>21</v>
      </c>
      <c r="F13" s="16">
        <v>20</v>
      </c>
      <c r="H13" s="16">
        <v>24</v>
      </c>
      <c r="I13" s="16">
        <v>22</v>
      </c>
      <c r="K13" s="16">
        <v>27</v>
      </c>
      <c r="L13" s="16">
        <v>23</v>
      </c>
      <c r="N13" s="16">
        <v>24</v>
      </c>
      <c r="O13" s="16">
        <v>27</v>
      </c>
      <c r="Q13" s="16">
        <v>27</v>
      </c>
      <c r="R13" s="16">
        <v>29</v>
      </c>
      <c r="T13" s="16">
        <v>21</v>
      </c>
      <c r="U13" s="16">
        <v>23</v>
      </c>
      <c r="W13" s="16">
        <v>24</v>
      </c>
      <c r="X13" s="16">
        <v>18</v>
      </c>
      <c r="Z13" s="16">
        <v>25</v>
      </c>
      <c r="AA13" s="16">
        <v>23</v>
      </c>
      <c r="AC13" s="16">
        <v>25</v>
      </c>
      <c r="AD13" s="16">
        <v>20</v>
      </c>
    </row>
    <row r="14" spans="1:85" x14ac:dyDescent="0.35">
      <c r="A14" s="13" t="s">
        <v>12</v>
      </c>
      <c r="B14" s="16">
        <v>27</v>
      </c>
      <c r="C14" s="16">
        <v>24</v>
      </c>
      <c r="E14" s="16">
        <v>23</v>
      </c>
      <c r="F14" s="16">
        <v>21</v>
      </c>
      <c r="H14" s="16">
        <v>26</v>
      </c>
      <c r="I14" s="16">
        <v>23</v>
      </c>
      <c r="K14" s="16">
        <v>28</v>
      </c>
      <c r="L14" s="16">
        <v>24</v>
      </c>
      <c r="N14" s="16">
        <v>27</v>
      </c>
      <c r="O14" s="16">
        <v>29</v>
      </c>
      <c r="Q14" s="16">
        <v>29</v>
      </c>
      <c r="R14" s="16">
        <v>30</v>
      </c>
      <c r="T14" s="16">
        <v>23</v>
      </c>
      <c r="U14" s="16">
        <v>24</v>
      </c>
      <c r="W14" s="16">
        <v>24</v>
      </c>
      <c r="X14" s="16">
        <v>20</v>
      </c>
      <c r="Z14" s="16">
        <v>27</v>
      </c>
      <c r="AA14" s="16">
        <v>24</v>
      </c>
      <c r="AC14" s="16">
        <v>27</v>
      </c>
      <c r="AD14" s="16">
        <v>21</v>
      </c>
    </row>
    <row r="15" spans="1:85" x14ac:dyDescent="0.35">
      <c r="A15" s="13" t="s">
        <v>13</v>
      </c>
      <c r="B15" s="16">
        <v>28</v>
      </c>
      <c r="C15" s="16">
        <v>25</v>
      </c>
      <c r="E15" s="16">
        <v>24</v>
      </c>
      <c r="F15" s="16">
        <v>23</v>
      </c>
      <c r="H15" s="16">
        <v>27</v>
      </c>
      <c r="I15" s="16">
        <v>25</v>
      </c>
      <c r="K15" s="16">
        <v>30</v>
      </c>
      <c r="L15" s="16">
        <v>27</v>
      </c>
      <c r="N15" s="16">
        <v>28</v>
      </c>
      <c r="O15" s="16">
        <v>31</v>
      </c>
      <c r="Q15" s="16">
        <v>31</v>
      </c>
      <c r="R15" s="16">
        <v>32</v>
      </c>
      <c r="T15" s="16">
        <v>24</v>
      </c>
      <c r="U15" s="16">
        <v>26</v>
      </c>
      <c r="W15" s="16">
        <v>27</v>
      </c>
      <c r="X15" s="16">
        <v>21</v>
      </c>
      <c r="Z15" s="16">
        <v>28</v>
      </c>
      <c r="AA15" s="16">
        <v>27</v>
      </c>
      <c r="AC15" s="16">
        <v>28</v>
      </c>
      <c r="AD15" s="16">
        <v>23</v>
      </c>
    </row>
    <row r="16" spans="1:85" x14ac:dyDescent="0.35">
      <c r="A16" s="13" t="s">
        <v>14</v>
      </c>
      <c r="B16" s="16">
        <v>30</v>
      </c>
      <c r="C16" s="16">
        <v>27</v>
      </c>
      <c r="E16" s="16">
        <v>26</v>
      </c>
      <c r="F16" s="16">
        <v>24</v>
      </c>
      <c r="H16" s="16">
        <v>30</v>
      </c>
      <c r="I16" s="16">
        <v>27</v>
      </c>
      <c r="K16" s="16">
        <v>31</v>
      </c>
      <c r="L16" s="16">
        <v>28</v>
      </c>
      <c r="N16" s="16">
        <v>30</v>
      </c>
      <c r="O16" s="16">
        <v>33</v>
      </c>
      <c r="Q16" s="16">
        <v>33</v>
      </c>
      <c r="R16" s="16">
        <v>34</v>
      </c>
      <c r="T16" s="16">
        <v>27</v>
      </c>
      <c r="U16" s="16">
        <v>27</v>
      </c>
      <c r="W16" s="16">
        <v>28</v>
      </c>
      <c r="X16" s="16">
        <v>23</v>
      </c>
      <c r="Z16" s="16">
        <v>30</v>
      </c>
      <c r="AA16" s="16">
        <v>28</v>
      </c>
      <c r="AC16" s="16">
        <v>30</v>
      </c>
      <c r="AD16" s="16">
        <v>24</v>
      </c>
    </row>
    <row r="17" spans="1:30" x14ac:dyDescent="0.35">
      <c r="A17" s="13" t="s">
        <v>15</v>
      </c>
      <c r="B17" s="16">
        <v>31</v>
      </c>
      <c r="C17" s="16">
        <v>29</v>
      </c>
      <c r="E17" s="16">
        <v>27</v>
      </c>
      <c r="F17" s="16">
        <v>26</v>
      </c>
      <c r="H17" s="16">
        <v>31</v>
      </c>
      <c r="I17" s="16">
        <v>28</v>
      </c>
      <c r="K17" s="16">
        <v>34</v>
      </c>
      <c r="L17" s="16">
        <v>30</v>
      </c>
      <c r="N17" s="16">
        <v>31</v>
      </c>
      <c r="O17" s="16">
        <v>34</v>
      </c>
      <c r="Q17" s="16">
        <v>34</v>
      </c>
      <c r="R17" s="16">
        <v>36</v>
      </c>
      <c r="T17" s="16">
        <v>28</v>
      </c>
      <c r="U17" s="16">
        <v>29</v>
      </c>
      <c r="W17" s="16">
        <v>30</v>
      </c>
      <c r="X17" s="16">
        <v>24</v>
      </c>
      <c r="Z17" s="16">
        <v>32</v>
      </c>
      <c r="AA17" s="16">
        <v>30</v>
      </c>
      <c r="AC17" s="16">
        <v>32</v>
      </c>
      <c r="AD17" s="16">
        <v>26</v>
      </c>
    </row>
    <row r="18" spans="1:30" x14ac:dyDescent="0.35">
      <c r="A18" s="13" t="s">
        <v>16</v>
      </c>
      <c r="B18" s="16">
        <v>34</v>
      </c>
      <c r="C18" s="16">
        <v>30</v>
      </c>
      <c r="E18" s="16">
        <v>30</v>
      </c>
      <c r="F18" s="16">
        <v>27</v>
      </c>
      <c r="H18" s="16">
        <v>34</v>
      </c>
      <c r="I18" s="16">
        <v>30</v>
      </c>
      <c r="K18" s="16">
        <v>35</v>
      </c>
      <c r="L18" s="16">
        <v>32</v>
      </c>
      <c r="N18" s="16">
        <v>34</v>
      </c>
      <c r="O18" s="16">
        <v>37</v>
      </c>
      <c r="Q18" s="16">
        <v>37</v>
      </c>
      <c r="R18" s="16">
        <v>38</v>
      </c>
      <c r="T18" s="16">
        <v>30</v>
      </c>
      <c r="U18" s="16">
        <v>31</v>
      </c>
      <c r="W18" s="16">
        <v>33</v>
      </c>
      <c r="X18" s="16">
        <v>26</v>
      </c>
      <c r="Z18" s="16">
        <v>34</v>
      </c>
      <c r="AA18" s="16">
        <v>31</v>
      </c>
      <c r="AC18" s="16">
        <v>34</v>
      </c>
      <c r="AD18" s="16">
        <v>27</v>
      </c>
    </row>
    <row r="19" spans="1:30" x14ac:dyDescent="0.35">
      <c r="A19" s="13" t="s">
        <v>17</v>
      </c>
      <c r="B19" s="16">
        <v>36</v>
      </c>
      <c r="C19" s="16">
        <v>33</v>
      </c>
      <c r="E19" s="16">
        <v>31</v>
      </c>
      <c r="F19" s="16">
        <v>30</v>
      </c>
      <c r="H19" s="16">
        <v>35</v>
      </c>
      <c r="I19" s="16">
        <v>33</v>
      </c>
      <c r="K19" s="16">
        <v>38</v>
      </c>
      <c r="L19" s="16">
        <v>34</v>
      </c>
      <c r="N19" s="16">
        <v>36</v>
      </c>
      <c r="O19" s="16">
        <v>40</v>
      </c>
      <c r="Q19" s="16">
        <v>39</v>
      </c>
      <c r="R19" s="16">
        <v>41</v>
      </c>
      <c r="T19" s="16">
        <v>31</v>
      </c>
      <c r="U19" s="16">
        <v>34</v>
      </c>
      <c r="W19" s="16">
        <v>34</v>
      </c>
      <c r="X19" s="16">
        <v>28</v>
      </c>
      <c r="Z19" s="16">
        <v>37</v>
      </c>
      <c r="AA19" s="16">
        <v>34</v>
      </c>
      <c r="AC19" s="16">
        <v>37</v>
      </c>
      <c r="AD19" s="16">
        <v>30</v>
      </c>
    </row>
    <row r="20" spans="1:30" x14ac:dyDescent="0.35">
      <c r="A20" s="13" t="s">
        <v>18</v>
      </c>
      <c r="B20" s="16">
        <v>39</v>
      </c>
      <c r="C20" s="16">
        <v>35</v>
      </c>
      <c r="E20" s="16">
        <v>34</v>
      </c>
      <c r="F20" s="16">
        <v>32</v>
      </c>
      <c r="H20" s="16">
        <v>38</v>
      </c>
      <c r="I20" s="16">
        <v>35</v>
      </c>
      <c r="K20" s="16">
        <v>41</v>
      </c>
      <c r="L20" s="16">
        <v>37</v>
      </c>
      <c r="N20" s="16">
        <v>38</v>
      </c>
      <c r="O20" s="16">
        <v>42</v>
      </c>
      <c r="Q20" s="16">
        <v>42</v>
      </c>
      <c r="R20" s="16">
        <v>44</v>
      </c>
      <c r="T20" s="16">
        <v>34</v>
      </c>
      <c r="U20" s="16">
        <v>36</v>
      </c>
      <c r="W20" s="16">
        <v>37</v>
      </c>
      <c r="X20" s="16">
        <v>30</v>
      </c>
      <c r="Z20" s="16">
        <v>40</v>
      </c>
      <c r="AA20" s="16">
        <v>37</v>
      </c>
      <c r="AC20" s="16">
        <v>40</v>
      </c>
      <c r="AD20" s="16">
        <v>32</v>
      </c>
    </row>
    <row r="21" spans="1:30" x14ac:dyDescent="0.35">
      <c r="A21" s="13" t="s">
        <v>19</v>
      </c>
      <c r="B21" s="16">
        <v>43</v>
      </c>
      <c r="C21" s="16">
        <v>38</v>
      </c>
      <c r="E21" s="16">
        <v>38</v>
      </c>
      <c r="F21" s="16">
        <v>36</v>
      </c>
      <c r="H21" s="16">
        <v>42</v>
      </c>
      <c r="I21" s="16">
        <v>39</v>
      </c>
      <c r="K21" s="16">
        <v>45</v>
      </c>
      <c r="L21" s="16">
        <v>41</v>
      </c>
      <c r="N21" s="16">
        <v>43</v>
      </c>
      <c r="O21" s="16">
        <v>46</v>
      </c>
      <c r="Q21" s="16">
        <v>46</v>
      </c>
      <c r="R21" s="16">
        <v>48</v>
      </c>
      <c r="T21" s="16">
        <v>38</v>
      </c>
      <c r="U21" s="16">
        <v>40</v>
      </c>
      <c r="W21" s="16">
        <v>41</v>
      </c>
      <c r="X21" s="16">
        <v>34</v>
      </c>
      <c r="Z21" s="16">
        <v>44</v>
      </c>
      <c r="AA21" s="16">
        <v>41</v>
      </c>
      <c r="AC21" s="16">
        <v>43</v>
      </c>
      <c r="AD21" s="16">
        <v>36</v>
      </c>
    </row>
    <row r="22" spans="1:30" x14ac:dyDescent="0.35">
      <c r="A22" s="13" t="s">
        <v>20</v>
      </c>
      <c r="B22" s="16">
        <v>48</v>
      </c>
      <c r="C22" s="16">
        <v>44</v>
      </c>
      <c r="E22" s="16">
        <v>44</v>
      </c>
      <c r="F22" s="16">
        <v>40</v>
      </c>
      <c r="H22" s="16">
        <v>48</v>
      </c>
      <c r="I22" s="16">
        <v>44</v>
      </c>
      <c r="K22" s="16">
        <v>51</v>
      </c>
      <c r="L22" s="16">
        <v>47</v>
      </c>
      <c r="N22" s="16">
        <v>48</v>
      </c>
      <c r="O22" s="16">
        <v>52</v>
      </c>
      <c r="Q22" s="16">
        <v>52</v>
      </c>
      <c r="R22" s="16">
        <v>54</v>
      </c>
      <c r="T22" s="16">
        <v>44</v>
      </c>
      <c r="U22" s="16">
        <v>45</v>
      </c>
      <c r="W22" s="16">
        <v>47</v>
      </c>
      <c r="X22" s="16">
        <v>38</v>
      </c>
      <c r="Z22" s="16">
        <v>49</v>
      </c>
      <c r="AA22" s="16">
        <v>45</v>
      </c>
      <c r="AC22" s="16">
        <v>48</v>
      </c>
      <c r="AD22" s="16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22"/>
  <sheetViews>
    <sheetView workbookViewId="0">
      <pane xSplit="1" topLeftCell="B1" activePane="topRight" state="frozen"/>
      <selection pane="topRight" activeCell="H3" sqref="H3:I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  <col min="19" max="19" width="0.81640625" customWidth="1"/>
    <col min="20" max="21" width="12.7265625" customWidth="1"/>
    <col min="22" max="22" width="0.81640625" customWidth="1"/>
    <col min="23" max="24" width="12.7265625" customWidth="1"/>
    <col min="25" max="25" width="0.81640625" customWidth="1"/>
    <col min="26" max="27" width="12.7265625" customWidth="1"/>
  </cols>
  <sheetData>
    <row r="1" spans="1:76" x14ac:dyDescent="0.35">
      <c r="B1" s="3" t="s">
        <v>24</v>
      </c>
      <c r="C1" s="4" t="s">
        <v>25</v>
      </c>
      <c r="E1" s="3" t="s">
        <v>24</v>
      </c>
      <c r="F1" s="5" t="s">
        <v>26</v>
      </c>
      <c r="H1" s="3" t="s">
        <v>24</v>
      </c>
      <c r="I1" s="6" t="s">
        <v>27</v>
      </c>
      <c r="K1" s="3" t="s">
        <v>24</v>
      </c>
      <c r="L1" s="7" t="s">
        <v>28</v>
      </c>
      <c r="M1" t="s">
        <v>23</v>
      </c>
      <c r="N1" s="3" t="s">
        <v>24</v>
      </c>
      <c r="O1" s="8" t="s">
        <v>29</v>
      </c>
      <c r="Q1" s="3" t="s">
        <v>24</v>
      </c>
      <c r="R1" s="9" t="s">
        <v>30</v>
      </c>
      <c r="T1" s="3" t="s">
        <v>24</v>
      </c>
      <c r="U1" s="10" t="s">
        <v>31</v>
      </c>
      <c r="V1" t="s">
        <v>23</v>
      </c>
      <c r="W1" s="3" t="s">
        <v>24</v>
      </c>
      <c r="X1" s="11" t="s">
        <v>32</v>
      </c>
      <c r="Z1" s="3" t="s">
        <v>24</v>
      </c>
      <c r="AA1" s="12" t="s">
        <v>33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  <c r="BX1" t="s">
        <v>23</v>
      </c>
    </row>
    <row r="2" spans="1:76" x14ac:dyDescent="0.35">
      <c r="A2" s="13" t="s">
        <v>0</v>
      </c>
      <c r="B2" s="14">
        <v>0.47774700445059909</v>
      </c>
      <c r="C2" s="14">
        <v>0.52225299554940086</v>
      </c>
      <c r="E2" s="14">
        <v>0.50765459846908034</v>
      </c>
      <c r="F2" s="14">
        <v>0.49234540153091971</v>
      </c>
      <c r="H2" s="14">
        <v>0.5189760962047808</v>
      </c>
      <c r="I2" s="14">
        <v>0.48102390379521931</v>
      </c>
      <c r="K2" s="14">
        <v>0.40334731933053608</v>
      </c>
      <c r="L2" s="14">
        <v>0.59665268066946386</v>
      </c>
      <c r="N2" s="14">
        <v>0.43271481345703727</v>
      </c>
      <c r="O2" s="14">
        <v>0.56728518654296267</v>
      </c>
      <c r="Q2" s="14">
        <v>0.4419656116068777</v>
      </c>
      <c r="R2" s="14">
        <v>0.55803438839312236</v>
      </c>
      <c r="T2" s="14">
        <v>0.59369908126018378</v>
      </c>
      <c r="U2" s="14">
        <v>0.40630091873981627</v>
      </c>
      <c r="W2" s="14">
        <v>0.51760729647854076</v>
      </c>
      <c r="X2" s="14">
        <v>0.4823927035214593</v>
      </c>
      <c r="Z2" s="14">
        <v>0.59932478013504398</v>
      </c>
      <c r="AA2" s="14">
        <v>0.40067521986495602</v>
      </c>
    </row>
    <row r="3" spans="1:76" x14ac:dyDescent="0.35">
      <c r="A3" s="13" t="s">
        <v>1</v>
      </c>
      <c r="B3" s="15">
        <v>20.312313537537289</v>
      </c>
      <c r="C3" s="15">
        <v>21.19126716174657</v>
      </c>
      <c r="E3" s="15">
        <v>23.316566936686609</v>
      </c>
      <c r="F3" s="15">
        <v>23.059814588037082</v>
      </c>
      <c r="H3" s="15">
        <v>25.4928525014295</v>
      </c>
      <c r="I3" s="15">
        <v>24.674574265085148</v>
      </c>
      <c r="K3" s="15">
        <v>24.077319784536041</v>
      </c>
      <c r="L3" s="15">
        <v>28.445697910860421</v>
      </c>
      <c r="N3" s="15">
        <v>26.645878670824271</v>
      </c>
      <c r="O3" s="15">
        <v>29.79391304121739</v>
      </c>
      <c r="Q3" s="15">
        <v>20.982776203444761</v>
      </c>
      <c r="R3" s="15">
        <v>23.394913721017261</v>
      </c>
      <c r="T3" s="15">
        <v>23.02629539474092</v>
      </c>
      <c r="U3" s="15">
        <v>19.28822834235433</v>
      </c>
      <c r="W3" s="15">
        <v>24.732213453557311</v>
      </c>
      <c r="X3" s="15">
        <v>23.956001608799681</v>
      </c>
      <c r="Z3" s="15">
        <v>24.733685653262871</v>
      </c>
      <c r="AA3" s="15">
        <v>20.64220267155947</v>
      </c>
    </row>
    <row r="4" spans="1:76" x14ac:dyDescent="0.35">
      <c r="A4" s="13" t="s">
        <v>2</v>
      </c>
      <c r="B4" s="16">
        <v>3</v>
      </c>
      <c r="C4" s="16">
        <v>6</v>
      </c>
      <c r="E4" s="16">
        <v>6</v>
      </c>
      <c r="F4" s="16">
        <v>6</v>
      </c>
      <c r="H4" s="16">
        <v>7</v>
      </c>
      <c r="I4" s="16">
        <v>7</v>
      </c>
      <c r="K4" s="16">
        <v>6</v>
      </c>
      <c r="L4" s="16">
        <v>9</v>
      </c>
      <c r="N4" s="16">
        <v>7</v>
      </c>
      <c r="O4" s="16">
        <v>10</v>
      </c>
      <c r="Q4" s="16">
        <v>6</v>
      </c>
      <c r="R4" s="16">
        <v>6</v>
      </c>
      <c r="T4" s="16">
        <v>6</v>
      </c>
      <c r="U4" s="16">
        <v>3</v>
      </c>
      <c r="W4" s="16">
        <v>7</v>
      </c>
      <c r="X4" s="16">
        <v>6</v>
      </c>
      <c r="Z4" s="16">
        <v>7</v>
      </c>
      <c r="AA4" s="16">
        <v>3</v>
      </c>
    </row>
    <row r="5" spans="1:76" x14ac:dyDescent="0.35">
      <c r="A5" s="13" t="s">
        <v>3</v>
      </c>
      <c r="B5" s="16">
        <v>7</v>
      </c>
      <c r="C5" s="16">
        <v>7</v>
      </c>
      <c r="E5" s="16">
        <v>9</v>
      </c>
      <c r="F5" s="16">
        <v>9</v>
      </c>
      <c r="H5" s="16">
        <v>10</v>
      </c>
      <c r="I5" s="16">
        <v>10</v>
      </c>
      <c r="K5" s="16">
        <v>10</v>
      </c>
      <c r="L5" s="16">
        <v>13</v>
      </c>
      <c r="N5" s="16">
        <v>11</v>
      </c>
      <c r="O5" s="16">
        <v>13</v>
      </c>
      <c r="Q5" s="16">
        <v>7</v>
      </c>
      <c r="R5" s="16">
        <v>9</v>
      </c>
      <c r="T5" s="16">
        <v>9</v>
      </c>
      <c r="U5" s="16">
        <v>6</v>
      </c>
      <c r="W5" s="16">
        <v>10</v>
      </c>
      <c r="X5" s="16">
        <v>9</v>
      </c>
      <c r="Z5" s="16">
        <v>10</v>
      </c>
      <c r="AA5" s="16">
        <v>7</v>
      </c>
    </row>
    <row r="6" spans="1:76" x14ac:dyDescent="0.35">
      <c r="A6" s="13" t="s">
        <v>4</v>
      </c>
      <c r="B6" s="16">
        <v>10</v>
      </c>
      <c r="C6" s="16">
        <v>10</v>
      </c>
      <c r="E6" s="16">
        <v>10</v>
      </c>
      <c r="F6" s="16">
        <v>10</v>
      </c>
      <c r="H6" s="16">
        <v>13</v>
      </c>
      <c r="I6" s="16">
        <v>13</v>
      </c>
      <c r="K6" s="16">
        <v>12</v>
      </c>
      <c r="L6" s="16">
        <v>14</v>
      </c>
      <c r="N6" s="16">
        <v>13</v>
      </c>
      <c r="O6" s="16">
        <v>16</v>
      </c>
      <c r="Q6" s="16">
        <v>10</v>
      </c>
      <c r="R6" s="16">
        <v>10</v>
      </c>
      <c r="T6" s="16">
        <v>12</v>
      </c>
      <c r="U6" s="16">
        <v>9</v>
      </c>
      <c r="W6" s="16">
        <v>13</v>
      </c>
      <c r="X6" s="16">
        <v>10</v>
      </c>
      <c r="Z6" s="16">
        <v>13</v>
      </c>
      <c r="AA6" s="16">
        <v>9</v>
      </c>
    </row>
    <row r="7" spans="1:76" x14ac:dyDescent="0.35">
      <c r="A7" s="13" t="s">
        <v>5</v>
      </c>
      <c r="B7" s="16">
        <v>10</v>
      </c>
      <c r="C7" s="16">
        <v>12</v>
      </c>
      <c r="E7" s="16">
        <v>13</v>
      </c>
      <c r="F7" s="16">
        <v>13</v>
      </c>
      <c r="H7" s="16">
        <v>15</v>
      </c>
      <c r="I7" s="16">
        <v>14</v>
      </c>
      <c r="K7" s="16">
        <v>13</v>
      </c>
      <c r="L7" s="16">
        <v>17</v>
      </c>
      <c r="N7" s="16">
        <v>16</v>
      </c>
      <c r="O7" s="16">
        <v>18</v>
      </c>
      <c r="Q7" s="16">
        <v>12</v>
      </c>
      <c r="R7" s="16">
        <v>13</v>
      </c>
      <c r="T7" s="16">
        <v>13</v>
      </c>
      <c r="U7" s="16">
        <v>10</v>
      </c>
      <c r="W7" s="16">
        <v>14</v>
      </c>
      <c r="X7" s="16">
        <v>13</v>
      </c>
      <c r="Z7" s="16">
        <v>14</v>
      </c>
      <c r="AA7" s="16">
        <v>10</v>
      </c>
    </row>
    <row r="8" spans="1:76" x14ac:dyDescent="0.35">
      <c r="A8" s="13" t="s">
        <v>6</v>
      </c>
      <c r="B8" s="16">
        <v>13</v>
      </c>
      <c r="C8" s="16">
        <v>13</v>
      </c>
      <c r="E8" s="16">
        <v>15</v>
      </c>
      <c r="F8" s="16">
        <v>14</v>
      </c>
      <c r="H8" s="16">
        <v>17</v>
      </c>
      <c r="I8" s="16">
        <v>16</v>
      </c>
      <c r="K8" s="16">
        <v>16</v>
      </c>
      <c r="L8" s="16">
        <v>19</v>
      </c>
      <c r="N8" s="16">
        <v>17</v>
      </c>
      <c r="O8" s="16">
        <v>20</v>
      </c>
      <c r="Q8" s="16">
        <v>13</v>
      </c>
      <c r="R8" s="16">
        <v>14</v>
      </c>
      <c r="T8" s="16">
        <v>15</v>
      </c>
      <c r="U8" s="16">
        <v>12</v>
      </c>
      <c r="W8" s="16">
        <v>16</v>
      </c>
      <c r="X8" s="16">
        <v>14</v>
      </c>
      <c r="Z8" s="16">
        <v>16</v>
      </c>
      <c r="AA8" s="16">
        <v>13</v>
      </c>
    </row>
    <row r="9" spans="1:76" x14ac:dyDescent="0.35">
      <c r="A9" s="13" t="s">
        <v>7</v>
      </c>
      <c r="B9" s="16">
        <v>13</v>
      </c>
      <c r="C9" s="16">
        <v>14</v>
      </c>
      <c r="E9" s="16">
        <v>16</v>
      </c>
      <c r="F9" s="16">
        <v>16</v>
      </c>
      <c r="H9" s="16">
        <v>19</v>
      </c>
      <c r="I9" s="16">
        <v>17</v>
      </c>
      <c r="K9" s="16">
        <v>17</v>
      </c>
      <c r="L9" s="16">
        <v>20</v>
      </c>
      <c r="N9" s="16">
        <v>20</v>
      </c>
      <c r="O9" s="16">
        <v>22</v>
      </c>
      <c r="Q9" s="16">
        <v>14</v>
      </c>
      <c r="R9" s="16">
        <v>16</v>
      </c>
      <c r="T9" s="16">
        <v>16</v>
      </c>
      <c r="U9" s="16">
        <v>13</v>
      </c>
      <c r="W9" s="16">
        <v>17</v>
      </c>
      <c r="X9" s="16">
        <v>17</v>
      </c>
      <c r="Z9" s="16">
        <v>17</v>
      </c>
      <c r="AA9" s="16">
        <v>14</v>
      </c>
    </row>
    <row r="10" spans="1:76" x14ac:dyDescent="0.35">
      <c r="A10" s="13" t="s">
        <v>8</v>
      </c>
      <c r="B10" s="16">
        <v>16</v>
      </c>
      <c r="C10" s="16">
        <v>16</v>
      </c>
      <c r="E10" s="16">
        <v>17</v>
      </c>
      <c r="F10" s="16">
        <v>17</v>
      </c>
      <c r="H10" s="16">
        <v>20</v>
      </c>
      <c r="I10" s="16">
        <v>19</v>
      </c>
      <c r="K10" s="16">
        <v>19</v>
      </c>
      <c r="L10" s="16">
        <v>23</v>
      </c>
      <c r="N10" s="16">
        <v>20</v>
      </c>
      <c r="O10" s="16">
        <v>24</v>
      </c>
      <c r="Q10" s="16">
        <v>16</v>
      </c>
      <c r="R10" s="16">
        <v>17</v>
      </c>
      <c r="T10" s="16">
        <v>17</v>
      </c>
      <c r="U10" s="16">
        <v>14</v>
      </c>
      <c r="W10" s="16">
        <v>19</v>
      </c>
      <c r="X10" s="16">
        <v>17</v>
      </c>
      <c r="Z10" s="16">
        <v>19</v>
      </c>
      <c r="AA10" s="16">
        <v>16</v>
      </c>
    </row>
    <row r="11" spans="1:76" x14ac:dyDescent="0.35">
      <c r="A11" s="13" t="s">
        <v>9</v>
      </c>
      <c r="B11" s="16">
        <v>17</v>
      </c>
      <c r="C11" s="16">
        <v>17</v>
      </c>
      <c r="E11" s="16">
        <v>20</v>
      </c>
      <c r="F11" s="16">
        <v>19</v>
      </c>
      <c r="H11" s="16">
        <v>21</v>
      </c>
      <c r="I11" s="16">
        <v>20</v>
      </c>
      <c r="K11" s="16">
        <v>20</v>
      </c>
      <c r="L11" s="16">
        <v>24</v>
      </c>
      <c r="N11" s="16">
        <v>23</v>
      </c>
      <c r="O11" s="16">
        <v>26</v>
      </c>
      <c r="Q11" s="16">
        <v>17</v>
      </c>
      <c r="R11" s="16">
        <v>20</v>
      </c>
      <c r="T11" s="16">
        <v>19</v>
      </c>
      <c r="U11" s="16">
        <v>16</v>
      </c>
      <c r="W11" s="16">
        <v>20</v>
      </c>
      <c r="X11" s="16">
        <v>20</v>
      </c>
      <c r="Z11" s="16">
        <v>20</v>
      </c>
      <c r="AA11" s="16">
        <v>17</v>
      </c>
    </row>
    <row r="12" spans="1:76" x14ac:dyDescent="0.35">
      <c r="A12" s="13" t="s">
        <v>10</v>
      </c>
      <c r="B12" s="16">
        <v>17</v>
      </c>
      <c r="C12" s="16">
        <v>19</v>
      </c>
      <c r="E12" s="16">
        <v>20</v>
      </c>
      <c r="F12" s="16">
        <v>20</v>
      </c>
      <c r="H12" s="16">
        <v>23</v>
      </c>
      <c r="I12" s="16">
        <v>22</v>
      </c>
      <c r="K12" s="16">
        <v>21</v>
      </c>
      <c r="L12" s="16">
        <v>26</v>
      </c>
      <c r="N12" s="16">
        <v>24</v>
      </c>
      <c r="O12" s="16">
        <v>27</v>
      </c>
      <c r="Q12" s="16">
        <v>19</v>
      </c>
      <c r="R12" s="16">
        <v>21</v>
      </c>
      <c r="T12" s="16">
        <v>20</v>
      </c>
      <c r="U12" s="16">
        <v>17</v>
      </c>
      <c r="W12" s="16">
        <v>23</v>
      </c>
      <c r="X12" s="16">
        <v>21</v>
      </c>
      <c r="Z12" s="16">
        <v>23</v>
      </c>
      <c r="AA12" s="16">
        <v>18</v>
      </c>
    </row>
    <row r="13" spans="1:76" x14ac:dyDescent="0.35">
      <c r="A13" s="13" t="s">
        <v>11</v>
      </c>
      <c r="B13" s="16">
        <v>20</v>
      </c>
      <c r="C13" s="16">
        <v>20</v>
      </c>
      <c r="E13" s="16">
        <v>23</v>
      </c>
      <c r="F13" s="16">
        <v>22</v>
      </c>
      <c r="H13" s="16">
        <v>24</v>
      </c>
      <c r="I13" s="16">
        <v>24</v>
      </c>
      <c r="K13" s="16">
        <v>23</v>
      </c>
      <c r="L13" s="16">
        <v>27</v>
      </c>
      <c r="N13" s="16">
        <v>26</v>
      </c>
      <c r="O13" s="16">
        <v>29</v>
      </c>
      <c r="Q13" s="16">
        <v>20</v>
      </c>
      <c r="R13" s="16">
        <v>23</v>
      </c>
      <c r="T13" s="16">
        <v>22</v>
      </c>
      <c r="U13" s="16">
        <v>18</v>
      </c>
      <c r="W13" s="16">
        <v>23</v>
      </c>
      <c r="X13" s="16">
        <v>23</v>
      </c>
      <c r="Z13" s="16">
        <v>23</v>
      </c>
      <c r="AA13" s="16">
        <v>20</v>
      </c>
    </row>
    <row r="14" spans="1:76" x14ac:dyDescent="0.35">
      <c r="A14" s="13" t="s">
        <v>12</v>
      </c>
      <c r="B14" s="16">
        <v>20</v>
      </c>
      <c r="C14" s="16">
        <v>22</v>
      </c>
      <c r="E14" s="16">
        <v>24</v>
      </c>
      <c r="F14" s="16">
        <v>23</v>
      </c>
      <c r="H14" s="16">
        <v>26</v>
      </c>
      <c r="I14" s="16">
        <v>25</v>
      </c>
      <c r="K14" s="16">
        <v>24</v>
      </c>
      <c r="L14" s="16">
        <v>29</v>
      </c>
      <c r="N14" s="16">
        <v>27</v>
      </c>
      <c r="O14" s="16">
        <v>30</v>
      </c>
      <c r="Q14" s="16">
        <v>21</v>
      </c>
      <c r="R14" s="16">
        <v>24</v>
      </c>
      <c r="T14" s="16">
        <v>23</v>
      </c>
      <c r="U14" s="16">
        <v>20</v>
      </c>
      <c r="W14" s="16">
        <v>26</v>
      </c>
      <c r="X14" s="16">
        <v>24</v>
      </c>
      <c r="Z14" s="16">
        <v>26</v>
      </c>
      <c r="AA14" s="16">
        <v>21</v>
      </c>
    </row>
    <row r="15" spans="1:76" x14ac:dyDescent="0.35">
      <c r="A15" s="13" t="s">
        <v>13</v>
      </c>
      <c r="B15" s="16">
        <v>22</v>
      </c>
      <c r="C15" s="16">
        <v>23</v>
      </c>
      <c r="E15" s="16">
        <v>26</v>
      </c>
      <c r="F15" s="16">
        <v>25</v>
      </c>
      <c r="H15" s="16">
        <v>27</v>
      </c>
      <c r="I15" s="16">
        <v>27</v>
      </c>
      <c r="K15" s="16">
        <v>26</v>
      </c>
      <c r="L15" s="16">
        <v>31</v>
      </c>
      <c r="N15" s="16">
        <v>29</v>
      </c>
      <c r="O15" s="16">
        <v>32</v>
      </c>
      <c r="Q15" s="16">
        <v>23</v>
      </c>
      <c r="R15" s="16">
        <v>26</v>
      </c>
      <c r="T15" s="16">
        <v>25</v>
      </c>
      <c r="U15" s="16">
        <v>21</v>
      </c>
      <c r="W15" s="16">
        <v>27</v>
      </c>
      <c r="X15" s="16">
        <v>27</v>
      </c>
      <c r="Z15" s="16">
        <v>27</v>
      </c>
      <c r="AA15" s="16">
        <v>23</v>
      </c>
    </row>
    <row r="16" spans="1:76" x14ac:dyDescent="0.35">
      <c r="A16" s="13" t="s">
        <v>14</v>
      </c>
      <c r="B16" s="16">
        <v>23</v>
      </c>
      <c r="C16" s="16">
        <v>24</v>
      </c>
      <c r="E16" s="16">
        <v>27</v>
      </c>
      <c r="F16" s="16">
        <v>27</v>
      </c>
      <c r="H16" s="16">
        <v>30</v>
      </c>
      <c r="I16" s="16">
        <v>28</v>
      </c>
      <c r="K16" s="16">
        <v>27</v>
      </c>
      <c r="L16" s="16">
        <v>33</v>
      </c>
      <c r="N16" s="16">
        <v>30</v>
      </c>
      <c r="O16" s="16">
        <v>34</v>
      </c>
      <c r="Q16" s="16">
        <v>24</v>
      </c>
      <c r="R16" s="16">
        <v>27</v>
      </c>
      <c r="T16" s="16">
        <v>27</v>
      </c>
      <c r="U16" s="16">
        <v>23</v>
      </c>
      <c r="W16" s="16">
        <v>29</v>
      </c>
      <c r="X16" s="16">
        <v>28</v>
      </c>
      <c r="Z16" s="16">
        <v>29</v>
      </c>
      <c r="AA16" s="16">
        <v>24</v>
      </c>
    </row>
    <row r="17" spans="1:27" x14ac:dyDescent="0.35">
      <c r="A17" s="13" t="s">
        <v>15</v>
      </c>
      <c r="B17" s="16">
        <v>26</v>
      </c>
      <c r="C17" s="16">
        <v>26</v>
      </c>
      <c r="E17" s="16">
        <v>29</v>
      </c>
      <c r="F17" s="16">
        <v>29</v>
      </c>
      <c r="H17" s="16">
        <v>31</v>
      </c>
      <c r="I17" s="16">
        <v>30</v>
      </c>
      <c r="K17" s="16">
        <v>30</v>
      </c>
      <c r="L17" s="16">
        <v>34</v>
      </c>
      <c r="N17" s="16">
        <v>33</v>
      </c>
      <c r="O17" s="16">
        <v>36</v>
      </c>
      <c r="Q17" s="16">
        <v>26</v>
      </c>
      <c r="R17" s="16">
        <v>29</v>
      </c>
      <c r="T17" s="16">
        <v>28</v>
      </c>
      <c r="U17" s="16">
        <v>24</v>
      </c>
      <c r="W17" s="16">
        <v>30</v>
      </c>
      <c r="X17" s="16">
        <v>30</v>
      </c>
      <c r="Z17" s="16">
        <v>30</v>
      </c>
      <c r="AA17" s="16">
        <v>26</v>
      </c>
    </row>
    <row r="18" spans="1:27" x14ac:dyDescent="0.35">
      <c r="A18" s="13" t="s">
        <v>16</v>
      </c>
      <c r="B18" s="16">
        <v>27</v>
      </c>
      <c r="C18" s="16">
        <v>28</v>
      </c>
      <c r="E18" s="16">
        <v>30</v>
      </c>
      <c r="F18" s="16">
        <v>30</v>
      </c>
      <c r="H18" s="16">
        <v>33</v>
      </c>
      <c r="I18" s="16">
        <v>33</v>
      </c>
      <c r="K18" s="16">
        <v>31</v>
      </c>
      <c r="L18" s="16">
        <v>37</v>
      </c>
      <c r="N18" s="16">
        <v>34</v>
      </c>
      <c r="O18" s="16">
        <v>38</v>
      </c>
      <c r="Q18" s="16">
        <v>27</v>
      </c>
      <c r="R18" s="16">
        <v>31</v>
      </c>
      <c r="T18" s="16">
        <v>30</v>
      </c>
      <c r="U18" s="16">
        <v>26</v>
      </c>
      <c r="W18" s="16">
        <v>33</v>
      </c>
      <c r="X18" s="16">
        <v>31</v>
      </c>
      <c r="Z18" s="16">
        <v>32</v>
      </c>
      <c r="AA18" s="16">
        <v>27</v>
      </c>
    </row>
    <row r="19" spans="1:27" x14ac:dyDescent="0.35">
      <c r="A19" s="13" t="s">
        <v>17</v>
      </c>
      <c r="B19" s="16">
        <v>29</v>
      </c>
      <c r="C19" s="16">
        <v>30</v>
      </c>
      <c r="E19" s="16">
        <v>33</v>
      </c>
      <c r="F19" s="16">
        <v>33</v>
      </c>
      <c r="H19" s="16">
        <v>36</v>
      </c>
      <c r="I19" s="16">
        <v>35</v>
      </c>
      <c r="K19" s="16">
        <v>34</v>
      </c>
      <c r="L19" s="16">
        <v>40</v>
      </c>
      <c r="N19" s="16">
        <v>37</v>
      </c>
      <c r="O19" s="16">
        <v>41</v>
      </c>
      <c r="Q19" s="16">
        <v>30</v>
      </c>
      <c r="R19" s="16">
        <v>33</v>
      </c>
      <c r="T19" s="16">
        <v>33</v>
      </c>
      <c r="U19" s="16">
        <v>28</v>
      </c>
      <c r="W19" s="16">
        <v>34</v>
      </c>
      <c r="X19" s="16">
        <v>34</v>
      </c>
      <c r="Z19" s="16">
        <v>34</v>
      </c>
      <c r="AA19" s="16">
        <v>30</v>
      </c>
    </row>
    <row r="20" spans="1:27" x14ac:dyDescent="0.35">
      <c r="A20" s="13" t="s">
        <v>18</v>
      </c>
      <c r="B20" s="16">
        <v>31</v>
      </c>
      <c r="C20" s="16">
        <v>33</v>
      </c>
      <c r="E20" s="16">
        <v>36</v>
      </c>
      <c r="F20" s="16">
        <v>35</v>
      </c>
      <c r="H20" s="16">
        <v>38</v>
      </c>
      <c r="I20" s="16">
        <v>38</v>
      </c>
      <c r="K20" s="16">
        <v>37</v>
      </c>
      <c r="L20" s="16">
        <v>42</v>
      </c>
      <c r="N20" s="16">
        <v>40</v>
      </c>
      <c r="O20" s="16">
        <v>44</v>
      </c>
      <c r="Q20" s="16">
        <v>33</v>
      </c>
      <c r="R20" s="16">
        <v>36</v>
      </c>
      <c r="T20" s="16">
        <v>35</v>
      </c>
      <c r="U20" s="16">
        <v>30</v>
      </c>
      <c r="W20" s="16">
        <v>37</v>
      </c>
      <c r="X20" s="16">
        <v>37</v>
      </c>
      <c r="Z20" s="16">
        <v>37</v>
      </c>
      <c r="AA20" s="16">
        <v>32</v>
      </c>
    </row>
    <row r="21" spans="1:27" x14ac:dyDescent="0.35">
      <c r="A21" s="13" t="s">
        <v>19</v>
      </c>
      <c r="B21" s="16">
        <v>34</v>
      </c>
      <c r="C21" s="16">
        <v>36</v>
      </c>
      <c r="E21" s="16">
        <v>39</v>
      </c>
      <c r="F21" s="16">
        <v>39</v>
      </c>
      <c r="H21" s="16">
        <v>41</v>
      </c>
      <c r="I21" s="16">
        <v>41</v>
      </c>
      <c r="K21" s="16">
        <v>40</v>
      </c>
      <c r="L21" s="16">
        <v>46</v>
      </c>
      <c r="N21" s="16">
        <v>44</v>
      </c>
      <c r="O21" s="16">
        <v>48</v>
      </c>
      <c r="Q21" s="16">
        <v>36</v>
      </c>
      <c r="R21" s="16">
        <v>40</v>
      </c>
      <c r="T21" s="16">
        <v>38</v>
      </c>
      <c r="U21" s="16">
        <v>34</v>
      </c>
      <c r="W21" s="16">
        <v>41</v>
      </c>
      <c r="X21" s="16">
        <v>41</v>
      </c>
      <c r="Z21" s="16">
        <v>40</v>
      </c>
      <c r="AA21" s="16">
        <v>36</v>
      </c>
    </row>
    <row r="22" spans="1:27" x14ac:dyDescent="0.35">
      <c r="A22" s="13" t="s">
        <v>20</v>
      </c>
      <c r="B22" s="16">
        <v>40</v>
      </c>
      <c r="C22" s="16">
        <v>41</v>
      </c>
      <c r="E22" s="16">
        <v>44</v>
      </c>
      <c r="F22" s="16">
        <v>44</v>
      </c>
      <c r="H22" s="16">
        <v>47</v>
      </c>
      <c r="I22" s="16">
        <v>47</v>
      </c>
      <c r="K22" s="16">
        <v>45</v>
      </c>
      <c r="L22" s="16">
        <v>52</v>
      </c>
      <c r="N22" s="16">
        <v>49</v>
      </c>
      <c r="O22" s="16">
        <v>54</v>
      </c>
      <c r="Q22" s="16">
        <v>41</v>
      </c>
      <c r="R22" s="16">
        <v>45</v>
      </c>
      <c r="T22" s="16">
        <v>44</v>
      </c>
      <c r="U22" s="16">
        <v>38</v>
      </c>
      <c r="W22" s="16">
        <v>46</v>
      </c>
      <c r="X22" s="16">
        <v>46</v>
      </c>
      <c r="Z22" s="16">
        <v>46</v>
      </c>
      <c r="AA22" s="1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22"/>
  <sheetViews>
    <sheetView workbookViewId="0">
      <pane xSplit="1" topLeftCell="B1" activePane="topRight" state="frozen"/>
      <selection pane="topRight" activeCell="B3" activeCellId="1" sqref="B1:C1 B3:C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  <col min="19" max="19" width="0.81640625" customWidth="1"/>
    <col min="20" max="21" width="12.7265625" customWidth="1"/>
    <col min="22" max="22" width="0.81640625" customWidth="1"/>
    <col min="23" max="24" width="12.7265625" customWidth="1"/>
  </cols>
  <sheetData>
    <row r="1" spans="1:67" x14ac:dyDescent="0.35">
      <c r="B1" s="4" t="s">
        <v>25</v>
      </c>
      <c r="C1" s="5" t="s">
        <v>26</v>
      </c>
      <c r="E1" s="4" t="s">
        <v>25</v>
      </c>
      <c r="F1" s="6" t="s">
        <v>27</v>
      </c>
      <c r="H1" s="4" t="s">
        <v>25</v>
      </c>
      <c r="I1" s="7" t="s">
        <v>28</v>
      </c>
      <c r="K1" s="4" t="s">
        <v>25</v>
      </c>
      <c r="L1" s="8" t="s">
        <v>29</v>
      </c>
      <c r="M1" t="s">
        <v>23</v>
      </c>
      <c r="N1" s="4" t="s">
        <v>25</v>
      </c>
      <c r="O1" s="9" t="s">
        <v>30</v>
      </c>
      <c r="Q1" s="4" t="s">
        <v>25</v>
      </c>
      <c r="R1" s="10" t="s">
        <v>31</v>
      </c>
      <c r="T1" s="4" t="s">
        <v>25</v>
      </c>
      <c r="U1" s="11" t="s">
        <v>32</v>
      </c>
      <c r="V1" t="s">
        <v>23</v>
      </c>
      <c r="W1" s="4" t="s">
        <v>25</v>
      </c>
      <c r="X1" s="12" t="s">
        <v>33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</row>
    <row r="2" spans="1:67" x14ac:dyDescent="0.35">
      <c r="A2" s="13" t="s">
        <v>0</v>
      </c>
      <c r="B2" s="14">
        <v>0.52419679516064099</v>
      </c>
      <c r="C2" s="14">
        <v>0.47580320483935901</v>
      </c>
      <c r="E2" s="14">
        <v>0.54116989176602159</v>
      </c>
      <c r="F2" s="14">
        <v>0.45883010823397841</v>
      </c>
      <c r="H2" s="14">
        <v>0.42446391510721698</v>
      </c>
      <c r="I2" s="14">
        <v>0.57553608489278307</v>
      </c>
      <c r="K2" s="14">
        <v>0.45728000854399831</v>
      </c>
      <c r="L2" s="14">
        <v>0.54271999145600169</v>
      </c>
      <c r="N2" s="14">
        <v>0.4628280074343985</v>
      </c>
      <c r="O2" s="14">
        <v>0.53717199256560144</v>
      </c>
      <c r="Q2" s="14">
        <v>0.63414167317166537</v>
      </c>
      <c r="R2" s="14">
        <v>0.36585832682833458</v>
      </c>
      <c r="T2" s="14">
        <v>0.5438471912305618</v>
      </c>
      <c r="U2" s="14">
        <v>0.45615280876943831</v>
      </c>
      <c r="W2" s="14">
        <v>0.62984537403092522</v>
      </c>
      <c r="X2" s="14">
        <v>0.37015462596907478</v>
      </c>
    </row>
    <row r="3" spans="1:67" x14ac:dyDescent="0.35">
      <c r="A3" s="13" t="s">
        <v>1</v>
      </c>
      <c r="B3" s="15">
        <v>21.163259367348129</v>
      </c>
      <c r="C3" s="15">
        <v>20.244260151147969</v>
      </c>
      <c r="E3" s="15">
        <v>23.332951133409772</v>
      </c>
      <c r="F3" s="15">
        <v>21.62895407420919</v>
      </c>
      <c r="H3" s="15">
        <v>21.990083601983279</v>
      </c>
      <c r="I3" s="15">
        <v>25.21862795627441</v>
      </c>
      <c r="K3" s="15">
        <v>24.66616966676607</v>
      </c>
      <c r="L3" s="15">
        <v>26.57105528578894</v>
      </c>
      <c r="N3" s="15">
        <v>18.703619859276031</v>
      </c>
      <c r="O3" s="15">
        <v>20.138049172390161</v>
      </c>
      <c r="Q3" s="15">
        <v>20.99127620174476</v>
      </c>
      <c r="R3" s="15">
        <v>15.96736540652692</v>
      </c>
      <c r="T3" s="15">
        <v>22.47348790530242</v>
      </c>
      <c r="U3" s="15">
        <v>20.662144067571191</v>
      </c>
      <c r="W3" s="15">
        <v>22.42284311543138</v>
      </c>
      <c r="X3" s="15">
        <v>17.384377323124539</v>
      </c>
    </row>
    <row r="4" spans="1:67" x14ac:dyDescent="0.35">
      <c r="A4" s="13" t="s">
        <v>2</v>
      </c>
      <c r="B4" s="16">
        <v>6</v>
      </c>
      <c r="C4" s="16">
        <v>3</v>
      </c>
      <c r="E4" s="16">
        <v>6</v>
      </c>
      <c r="F4" s="16">
        <v>6</v>
      </c>
      <c r="H4" s="16">
        <v>6</v>
      </c>
      <c r="I4" s="16">
        <v>7</v>
      </c>
      <c r="K4" s="16">
        <v>7</v>
      </c>
      <c r="L4" s="16">
        <v>7</v>
      </c>
      <c r="N4" s="16">
        <v>3</v>
      </c>
      <c r="O4" s="16">
        <v>3</v>
      </c>
      <c r="Q4" s="16">
        <v>6</v>
      </c>
      <c r="R4" s="16">
        <v>3</v>
      </c>
      <c r="T4" s="16">
        <v>6</v>
      </c>
      <c r="U4" s="16">
        <v>3</v>
      </c>
      <c r="W4" s="16">
        <v>6</v>
      </c>
      <c r="X4" s="16">
        <v>3</v>
      </c>
    </row>
    <row r="5" spans="1:67" x14ac:dyDescent="0.35">
      <c r="A5" s="13" t="s">
        <v>3</v>
      </c>
      <c r="B5" s="16">
        <v>7</v>
      </c>
      <c r="C5" s="16">
        <v>7</v>
      </c>
      <c r="E5" s="16">
        <v>9</v>
      </c>
      <c r="F5" s="16">
        <v>7</v>
      </c>
      <c r="H5" s="16">
        <v>7</v>
      </c>
      <c r="I5" s="16">
        <v>10</v>
      </c>
      <c r="K5" s="16">
        <v>10</v>
      </c>
      <c r="L5" s="16">
        <v>10</v>
      </c>
      <c r="N5" s="16">
        <v>6</v>
      </c>
      <c r="O5" s="16">
        <v>7</v>
      </c>
      <c r="Q5" s="16">
        <v>7</v>
      </c>
      <c r="R5" s="16">
        <v>3</v>
      </c>
      <c r="T5" s="16">
        <v>9</v>
      </c>
      <c r="U5" s="16">
        <v>7</v>
      </c>
      <c r="W5" s="16">
        <v>9</v>
      </c>
      <c r="X5" s="16">
        <v>6</v>
      </c>
    </row>
    <row r="6" spans="1:67" x14ac:dyDescent="0.35">
      <c r="A6" s="13" t="s">
        <v>4</v>
      </c>
      <c r="B6" s="16">
        <v>10</v>
      </c>
      <c r="C6" s="16">
        <v>9</v>
      </c>
      <c r="E6" s="16">
        <v>12</v>
      </c>
      <c r="F6" s="16">
        <v>10</v>
      </c>
      <c r="H6" s="16">
        <v>10</v>
      </c>
      <c r="I6" s="16">
        <v>13</v>
      </c>
      <c r="K6" s="16">
        <v>13</v>
      </c>
      <c r="L6" s="16">
        <v>13</v>
      </c>
      <c r="N6" s="16">
        <v>9</v>
      </c>
      <c r="O6" s="16">
        <v>9</v>
      </c>
      <c r="Q6" s="16">
        <v>10</v>
      </c>
      <c r="R6" s="16">
        <v>6</v>
      </c>
      <c r="T6" s="16">
        <v>10</v>
      </c>
      <c r="U6" s="16">
        <v>9</v>
      </c>
      <c r="W6" s="16">
        <v>10</v>
      </c>
      <c r="X6" s="16">
        <v>7</v>
      </c>
    </row>
    <row r="7" spans="1:67" x14ac:dyDescent="0.35">
      <c r="A7" s="13" t="s">
        <v>5</v>
      </c>
      <c r="B7" s="16">
        <v>12</v>
      </c>
      <c r="C7" s="16">
        <v>10</v>
      </c>
      <c r="E7" s="16">
        <v>13</v>
      </c>
      <c r="F7" s="16">
        <v>11</v>
      </c>
      <c r="H7" s="16">
        <v>13</v>
      </c>
      <c r="I7" s="16">
        <v>14</v>
      </c>
      <c r="K7" s="16">
        <v>14</v>
      </c>
      <c r="L7" s="16">
        <v>16</v>
      </c>
      <c r="N7" s="16">
        <v>10</v>
      </c>
      <c r="O7" s="16">
        <v>10</v>
      </c>
      <c r="Q7" s="16">
        <v>12</v>
      </c>
      <c r="R7" s="16">
        <v>7</v>
      </c>
      <c r="T7" s="16">
        <v>13</v>
      </c>
      <c r="U7" s="16">
        <v>10</v>
      </c>
      <c r="W7" s="16">
        <v>13</v>
      </c>
      <c r="X7" s="16">
        <v>9</v>
      </c>
    </row>
    <row r="8" spans="1:67" x14ac:dyDescent="0.35">
      <c r="A8" s="13" t="s">
        <v>6</v>
      </c>
      <c r="B8" s="16">
        <v>13</v>
      </c>
      <c r="C8" s="16">
        <v>13</v>
      </c>
      <c r="E8" s="16">
        <v>15</v>
      </c>
      <c r="F8" s="16">
        <v>13</v>
      </c>
      <c r="H8" s="16">
        <v>13</v>
      </c>
      <c r="I8" s="16">
        <v>16</v>
      </c>
      <c r="K8" s="16">
        <v>16</v>
      </c>
      <c r="L8" s="16">
        <v>17</v>
      </c>
      <c r="N8" s="16">
        <v>11</v>
      </c>
      <c r="O8" s="16">
        <v>13</v>
      </c>
      <c r="Q8" s="16">
        <v>13</v>
      </c>
      <c r="R8" s="16">
        <v>9</v>
      </c>
      <c r="T8" s="16">
        <v>14</v>
      </c>
      <c r="U8" s="16">
        <v>13</v>
      </c>
      <c r="W8" s="16">
        <v>14</v>
      </c>
      <c r="X8" s="16">
        <v>10</v>
      </c>
    </row>
    <row r="9" spans="1:67" x14ac:dyDescent="0.35">
      <c r="A9" s="13" t="s">
        <v>7</v>
      </c>
      <c r="B9" s="16">
        <v>14</v>
      </c>
      <c r="C9" s="16">
        <v>13</v>
      </c>
      <c r="E9" s="16">
        <v>16</v>
      </c>
      <c r="F9" s="16">
        <v>14</v>
      </c>
      <c r="H9" s="16">
        <v>15</v>
      </c>
      <c r="I9" s="16">
        <v>17</v>
      </c>
      <c r="K9" s="16">
        <v>17</v>
      </c>
      <c r="L9" s="16">
        <v>19</v>
      </c>
      <c r="N9" s="16">
        <v>13</v>
      </c>
      <c r="O9" s="16">
        <v>14</v>
      </c>
      <c r="Q9" s="16">
        <v>14</v>
      </c>
      <c r="R9" s="16">
        <v>10</v>
      </c>
      <c r="T9" s="16">
        <v>16</v>
      </c>
      <c r="U9" s="16">
        <v>14</v>
      </c>
      <c r="W9" s="16">
        <v>16</v>
      </c>
      <c r="X9" s="16">
        <v>10</v>
      </c>
    </row>
    <row r="10" spans="1:67" x14ac:dyDescent="0.35">
      <c r="A10" s="13" t="s">
        <v>8</v>
      </c>
      <c r="B10" s="16">
        <v>16</v>
      </c>
      <c r="C10" s="16">
        <v>15</v>
      </c>
      <c r="E10" s="16">
        <v>17</v>
      </c>
      <c r="F10" s="16">
        <v>16</v>
      </c>
      <c r="H10" s="16">
        <v>17</v>
      </c>
      <c r="I10" s="16">
        <v>20</v>
      </c>
      <c r="K10" s="16">
        <v>19</v>
      </c>
      <c r="L10" s="16">
        <v>20</v>
      </c>
      <c r="N10" s="16">
        <v>13</v>
      </c>
      <c r="O10" s="16">
        <v>14</v>
      </c>
      <c r="Q10" s="16">
        <v>16</v>
      </c>
      <c r="R10" s="16">
        <v>11</v>
      </c>
      <c r="T10" s="16">
        <v>17</v>
      </c>
      <c r="U10" s="16">
        <v>16</v>
      </c>
      <c r="W10" s="16">
        <v>17</v>
      </c>
      <c r="X10" s="16">
        <v>13</v>
      </c>
    </row>
    <row r="11" spans="1:67" x14ac:dyDescent="0.35">
      <c r="A11" s="13" t="s">
        <v>9</v>
      </c>
      <c r="B11" s="16">
        <v>17</v>
      </c>
      <c r="C11" s="16">
        <v>16</v>
      </c>
      <c r="E11" s="16">
        <v>20</v>
      </c>
      <c r="F11" s="16">
        <v>17</v>
      </c>
      <c r="H11" s="16">
        <v>18</v>
      </c>
      <c r="I11" s="16">
        <v>21</v>
      </c>
      <c r="K11" s="16">
        <v>20</v>
      </c>
      <c r="L11" s="16">
        <v>23</v>
      </c>
      <c r="N11" s="16">
        <v>16</v>
      </c>
      <c r="O11" s="16">
        <v>16</v>
      </c>
      <c r="Q11" s="16">
        <v>17</v>
      </c>
      <c r="R11" s="16">
        <v>13</v>
      </c>
      <c r="T11" s="16">
        <v>19</v>
      </c>
      <c r="U11" s="16">
        <v>17</v>
      </c>
      <c r="W11" s="16">
        <v>19</v>
      </c>
      <c r="X11" s="16">
        <v>14</v>
      </c>
    </row>
    <row r="12" spans="1:67" x14ac:dyDescent="0.35">
      <c r="A12" s="13" t="s">
        <v>10</v>
      </c>
      <c r="B12" s="16">
        <v>19</v>
      </c>
      <c r="C12" s="16">
        <v>17</v>
      </c>
      <c r="E12" s="16">
        <v>20</v>
      </c>
      <c r="F12" s="16">
        <v>20</v>
      </c>
      <c r="H12" s="16">
        <v>20</v>
      </c>
      <c r="I12" s="16">
        <v>23</v>
      </c>
      <c r="K12" s="16">
        <v>22</v>
      </c>
      <c r="L12" s="16">
        <v>24</v>
      </c>
      <c r="N12" s="16">
        <v>16</v>
      </c>
      <c r="O12" s="16">
        <v>17</v>
      </c>
      <c r="Q12" s="16">
        <v>19</v>
      </c>
      <c r="R12" s="16">
        <v>13</v>
      </c>
      <c r="T12" s="16">
        <v>20</v>
      </c>
      <c r="U12" s="16">
        <v>17</v>
      </c>
      <c r="W12" s="16">
        <v>20</v>
      </c>
      <c r="X12" s="16">
        <v>15</v>
      </c>
    </row>
    <row r="13" spans="1:67" x14ac:dyDescent="0.35">
      <c r="A13" s="13" t="s">
        <v>11</v>
      </c>
      <c r="B13" s="16">
        <v>20</v>
      </c>
      <c r="C13" s="16">
        <v>19</v>
      </c>
      <c r="E13" s="16">
        <v>23</v>
      </c>
      <c r="F13" s="16">
        <v>21</v>
      </c>
      <c r="H13" s="16">
        <v>21</v>
      </c>
      <c r="I13" s="16">
        <v>24</v>
      </c>
      <c r="K13" s="16">
        <v>24</v>
      </c>
      <c r="L13" s="16">
        <v>26</v>
      </c>
      <c r="N13" s="16">
        <v>17</v>
      </c>
      <c r="O13" s="16">
        <v>20</v>
      </c>
      <c r="Q13" s="16">
        <v>20</v>
      </c>
      <c r="R13" s="16">
        <v>15</v>
      </c>
      <c r="T13" s="16">
        <v>21</v>
      </c>
      <c r="U13" s="16">
        <v>20</v>
      </c>
      <c r="W13" s="16">
        <v>22</v>
      </c>
      <c r="X13" s="16">
        <v>16</v>
      </c>
    </row>
    <row r="14" spans="1:67" x14ac:dyDescent="0.35">
      <c r="A14" s="13" t="s">
        <v>12</v>
      </c>
      <c r="B14" s="16">
        <v>21</v>
      </c>
      <c r="C14" s="16">
        <v>20</v>
      </c>
      <c r="E14" s="16">
        <v>24</v>
      </c>
      <c r="F14" s="16">
        <v>22</v>
      </c>
      <c r="H14" s="16">
        <v>23</v>
      </c>
      <c r="I14" s="16">
        <v>26</v>
      </c>
      <c r="K14" s="16">
        <v>25</v>
      </c>
      <c r="L14" s="16">
        <v>27</v>
      </c>
      <c r="N14" s="16">
        <v>19</v>
      </c>
      <c r="O14" s="16">
        <v>20</v>
      </c>
      <c r="Q14" s="16">
        <v>21</v>
      </c>
      <c r="R14" s="16">
        <v>16</v>
      </c>
      <c r="T14" s="16">
        <v>23</v>
      </c>
      <c r="U14" s="16">
        <v>21</v>
      </c>
      <c r="W14" s="16">
        <v>23</v>
      </c>
      <c r="X14" s="16">
        <v>17</v>
      </c>
    </row>
    <row r="15" spans="1:67" x14ac:dyDescent="0.35">
      <c r="A15" s="13" t="s">
        <v>13</v>
      </c>
      <c r="B15" s="16">
        <v>23</v>
      </c>
      <c r="C15" s="16">
        <v>22</v>
      </c>
      <c r="E15" s="16">
        <v>26</v>
      </c>
      <c r="F15" s="16">
        <v>24</v>
      </c>
      <c r="H15" s="16">
        <v>24</v>
      </c>
      <c r="I15" s="16">
        <v>27</v>
      </c>
      <c r="K15" s="16">
        <v>27</v>
      </c>
      <c r="L15" s="16">
        <v>29</v>
      </c>
      <c r="N15" s="16">
        <v>20</v>
      </c>
      <c r="O15" s="16">
        <v>22</v>
      </c>
      <c r="Q15" s="16">
        <v>23</v>
      </c>
      <c r="R15" s="16">
        <v>17</v>
      </c>
      <c r="T15" s="16">
        <v>24</v>
      </c>
      <c r="U15" s="16">
        <v>23</v>
      </c>
      <c r="W15" s="16">
        <v>24</v>
      </c>
      <c r="X15" s="16">
        <v>19</v>
      </c>
    </row>
    <row r="16" spans="1:67" x14ac:dyDescent="0.35">
      <c r="A16" s="13" t="s">
        <v>14</v>
      </c>
      <c r="B16" s="16">
        <v>24</v>
      </c>
      <c r="C16" s="16">
        <v>24</v>
      </c>
      <c r="E16" s="16">
        <v>27</v>
      </c>
      <c r="F16" s="16">
        <v>25</v>
      </c>
      <c r="H16" s="16">
        <v>26</v>
      </c>
      <c r="I16" s="16">
        <v>29</v>
      </c>
      <c r="K16" s="16">
        <v>28</v>
      </c>
      <c r="L16" s="16">
        <v>30</v>
      </c>
      <c r="N16" s="16">
        <v>22</v>
      </c>
      <c r="O16" s="16">
        <v>24</v>
      </c>
      <c r="Q16" s="16">
        <v>24</v>
      </c>
      <c r="R16" s="16">
        <v>19</v>
      </c>
      <c r="T16" s="16">
        <v>26</v>
      </c>
      <c r="U16" s="16">
        <v>24</v>
      </c>
      <c r="W16" s="16">
        <v>26</v>
      </c>
      <c r="X16" s="16">
        <v>20</v>
      </c>
    </row>
    <row r="17" spans="1:24" x14ac:dyDescent="0.35">
      <c r="A17" s="13" t="s">
        <v>15</v>
      </c>
      <c r="B17" s="16">
        <v>26</v>
      </c>
      <c r="C17" s="16">
        <v>25</v>
      </c>
      <c r="E17" s="16">
        <v>29</v>
      </c>
      <c r="F17" s="16">
        <v>27</v>
      </c>
      <c r="H17" s="16">
        <v>27</v>
      </c>
      <c r="I17" s="16">
        <v>31</v>
      </c>
      <c r="K17" s="16">
        <v>30</v>
      </c>
      <c r="L17" s="16">
        <v>33</v>
      </c>
      <c r="N17" s="16">
        <v>23</v>
      </c>
      <c r="O17" s="16">
        <v>25</v>
      </c>
      <c r="Q17" s="16">
        <v>26</v>
      </c>
      <c r="R17" s="16">
        <v>20</v>
      </c>
      <c r="T17" s="16">
        <v>27</v>
      </c>
      <c r="U17" s="16">
        <v>26</v>
      </c>
      <c r="W17" s="16">
        <v>27</v>
      </c>
      <c r="X17" s="16">
        <v>22</v>
      </c>
    </row>
    <row r="18" spans="1:24" x14ac:dyDescent="0.35">
      <c r="A18" s="13" t="s">
        <v>16</v>
      </c>
      <c r="B18" s="16">
        <v>28</v>
      </c>
      <c r="C18" s="16">
        <v>27</v>
      </c>
      <c r="E18" s="16">
        <v>30</v>
      </c>
      <c r="F18" s="16">
        <v>29</v>
      </c>
      <c r="H18" s="16">
        <v>29</v>
      </c>
      <c r="I18" s="16">
        <v>33</v>
      </c>
      <c r="K18" s="16">
        <v>32</v>
      </c>
      <c r="L18" s="16">
        <v>34</v>
      </c>
      <c r="N18" s="16">
        <v>25</v>
      </c>
      <c r="O18" s="16">
        <v>27</v>
      </c>
      <c r="Q18" s="16">
        <v>28</v>
      </c>
      <c r="R18" s="16">
        <v>22</v>
      </c>
      <c r="T18" s="16">
        <v>30</v>
      </c>
      <c r="U18" s="16">
        <v>28</v>
      </c>
      <c r="W18" s="16">
        <v>29</v>
      </c>
      <c r="X18" s="16">
        <v>24</v>
      </c>
    </row>
    <row r="19" spans="1:24" x14ac:dyDescent="0.35">
      <c r="A19" s="13" t="s">
        <v>17</v>
      </c>
      <c r="B19" s="16">
        <v>30</v>
      </c>
      <c r="C19" s="16">
        <v>29</v>
      </c>
      <c r="E19" s="16">
        <v>33</v>
      </c>
      <c r="F19" s="16">
        <v>31</v>
      </c>
      <c r="H19" s="16">
        <v>31</v>
      </c>
      <c r="I19" s="16">
        <v>35</v>
      </c>
      <c r="K19" s="16">
        <v>34</v>
      </c>
      <c r="L19" s="16">
        <v>37</v>
      </c>
      <c r="N19" s="16">
        <v>27</v>
      </c>
      <c r="O19" s="16">
        <v>29</v>
      </c>
      <c r="Q19" s="16">
        <v>30</v>
      </c>
      <c r="R19" s="16">
        <v>24</v>
      </c>
      <c r="T19" s="16">
        <v>32</v>
      </c>
      <c r="U19" s="16">
        <v>30</v>
      </c>
      <c r="W19" s="16">
        <v>32</v>
      </c>
      <c r="X19" s="16">
        <v>26</v>
      </c>
    </row>
    <row r="20" spans="1:24" x14ac:dyDescent="0.35">
      <c r="A20" s="13" t="s">
        <v>18</v>
      </c>
      <c r="B20" s="16">
        <v>33</v>
      </c>
      <c r="C20" s="16">
        <v>32</v>
      </c>
      <c r="E20" s="16">
        <v>35</v>
      </c>
      <c r="F20" s="16">
        <v>34</v>
      </c>
      <c r="H20" s="16">
        <v>34</v>
      </c>
      <c r="I20" s="16">
        <v>38</v>
      </c>
      <c r="K20" s="16">
        <v>37</v>
      </c>
      <c r="L20" s="16">
        <v>40</v>
      </c>
      <c r="N20" s="16">
        <v>30</v>
      </c>
      <c r="O20" s="16">
        <v>31</v>
      </c>
      <c r="Q20" s="16">
        <v>33</v>
      </c>
      <c r="R20" s="16">
        <v>26</v>
      </c>
      <c r="T20" s="16">
        <v>34</v>
      </c>
      <c r="U20" s="16">
        <v>33</v>
      </c>
      <c r="W20" s="16">
        <v>34</v>
      </c>
      <c r="X20" s="16">
        <v>28</v>
      </c>
    </row>
    <row r="21" spans="1:24" x14ac:dyDescent="0.35">
      <c r="A21" s="13" t="s">
        <v>19</v>
      </c>
      <c r="B21" s="16">
        <v>36</v>
      </c>
      <c r="C21" s="16">
        <v>35</v>
      </c>
      <c r="E21" s="16">
        <v>39</v>
      </c>
      <c r="F21" s="16">
        <v>37</v>
      </c>
      <c r="H21" s="16">
        <v>37</v>
      </c>
      <c r="I21" s="16">
        <v>42</v>
      </c>
      <c r="K21" s="16">
        <v>41</v>
      </c>
      <c r="L21" s="16">
        <v>44</v>
      </c>
      <c r="N21" s="16">
        <v>33</v>
      </c>
      <c r="O21" s="16">
        <v>35</v>
      </c>
      <c r="Q21" s="16">
        <v>36</v>
      </c>
      <c r="R21" s="16">
        <v>29</v>
      </c>
      <c r="T21" s="16">
        <v>37</v>
      </c>
      <c r="U21" s="16">
        <v>36</v>
      </c>
      <c r="W21" s="16">
        <v>37</v>
      </c>
      <c r="X21" s="16">
        <v>31</v>
      </c>
    </row>
    <row r="22" spans="1:24" x14ac:dyDescent="0.35">
      <c r="A22" s="13" t="s">
        <v>20</v>
      </c>
      <c r="B22" s="16">
        <v>41</v>
      </c>
      <c r="C22" s="16">
        <v>40</v>
      </c>
      <c r="E22" s="16">
        <v>44</v>
      </c>
      <c r="F22" s="16">
        <v>43</v>
      </c>
      <c r="H22" s="16">
        <v>43</v>
      </c>
      <c r="I22" s="16">
        <v>48</v>
      </c>
      <c r="K22" s="16">
        <v>46</v>
      </c>
      <c r="L22" s="16">
        <v>49</v>
      </c>
      <c r="N22" s="16">
        <v>37</v>
      </c>
      <c r="O22" s="16">
        <v>40</v>
      </c>
      <c r="Q22" s="16">
        <v>41</v>
      </c>
      <c r="R22" s="16">
        <v>34</v>
      </c>
      <c r="T22" s="16">
        <v>43</v>
      </c>
      <c r="U22" s="16">
        <v>41</v>
      </c>
      <c r="W22" s="16">
        <v>43</v>
      </c>
      <c r="X22" s="16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22"/>
  <sheetViews>
    <sheetView workbookViewId="0">
      <pane xSplit="1" topLeftCell="G1" activePane="topRight" state="frozen"/>
      <selection pane="topRight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  <col min="19" max="19" width="0.81640625" customWidth="1"/>
    <col min="20" max="21" width="12.7265625" customWidth="1"/>
  </cols>
  <sheetData>
    <row r="1" spans="1:61" x14ac:dyDescent="0.35">
      <c r="B1" s="5" t="s">
        <v>26</v>
      </c>
      <c r="C1" s="6" t="s">
        <v>27</v>
      </c>
      <c r="E1" s="5" t="s">
        <v>26</v>
      </c>
      <c r="F1" s="7" t="s">
        <v>28</v>
      </c>
      <c r="H1" s="5" t="s">
        <v>26</v>
      </c>
      <c r="I1" s="8" t="s">
        <v>29</v>
      </c>
      <c r="K1" s="5" t="s">
        <v>26</v>
      </c>
      <c r="L1" s="9" t="s">
        <v>30</v>
      </c>
      <c r="M1" t="s">
        <v>23</v>
      </c>
      <c r="N1" s="5" t="s">
        <v>26</v>
      </c>
      <c r="O1" s="10" t="s">
        <v>31</v>
      </c>
      <c r="Q1" s="5" t="s">
        <v>26</v>
      </c>
      <c r="R1" s="11" t="s">
        <v>32</v>
      </c>
      <c r="T1" s="5" t="s">
        <v>26</v>
      </c>
      <c r="U1" s="12" t="s">
        <v>33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</row>
    <row r="2" spans="1:61" x14ac:dyDescent="0.35">
      <c r="A2" s="13" t="s">
        <v>0</v>
      </c>
      <c r="B2" s="14">
        <v>0.50276669944666008</v>
      </c>
      <c r="C2" s="14">
        <v>0.49723330055333992</v>
      </c>
      <c r="E2" s="14">
        <v>0.41288361742327651</v>
      </c>
      <c r="F2" s="14">
        <v>0.58711638257672349</v>
      </c>
      <c r="H2" s="14">
        <v>0.44128561174287773</v>
      </c>
      <c r="I2" s="14">
        <v>0.55871438825712239</v>
      </c>
      <c r="K2" s="14">
        <v>0.44632891073421788</v>
      </c>
      <c r="L2" s="14">
        <v>0.55367108926578212</v>
      </c>
      <c r="N2" s="14">
        <v>0.60278277944344416</v>
      </c>
      <c r="O2" s="14">
        <v>0.39721722055655589</v>
      </c>
      <c r="Q2" s="14">
        <v>0.52014279597144075</v>
      </c>
      <c r="R2" s="14">
        <v>0.47985720402855919</v>
      </c>
      <c r="T2" s="14">
        <v>0.59473348105330381</v>
      </c>
      <c r="U2" s="14">
        <v>0.40526651894669619</v>
      </c>
    </row>
    <row r="3" spans="1:61" x14ac:dyDescent="0.35">
      <c r="A3" s="13" t="s">
        <v>1</v>
      </c>
      <c r="B3" s="15">
        <v>24.89190002162</v>
      </c>
      <c r="C3" s="15">
        <v>24.761823447635312</v>
      </c>
      <c r="E3" s="15">
        <v>24.24581155083769</v>
      </c>
      <c r="F3" s="15">
        <v>28.246592950681411</v>
      </c>
      <c r="H3" s="15">
        <v>26.864674427065111</v>
      </c>
      <c r="I3" s="15">
        <v>29.620488875902229</v>
      </c>
      <c r="K3" s="15">
        <v>20.927882214423558</v>
      </c>
      <c r="L3" s="15">
        <v>23.164482567103491</v>
      </c>
      <c r="N3" s="15">
        <v>23.18183396363321</v>
      </c>
      <c r="O3" s="15">
        <v>18.95794680841064</v>
      </c>
      <c r="Q3" s="15">
        <v>24.573301685339661</v>
      </c>
      <c r="R3" s="15">
        <v>23.65664526867095</v>
      </c>
      <c r="T3" s="15">
        <v>24.37164772567046</v>
      </c>
      <c r="U3" s="15">
        <v>20.398543120291379</v>
      </c>
    </row>
    <row r="4" spans="1:61" x14ac:dyDescent="0.35">
      <c r="A4" s="13" t="s">
        <v>2</v>
      </c>
      <c r="B4" s="16">
        <v>7</v>
      </c>
      <c r="C4" s="16">
        <v>7</v>
      </c>
      <c r="E4" s="16">
        <v>6</v>
      </c>
      <c r="F4" s="16">
        <v>9</v>
      </c>
      <c r="H4" s="16">
        <v>7</v>
      </c>
      <c r="I4" s="16">
        <v>10</v>
      </c>
      <c r="K4" s="16">
        <v>3</v>
      </c>
      <c r="L4" s="16">
        <v>6</v>
      </c>
      <c r="N4" s="16">
        <v>6</v>
      </c>
      <c r="O4" s="16">
        <v>3</v>
      </c>
      <c r="Q4" s="16">
        <v>6</v>
      </c>
      <c r="R4" s="16">
        <v>6</v>
      </c>
      <c r="T4" s="16">
        <v>6</v>
      </c>
      <c r="U4" s="16">
        <v>3</v>
      </c>
    </row>
    <row r="5" spans="1:61" x14ac:dyDescent="0.35">
      <c r="A5" s="13" t="s">
        <v>3</v>
      </c>
      <c r="B5" s="16">
        <v>10</v>
      </c>
      <c r="C5" s="16">
        <v>10</v>
      </c>
      <c r="E5" s="16">
        <v>9</v>
      </c>
      <c r="F5" s="16">
        <v>13</v>
      </c>
      <c r="H5" s="16">
        <v>10</v>
      </c>
      <c r="I5" s="16">
        <v>13</v>
      </c>
      <c r="K5" s="16">
        <v>7</v>
      </c>
      <c r="L5" s="16">
        <v>9</v>
      </c>
      <c r="N5" s="16">
        <v>9</v>
      </c>
      <c r="O5" s="16">
        <v>6</v>
      </c>
      <c r="Q5" s="16">
        <v>10</v>
      </c>
      <c r="R5" s="16">
        <v>9</v>
      </c>
      <c r="T5" s="16">
        <v>10</v>
      </c>
      <c r="U5" s="16">
        <v>7</v>
      </c>
    </row>
    <row r="6" spans="1:61" x14ac:dyDescent="0.35">
      <c r="A6" s="13" t="s">
        <v>4</v>
      </c>
      <c r="B6" s="16">
        <v>13</v>
      </c>
      <c r="C6" s="16">
        <v>13</v>
      </c>
      <c r="E6" s="16">
        <v>11</v>
      </c>
      <c r="F6" s="16">
        <v>14</v>
      </c>
      <c r="H6" s="16">
        <v>13</v>
      </c>
      <c r="I6" s="16">
        <v>16</v>
      </c>
      <c r="K6" s="16">
        <v>10</v>
      </c>
      <c r="L6" s="16">
        <v>10</v>
      </c>
      <c r="N6" s="16">
        <v>10</v>
      </c>
      <c r="O6" s="16">
        <v>8</v>
      </c>
      <c r="Q6" s="16">
        <v>12</v>
      </c>
      <c r="R6" s="16">
        <v>10</v>
      </c>
      <c r="T6" s="16">
        <v>12</v>
      </c>
      <c r="U6" s="16">
        <v>9</v>
      </c>
    </row>
    <row r="7" spans="1:61" x14ac:dyDescent="0.35">
      <c r="A7" s="13" t="s">
        <v>5</v>
      </c>
      <c r="B7" s="16">
        <v>14</v>
      </c>
      <c r="C7" s="16">
        <v>14</v>
      </c>
      <c r="E7" s="16">
        <v>14</v>
      </c>
      <c r="F7" s="16">
        <v>17</v>
      </c>
      <c r="H7" s="16">
        <v>16</v>
      </c>
      <c r="I7" s="16">
        <v>17</v>
      </c>
      <c r="K7" s="16">
        <v>10</v>
      </c>
      <c r="L7" s="16">
        <v>13</v>
      </c>
      <c r="N7" s="16">
        <v>13</v>
      </c>
      <c r="O7" s="16">
        <v>10</v>
      </c>
      <c r="Q7" s="16">
        <v>14</v>
      </c>
      <c r="R7" s="16">
        <v>13</v>
      </c>
      <c r="T7" s="16">
        <v>14</v>
      </c>
      <c r="U7" s="16">
        <v>10</v>
      </c>
    </row>
    <row r="8" spans="1:61" x14ac:dyDescent="0.35">
      <c r="A8" s="13" t="s">
        <v>6</v>
      </c>
      <c r="B8" s="16">
        <v>16</v>
      </c>
      <c r="C8" s="16">
        <v>16</v>
      </c>
      <c r="E8" s="16">
        <v>15</v>
      </c>
      <c r="F8" s="16">
        <v>19</v>
      </c>
      <c r="H8" s="16">
        <v>17</v>
      </c>
      <c r="I8" s="16">
        <v>20</v>
      </c>
      <c r="K8" s="16">
        <v>13</v>
      </c>
      <c r="L8" s="16">
        <v>14</v>
      </c>
      <c r="N8" s="16">
        <v>14</v>
      </c>
      <c r="O8" s="16">
        <v>10</v>
      </c>
      <c r="Q8" s="16">
        <v>16</v>
      </c>
      <c r="R8" s="16">
        <v>14</v>
      </c>
      <c r="T8" s="16">
        <v>16</v>
      </c>
      <c r="U8" s="16">
        <v>13</v>
      </c>
    </row>
    <row r="9" spans="1:61" x14ac:dyDescent="0.35">
      <c r="A9" s="13" t="s">
        <v>7</v>
      </c>
      <c r="B9" s="16">
        <v>17</v>
      </c>
      <c r="C9" s="16">
        <v>17</v>
      </c>
      <c r="E9" s="16">
        <v>17</v>
      </c>
      <c r="F9" s="16">
        <v>20</v>
      </c>
      <c r="H9" s="16">
        <v>19</v>
      </c>
      <c r="I9" s="16">
        <v>22</v>
      </c>
      <c r="K9" s="16">
        <v>14</v>
      </c>
      <c r="L9" s="16">
        <v>16</v>
      </c>
      <c r="N9" s="16">
        <v>16</v>
      </c>
      <c r="O9" s="16">
        <v>13</v>
      </c>
      <c r="Q9" s="16">
        <v>17</v>
      </c>
      <c r="R9" s="16">
        <v>17</v>
      </c>
      <c r="T9" s="16">
        <v>17</v>
      </c>
      <c r="U9" s="16">
        <v>14</v>
      </c>
    </row>
    <row r="10" spans="1:61" x14ac:dyDescent="0.35">
      <c r="A10" s="13" t="s">
        <v>8</v>
      </c>
      <c r="B10" s="16">
        <v>19</v>
      </c>
      <c r="C10" s="16">
        <v>20</v>
      </c>
      <c r="E10" s="16">
        <v>18</v>
      </c>
      <c r="F10" s="16">
        <v>22</v>
      </c>
      <c r="H10" s="16">
        <v>21</v>
      </c>
      <c r="I10" s="16">
        <v>23</v>
      </c>
      <c r="K10" s="16">
        <v>16</v>
      </c>
      <c r="L10" s="16">
        <v>17</v>
      </c>
      <c r="N10" s="16">
        <v>17</v>
      </c>
      <c r="O10" s="16">
        <v>14</v>
      </c>
      <c r="Q10" s="16">
        <v>19</v>
      </c>
      <c r="R10" s="16">
        <v>17</v>
      </c>
      <c r="T10" s="16">
        <v>19</v>
      </c>
      <c r="U10" s="16">
        <v>15</v>
      </c>
    </row>
    <row r="11" spans="1:61" x14ac:dyDescent="0.35">
      <c r="A11" s="13" t="s">
        <v>9</v>
      </c>
      <c r="B11" s="16">
        <v>21</v>
      </c>
      <c r="C11" s="16">
        <v>21</v>
      </c>
      <c r="E11" s="16">
        <v>20</v>
      </c>
      <c r="F11" s="16">
        <v>24</v>
      </c>
      <c r="H11" s="16">
        <v>23</v>
      </c>
      <c r="I11" s="16">
        <v>25</v>
      </c>
      <c r="K11" s="16">
        <v>17</v>
      </c>
      <c r="L11" s="16">
        <v>20</v>
      </c>
      <c r="N11" s="16">
        <v>19</v>
      </c>
      <c r="O11" s="16">
        <v>16</v>
      </c>
      <c r="Q11" s="16">
        <v>20</v>
      </c>
      <c r="R11" s="16">
        <v>20</v>
      </c>
      <c r="T11" s="16">
        <v>20</v>
      </c>
      <c r="U11" s="16">
        <v>17</v>
      </c>
    </row>
    <row r="12" spans="1:61" x14ac:dyDescent="0.35">
      <c r="A12" s="13" t="s">
        <v>10</v>
      </c>
      <c r="B12" s="16">
        <v>22</v>
      </c>
      <c r="C12" s="16">
        <v>22</v>
      </c>
      <c r="E12" s="16">
        <v>21</v>
      </c>
      <c r="F12" s="16">
        <v>26</v>
      </c>
      <c r="H12" s="16">
        <v>24</v>
      </c>
      <c r="I12" s="16">
        <v>27</v>
      </c>
      <c r="K12" s="16">
        <v>18</v>
      </c>
      <c r="L12" s="16">
        <v>20</v>
      </c>
      <c r="N12" s="16">
        <v>20</v>
      </c>
      <c r="O12" s="16">
        <v>17</v>
      </c>
      <c r="Q12" s="16">
        <v>22</v>
      </c>
      <c r="R12" s="16">
        <v>21</v>
      </c>
      <c r="T12" s="16">
        <v>22</v>
      </c>
      <c r="U12" s="16">
        <v>17</v>
      </c>
    </row>
    <row r="13" spans="1:61" x14ac:dyDescent="0.35">
      <c r="A13" s="13" t="s">
        <v>11</v>
      </c>
      <c r="B13" s="16">
        <v>24</v>
      </c>
      <c r="C13" s="16">
        <v>24</v>
      </c>
      <c r="E13" s="16">
        <v>23</v>
      </c>
      <c r="F13" s="16">
        <v>27</v>
      </c>
      <c r="H13" s="16">
        <v>26</v>
      </c>
      <c r="I13" s="16">
        <v>28</v>
      </c>
      <c r="K13" s="16">
        <v>20</v>
      </c>
      <c r="L13" s="16">
        <v>22</v>
      </c>
      <c r="N13" s="16">
        <v>22</v>
      </c>
      <c r="O13" s="16">
        <v>17</v>
      </c>
      <c r="Q13" s="16">
        <v>23</v>
      </c>
      <c r="R13" s="16">
        <v>23</v>
      </c>
      <c r="T13" s="16">
        <v>23</v>
      </c>
      <c r="U13" s="16">
        <v>20</v>
      </c>
    </row>
    <row r="14" spans="1:61" x14ac:dyDescent="0.35">
      <c r="A14" s="13" t="s">
        <v>12</v>
      </c>
      <c r="B14" s="16">
        <v>25</v>
      </c>
      <c r="C14" s="16">
        <v>25</v>
      </c>
      <c r="E14" s="16">
        <v>24</v>
      </c>
      <c r="F14" s="16">
        <v>29</v>
      </c>
      <c r="H14" s="16">
        <v>27</v>
      </c>
      <c r="I14" s="16">
        <v>30</v>
      </c>
      <c r="K14" s="16">
        <v>21</v>
      </c>
      <c r="L14" s="16">
        <v>24</v>
      </c>
      <c r="N14" s="16">
        <v>24</v>
      </c>
      <c r="O14" s="16">
        <v>20</v>
      </c>
      <c r="Q14" s="16">
        <v>25</v>
      </c>
      <c r="R14" s="16">
        <v>24</v>
      </c>
      <c r="T14" s="16">
        <v>25</v>
      </c>
      <c r="U14" s="16">
        <v>21</v>
      </c>
    </row>
    <row r="15" spans="1:61" x14ac:dyDescent="0.35">
      <c r="A15" s="13" t="s">
        <v>13</v>
      </c>
      <c r="B15" s="16">
        <v>27</v>
      </c>
      <c r="C15" s="16">
        <v>27</v>
      </c>
      <c r="E15" s="16">
        <v>27</v>
      </c>
      <c r="F15" s="16">
        <v>31</v>
      </c>
      <c r="H15" s="16">
        <v>29</v>
      </c>
      <c r="I15" s="16">
        <v>32</v>
      </c>
      <c r="K15" s="16">
        <v>23</v>
      </c>
      <c r="L15" s="16">
        <v>25</v>
      </c>
      <c r="N15" s="16">
        <v>25</v>
      </c>
      <c r="O15" s="16">
        <v>20</v>
      </c>
      <c r="Q15" s="16">
        <v>27</v>
      </c>
      <c r="R15" s="16">
        <v>26</v>
      </c>
      <c r="T15" s="16">
        <v>26</v>
      </c>
      <c r="U15" s="16">
        <v>22</v>
      </c>
    </row>
    <row r="16" spans="1:61" x14ac:dyDescent="0.35">
      <c r="A16" s="13" t="s">
        <v>14</v>
      </c>
      <c r="B16" s="16">
        <v>29</v>
      </c>
      <c r="C16" s="16">
        <v>28</v>
      </c>
      <c r="E16" s="16">
        <v>28</v>
      </c>
      <c r="F16" s="16">
        <v>33</v>
      </c>
      <c r="H16" s="16">
        <v>31</v>
      </c>
      <c r="I16" s="16">
        <v>34</v>
      </c>
      <c r="K16" s="16">
        <v>24</v>
      </c>
      <c r="L16" s="16">
        <v>27</v>
      </c>
      <c r="N16" s="16">
        <v>27</v>
      </c>
      <c r="O16" s="16">
        <v>23</v>
      </c>
      <c r="Q16" s="16">
        <v>28</v>
      </c>
      <c r="R16" s="16">
        <v>27</v>
      </c>
      <c r="T16" s="16">
        <v>28</v>
      </c>
      <c r="U16" s="16">
        <v>24</v>
      </c>
    </row>
    <row r="17" spans="1:21" x14ac:dyDescent="0.35">
      <c r="A17" s="13" t="s">
        <v>15</v>
      </c>
      <c r="B17" s="16">
        <v>30</v>
      </c>
      <c r="C17" s="16">
        <v>31</v>
      </c>
      <c r="E17" s="16">
        <v>30</v>
      </c>
      <c r="F17" s="16">
        <v>34</v>
      </c>
      <c r="H17" s="16">
        <v>33</v>
      </c>
      <c r="I17" s="16">
        <v>36</v>
      </c>
      <c r="K17" s="16">
        <v>26</v>
      </c>
      <c r="L17" s="16">
        <v>28</v>
      </c>
      <c r="N17" s="16">
        <v>29</v>
      </c>
      <c r="O17" s="16">
        <v>24</v>
      </c>
      <c r="Q17" s="16">
        <v>30</v>
      </c>
      <c r="R17" s="16">
        <v>30</v>
      </c>
      <c r="T17" s="16">
        <v>30</v>
      </c>
      <c r="U17" s="16">
        <v>26</v>
      </c>
    </row>
    <row r="18" spans="1:21" x14ac:dyDescent="0.35">
      <c r="A18" s="13" t="s">
        <v>16</v>
      </c>
      <c r="B18" s="16">
        <v>33</v>
      </c>
      <c r="C18" s="16">
        <v>33</v>
      </c>
      <c r="E18" s="16">
        <v>32</v>
      </c>
      <c r="F18" s="16">
        <v>37</v>
      </c>
      <c r="H18" s="16">
        <v>35</v>
      </c>
      <c r="I18" s="16">
        <v>38</v>
      </c>
      <c r="K18" s="16">
        <v>28</v>
      </c>
      <c r="L18" s="16">
        <v>31</v>
      </c>
      <c r="N18" s="16">
        <v>31</v>
      </c>
      <c r="O18" s="16">
        <v>26</v>
      </c>
      <c r="Q18" s="16">
        <v>32</v>
      </c>
      <c r="R18" s="16">
        <v>31</v>
      </c>
      <c r="T18" s="16">
        <v>32</v>
      </c>
      <c r="U18" s="16">
        <v>27</v>
      </c>
    </row>
    <row r="19" spans="1:21" x14ac:dyDescent="0.35">
      <c r="A19" s="13" t="s">
        <v>17</v>
      </c>
      <c r="B19" s="16">
        <v>35</v>
      </c>
      <c r="C19" s="16">
        <v>35</v>
      </c>
      <c r="E19" s="16">
        <v>35</v>
      </c>
      <c r="F19" s="16">
        <v>39</v>
      </c>
      <c r="H19" s="16">
        <v>38</v>
      </c>
      <c r="I19" s="16">
        <v>41</v>
      </c>
      <c r="K19" s="16">
        <v>30</v>
      </c>
      <c r="L19" s="16">
        <v>33</v>
      </c>
      <c r="N19" s="16">
        <v>33</v>
      </c>
      <c r="O19" s="16">
        <v>27</v>
      </c>
      <c r="Q19" s="16">
        <v>35</v>
      </c>
      <c r="R19" s="16">
        <v>34</v>
      </c>
      <c r="T19" s="16">
        <v>34</v>
      </c>
      <c r="U19" s="16">
        <v>30</v>
      </c>
    </row>
    <row r="20" spans="1:21" x14ac:dyDescent="0.35">
      <c r="A20" s="13" t="s">
        <v>18</v>
      </c>
      <c r="B20" s="16">
        <v>38</v>
      </c>
      <c r="C20" s="16">
        <v>38</v>
      </c>
      <c r="E20" s="16">
        <v>37</v>
      </c>
      <c r="F20" s="16">
        <v>42</v>
      </c>
      <c r="H20" s="16">
        <v>41</v>
      </c>
      <c r="I20" s="16">
        <v>44</v>
      </c>
      <c r="K20" s="16">
        <v>33</v>
      </c>
      <c r="L20" s="16">
        <v>36</v>
      </c>
      <c r="N20" s="16">
        <v>36</v>
      </c>
      <c r="O20" s="16">
        <v>30</v>
      </c>
      <c r="Q20" s="16">
        <v>37</v>
      </c>
      <c r="R20" s="16">
        <v>37</v>
      </c>
      <c r="T20" s="16">
        <v>37</v>
      </c>
      <c r="U20" s="16">
        <v>32</v>
      </c>
    </row>
    <row r="21" spans="1:21" x14ac:dyDescent="0.35">
      <c r="A21" s="13" t="s">
        <v>19</v>
      </c>
      <c r="B21" s="16">
        <v>41</v>
      </c>
      <c r="C21" s="16">
        <v>42</v>
      </c>
      <c r="E21" s="16">
        <v>41</v>
      </c>
      <c r="F21" s="16">
        <v>46</v>
      </c>
      <c r="H21" s="16">
        <v>44</v>
      </c>
      <c r="I21" s="16">
        <v>48</v>
      </c>
      <c r="K21" s="16">
        <v>36</v>
      </c>
      <c r="L21" s="16">
        <v>39</v>
      </c>
      <c r="N21" s="16">
        <v>39</v>
      </c>
      <c r="O21" s="16">
        <v>33</v>
      </c>
      <c r="Q21" s="16">
        <v>41</v>
      </c>
      <c r="R21" s="16">
        <v>40</v>
      </c>
      <c r="T21" s="16">
        <v>40</v>
      </c>
      <c r="U21" s="16">
        <v>35</v>
      </c>
    </row>
    <row r="22" spans="1:21" x14ac:dyDescent="0.35">
      <c r="A22" s="13" t="s">
        <v>20</v>
      </c>
      <c r="B22" s="16">
        <v>47</v>
      </c>
      <c r="C22" s="16">
        <v>48</v>
      </c>
      <c r="E22" s="16">
        <v>47</v>
      </c>
      <c r="F22" s="16">
        <v>52</v>
      </c>
      <c r="H22" s="16">
        <v>50</v>
      </c>
      <c r="I22" s="16">
        <v>54</v>
      </c>
      <c r="K22" s="16">
        <v>41</v>
      </c>
      <c r="L22" s="16">
        <v>45</v>
      </c>
      <c r="N22" s="16">
        <v>45</v>
      </c>
      <c r="O22" s="16">
        <v>38</v>
      </c>
      <c r="Q22" s="16">
        <v>47</v>
      </c>
      <c r="R22" s="16">
        <v>45</v>
      </c>
      <c r="T22" s="16">
        <v>46</v>
      </c>
      <c r="U22" s="16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</cols>
  <sheetData>
    <row r="1" spans="1:61" x14ac:dyDescent="0.35">
      <c r="B1" s="6" t="s">
        <v>27</v>
      </c>
      <c r="C1" s="7" t="s">
        <v>28</v>
      </c>
      <c r="E1" s="6" t="s">
        <v>27</v>
      </c>
      <c r="F1" s="8" t="s">
        <v>29</v>
      </c>
      <c r="H1" s="6" t="s">
        <v>27</v>
      </c>
      <c r="I1" s="9" t="s">
        <v>30</v>
      </c>
      <c r="K1" s="6" t="s">
        <v>27</v>
      </c>
      <c r="L1" s="10" t="s">
        <v>31</v>
      </c>
      <c r="M1" t="s">
        <v>23</v>
      </c>
      <c r="N1" s="6" t="s">
        <v>27</v>
      </c>
      <c r="O1" s="11" t="s">
        <v>32</v>
      </c>
      <c r="Q1" s="6" t="s">
        <v>27</v>
      </c>
      <c r="R1" s="12" t="s">
        <v>33</v>
      </c>
      <c r="V1" t="s">
        <v>23</v>
      </c>
      <c r="AE1" t="s">
        <v>23</v>
      </c>
      <c r="AN1" t="s">
        <v>23</v>
      </c>
      <c r="AW1" t="s">
        <v>23</v>
      </c>
      <c r="BI1" t="s">
        <v>23</v>
      </c>
    </row>
    <row r="2" spans="1:61" x14ac:dyDescent="0.35">
      <c r="A2" s="13" t="s">
        <v>0</v>
      </c>
      <c r="B2" s="14">
        <v>0.3973314205337159</v>
      </c>
      <c r="C2" s="14">
        <v>0.60266857946628416</v>
      </c>
      <c r="E2" s="14">
        <v>0.42551221489755697</v>
      </c>
      <c r="F2" s="14">
        <v>0.57448778510244303</v>
      </c>
      <c r="H2" s="14">
        <v>0.43444861311027738</v>
      </c>
      <c r="I2" s="14">
        <v>0.56555138688972262</v>
      </c>
      <c r="K2" s="14">
        <v>0.58306578338684334</v>
      </c>
      <c r="L2" s="14">
        <v>0.41693421661315672</v>
      </c>
      <c r="N2" s="14">
        <v>0.50800859839828028</v>
      </c>
      <c r="O2" s="14">
        <v>0.49199140160171972</v>
      </c>
      <c r="Q2" s="14">
        <v>0.58173018365396323</v>
      </c>
      <c r="R2" s="14">
        <v>0.41826981634603672</v>
      </c>
    </row>
    <row r="3" spans="1:61" x14ac:dyDescent="0.35">
      <c r="A3" s="13" t="s">
        <v>1</v>
      </c>
      <c r="B3" s="15">
        <v>25.463064307387139</v>
      </c>
      <c r="C3" s="15">
        <v>30.37192672561466</v>
      </c>
      <c r="E3" s="15">
        <v>28.131252973749401</v>
      </c>
      <c r="F3" s="15">
        <v>31.756909048618191</v>
      </c>
      <c r="H3" s="15">
        <v>22.337829332434129</v>
      </c>
      <c r="I3" s="15">
        <v>25.217963756407251</v>
      </c>
      <c r="K3" s="15">
        <v>24.44711091057782</v>
      </c>
      <c r="L3" s="15">
        <v>20.93402521319496</v>
      </c>
      <c r="N3" s="15">
        <v>26.044638591072282</v>
      </c>
      <c r="O3" s="15">
        <v>25.662470867505832</v>
      </c>
      <c r="Q3" s="15">
        <v>25.905917618816481</v>
      </c>
      <c r="R3" s="15">
        <v>22.34471673105665</v>
      </c>
    </row>
    <row r="4" spans="1:61" x14ac:dyDescent="0.35">
      <c r="A4" s="13" t="s">
        <v>2</v>
      </c>
      <c r="B4" s="16">
        <v>7</v>
      </c>
      <c r="C4" s="16">
        <v>10</v>
      </c>
      <c r="E4" s="16">
        <v>7</v>
      </c>
      <c r="F4" s="16">
        <v>10</v>
      </c>
      <c r="H4" s="16">
        <v>6</v>
      </c>
      <c r="I4" s="16">
        <v>7</v>
      </c>
      <c r="K4" s="16">
        <v>6</v>
      </c>
      <c r="L4" s="16">
        <v>6</v>
      </c>
      <c r="N4" s="16">
        <v>7</v>
      </c>
      <c r="O4" s="16">
        <v>7</v>
      </c>
      <c r="Q4" s="16">
        <v>7</v>
      </c>
      <c r="R4" s="16">
        <v>6</v>
      </c>
    </row>
    <row r="5" spans="1:61" x14ac:dyDescent="0.35">
      <c r="A5" s="13" t="s">
        <v>3</v>
      </c>
      <c r="B5" s="16">
        <v>10</v>
      </c>
      <c r="C5" s="16">
        <v>13</v>
      </c>
      <c r="E5" s="16">
        <v>12</v>
      </c>
      <c r="F5" s="16">
        <v>14</v>
      </c>
      <c r="H5" s="16">
        <v>7</v>
      </c>
      <c r="I5" s="16">
        <v>10</v>
      </c>
      <c r="K5" s="16">
        <v>10</v>
      </c>
      <c r="L5" s="16">
        <v>7</v>
      </c>
      <c r="N5" s="16">
        <v>10</v>
      </c>
      <c r="O5" s="16">
        <v>10</v>
      </c>
      <c r="Q5" s="16">
        <v>10</v>
      </c>
      <c r="R5" s="16">
        <v>9</v>
      </c>
    </row>
    <row r="6" spans="1:61" x14ac:dyDescent="0.35">
      <c r="A6" s="13" t="s">
        <v>4</v>
      </c>
      <c r="B6" s="16">
        <v>13</v>
      </c>
      <c r="C6" s="16">
        <v>16</v>
      </c>
      <c r="E6" s="16">
        <v>14</v>
      </c>
      <c r="F6" s="16">
        <v>17</v>
      </c>
      <c r="H6" s="16">
        <v>10</v>
      </c>
      <c r="I6" s="16">
        <v>13</v>
      </c>
      <c r="K6" s="16">
        <v>12</v>
      </c>
      <c r="L6" s="16">
        <v>10</v>
      </c>
      <c r="N6" s="16">
        <v>13</v>
      </c>
      <c r="O6" s="16">
        <v>13</v>
      </c>
      <c r="Q6" s="16">
        <v>13</v>
      </c>
      <c r="R6" s="16">
        <v>10</v>
      </c>
    </row>
    <row r="7" spans="1:61" x14ac:dyDescent="0.35">
      <c r="A7" s="13" t="s">
        <v>5</v>
      </c>
      <c r="B7" s="16">
        <v>14</v>
      </c>
      <c r="C7" s="16">
        <v>19</v>
      </c>
      <c r="E7" s="16">
        <v>17</v>
      </c>
      <c r="F7" s="16">
        <v>20</v>
      </c>
      <c r="H7" s="16">
        <v>13</v>
      </c>
      <c r="I7" s="16">
        <v>14</v>
      </c>
      <c r="K7" s="16">
        <v>14</v>
      </c>
      <c r="L7" s="16">
        <v>11</v>
      </c>
      <c r="N7" s="16">
        <v>14</v>
      </c>
      <c r="O7" s="16">
        <v>14</v>
      </c>
      <c r="Q7" s="16">
        <v>15</v>
      </c>
      <c r="R7" s="16">
        <v>13</v>
      </c>
    </row>
    <row r="8" spans="1:61" x14ac:dyDescent="0.35">
      <c r="A8" s="13" t="s">
        <v>6</v>
      </c>
      <c r="B8" s="16">
        <v>16</v>
      </c>
      <c r="C8" s="16">
        <v>20</v>
      </c>
      <c r="E8" s="16">
        <v>18</v>
      </c>
      <c r="F8" s="16">
        <v>22</v>
      </c>
      <c r="H8" s="16">
        <v>14</v>
      </c>
      <c r="I8" s="16">
        <v>16</v>
      </c>
      <c r="K8" s="16">
        <v>16</v>
      </c>
      <c r="L8" s="16">
        <v>13</v>
      </c>
      <c r="N8" s="16">
        <v>17</v>
      </c>
      <c r="O8" s="16">
        <v>17</v>
      </c>
      <c r="Q8" s="16">
        <v>17</v>
      </c>
      <c r="R8" s="16">
        <v>14</v>
      </c>
    </row>
    <row r="9" spans="1:61" x14ac:dyDescent="0.35">
      <c r="A9" s="13" t="s">
        <v>7</v>
      </c>
      <c r="B9" s="16">
        <v>17</v>
      </c>
      <c r="C9" s="16">
        <v>23</v>
      </c>
      <c r="E9" s="16">
        <v>20</v>
      </c>
      <c r="F9" s="16">
        <v>24</v>
      </c>
      <c r="H9" s="16">
        <v>15</v>
      </c>
      <c r="I9" s="16">
        <v>17</v>
      </c>
      <c r="K9" s="16">
        <v>17</v>
      </c>
      <c r="L9" s="16">
        <v>14</v>
      </c>
      <c r="N9" s="16">
        <v>19</v>
      </c>
      <c r="O9" s="16">
        <v>17</v>
      </c>
      <c r="Q9" s="16">
        <v>19</v>
      </c>
      <c r="R9" s="16">
        <v>16</v>
      </c>
    </row>
    <row r="10" spans="1:61" x14ac:dyDescent="0.35">
      <c r="A10" s="13" t="s">
        <v>8</v>
      </c>
      <c r="B10" s="16">
        <v>20</v>
      </c>
      <c r="C10" s="16">
        <v>24</v>
      </c>
      <c r="E10" s="16">
        <v>22</v>
      </c>
      <c r="F10" s="16">
        <v>26</v>
      </c>
      <c r="H10" s="16">
        <v>17</v>
      </c>
      <c r="I10" s="16">
        <v>20</v>
      </c>
      <c r="K10" s="16">
        <v>19</v>
      </c>
      <c r="L10" s="16">
        <v>16</v>
      </c>
      <c r="N10" s="16">
        <v>20</v>
      </c>
      <c r="O10" s="16">
        <v>20</v>
      </c>
      <c r="Q10" s="16">
        <v>20</v>
      </c>
      <c r="R10" s="16">
        <v>17</v>
      </c>
    </row>
    <row r="11" spans="1:61" x14ac:dyDescent="0.35">
      <c r="A11" s="13" t="s">
        <v>9</v>
      </c>
      <c r="B11" s="16">
        <v>21</v>
      </c>
      <c r="C11" s="16">
        <v>26</v>
      </c>
      <c r="E11" s="16">
        <v>24</v>
      </c>
      <c r="F11" s="16">
        <v>27</v>
      </c>
      <c r="H11" s="16">
        <v>18</v>
      </c>
      <c r="I11" s="16">
        <v>21</v>
      </c>
      <c r="K11" s="16">
        <v>20</v>
      </c>
      <c r="L11" s="16">
        <v>17</v>
      </c>
      <c r="N11" s="16">
        <v>21</v>
      </c>
      <c r="O11" s="16">
        <v>21</v>
      </c>
      <c r="Q11" s="16">
        <v>22</v>
      </c>
      <c r="R11" s="16">
        <v>18</v>
      </c>
    </row>
    <row r="12" spans="1:61" x14ac:dyDescent="0.35">
      <c r="A12" s="13" t="s">
        <v>10</v>
      </c>
      <c r="B12" s="16">
        <v>23</v>
      </c>
      <c r="C12" s="16">
        <v>27</v>
      </c>
      <c r="E12" s="16">
        <v>25</v>
      </c>
      <c r="F12" s="16">
        <v>29</v>
      </c>
      <c r="H12" s="16">
        <v>20</v>
      </c>
      <c r="I12" s="16">
        <v>23</v>
      </c>
      <c r="K12" s="16">
        <v>22</v>
      </c>
      <c r="L12" s="16">
        <v>19</v>
      </c>
      <c r="N12" s="16">
        <v>23</v>
      </c>
      <c r="O12" s="16">
        <v>23</v>
      </c>
      <c r="Q12" s="16">
        <v>23</v>
      </c>
      <c r="R12" s="16">
        <v>20</v>
      </c>
    </row>
    <row r="13" spans="1:61" x14ac:dyDescent="0.35">
      <c r="A13" s="13" t="s">
        <v>11</v>
      </c>
      <c r="B13" s="16">
        <v>24</v>
      </c>
      <c r="C13" s="16">
        <v>30</v>
      </c>
      <c r="E13" s="16">
        <v>27</v>
      </c>
      <c r="F13" s="16">
        <v>31</v>
      </c>
      <c r="H13" s="16">
        <v>21</v>
      </c>
      <c r="I13" s="16">
        <v>24</v>
      </c>
      <c r="K13" s="16">
        <v>23</v>
      </c>
      <c r="L13" s="16">
        <v>20</v>
      </c>
      <c r="N13" s="16">
        <v>24</v>
      </c>
      <c r="O13" s="16">
        <v>24</v>
      </c>
      <c r="Q13" s="16">
        <v>24</v>
      </c>
      <c r="R13" s="16">
        <v>21</v>
      </c>
    </row>
    <row r="14" spans="1:61" x14ac:dyDescent="0.35">
      <c r="A14" s="13" t="s">
        <v>12</v>
      </c>
      <c r="B14" s="16">
        <v>26</v>
      </c>
      <c r="C14" s="16">
        <v>31</v>
      </c>
      <c r="E14" s="16">
        <v>29</v>
      </c>
      <c r="F14" s="16">
        <v>33</v>
      </c>
      <c r="H14" s="16">
        <v>23</v>
      </c>
      <c r="I14" s="16">
        <v>26</v>
      </c>
      <c r="K14" s="16">
        <v>25</v>
      </c>
      <c r="L14" s="16">
        <v>21</v>
      </c>
      <c r="N14" s="16">
        <v>27</v>
      </c>
      <c r="O14" s="16">
        <v>27</v>
      </c>
      <c r="Q14" s="16">
        <v>27</v>
      </c>
      <c r="R14" s="16">
        <v>23</v>
      </c>
    </row>
    <row r="15" spans="1:61" x14ac:dyDescent="0.35">
      <c r="A15" s="13" t="s">
        <v>13</v>
      </c>
      <c r="B15" s="16">
        <v>28</v>
      </c>
      <c r="C15" s="16">
        <v>33</v>
      </c>
      <c r="E15" s="16">
        <v>31</v>
      </c>
      <c r="F15" s="16">
        <v>34</v>
      </c>
      <c r="H15" s="16">
        <v>24</v>
      </c>
      <c r="I15" s="16">
        <v>27</v>
      </c>
      <c r="K15" s="16">
        <v>27</v>
      </c>
      <c r="L15" s="16">
        <v>23</v>
      </c>
      <c r="N15" s="16">
        <v>28</v>
      </c>
      <c r="O15" s="16">
        <v>28</v>
      </c>
      <c r="Q15" s="16">
        <v>28</v>
      </c>
      <c r="R15" s="16">
        <v>24</v>
      </c>
    </row>
    <row r="16" spans="1:61" x14ac:dyDescent="0.35">
      <c r="A16" s="13" t="s">
        <v>14</v>
      </c>
      <c r="B16" s="16">
        <v>29</v>
      </c>
      <c r="C16" s="16">
        <v>35</v>
      </c>
      <c r="E16" s="16">
        <v>32</v>
      </c>
      <c r="F16" s="16">
        <v>36</v>
      </c>
      <c r="H16" s="16">
        <v>26</v>
      </c>
      <c r="I16" s="16">
        <v>29</v>
      </c>
      <c r="K16" s="16">
        <v>28</v>
      </c>
      <c r="L16" s="16">
        <v>24</v>
      </c>
      <c r="N16" s="16">
        <v>30</v>
      </c>
      <c r="O16" s="16">
        <v>30</v>
      </c>
      <c r="Q16" s="16">
        <v>30</v>
      </c>
      <c r="R16" s="16">
        <v>26</v>
      </c>
    </row>
    <row r="17" spans="1:18" x14ac:dyDescent="0.35">
      <c r="A17" s="13" t="s">
        <v>15</v>
      </c>
      <c r="B17" s="16">
        <v>31</v>
      </c>
      <c r="C17" s="16">
        <v>37</v>
      </c>
      <c r="E17" s="16">
        <v>34</v>
      </c>
      <c r="F17" s="16">
        <v>38</v>
      </c>
      <c r="H17" s="16">
        <v>28</v>
      </c>
      <c r="I17" s="16">
        <v>31</v>
      </c>
      <c r="K17" s="16">
        <v>30</v>
      </c>
      <c r="L17" s="16">
        <v>26</v>
      </c>
      <c r="N17" s="16">
        <v>32</v>
      </c>
      <c r="O17" s="16">
        <v>31</v>
      </c>
      <c r="Q17" s="16">
        <v>31</v>
      </c>
      <c r="R17" s="16">
        <v>27</v>
      </c>
    </row>
    <row r="18" spans="1:18" x14ac:dyDescent="0.35">
      <c r="A18" s="13" t="s">
        <v>16</v>
      </c>
      <c r="B18" s="16">
        <v>34</v>
      </c>
      <c r="C18" s="16">
        <v>39</v>
      </c>
      <c r="E18" s="16">
        <v>37</v>
      </c>
      <c r="F18" s="16">
        <v>41</v>
      </c>
      <c r="H18" s="16">
        <v>30</v>
      </c>
      <c r="I18" s="16">
        <v>33</v>
      </c>
      <c r="K18" s="16">
        <v>32</v>
      </c>
      <c r="L18" s="16">
        <v>27</v>
      </c>
      <c r="N18" s="16">
        <v>34</v>
      </c>
      <c r="O18" s="16">
        <v>34</v>
      </c>
      <c r="Q18" s="16">
        <v>34</v>
      </c>
      <c r="R18" s="16">
        <v>30</v>
      </c>
    </row>
    <row r="19" spans="1:18" x14ac:dyDescent="0.35">
      <c r="A19" s="13" t="s">
        <v>17</v>
      </c>
      <c r="B19" s="16">
        <v>36</v>
      </c>
      <c r="C19" s="16">
        <v>41</v>
      </c>
      <c r="E19" s="16">
        <v>39</v>
      </c>
      <c r="F19" s="16">
        <v>43</v>
      </c>
      <c r="H19" s="16">
        <v>32</v>
      </c>
      <c r="I19" s="16">
        <v>35</v>
      </c>
      <c r="K19" s="16">
        <v>34</v>
      </c>
      <c r="L19" s="16">
        <v>30</v>
      </c>
      <c r="N19" s="16">
        <v>37</v>
      </c>
      <c r="O19" s="16">
        <v>36</v>
      </c>
      <c r="Q19" s="16">
        <v>36</v>
      </c>
      <c r="R19" s="16">
        <v>32</v>
      </c>
    </row>
    <row r="20" spans="1:18" x14ac:dyDescent="0.35">
      <c r="A20" s="13" t="s">
        <v>18</v>
      </c>
      <c r="B20" s="16">
        <v>39</v>
      </c>
      <c r="C20" s="16">
        <v>45</v>
      </c>
      <c r="E20" s="16">
        <v>42</v>
      </c>
      <c r="F20" s="16">
        <v>46</v>
      </c>
      <c r="H20" s="16">
        <v>35</v>
      </c>
      <c r="I20" s="16">
        <v>38</v>
      </c>
      <c r="K20" s="16">
        <v>37</v>
      </c>
      <c r="L20" s="16">
        <v>33</v>
      </c>
      <c r="N20" s="16">
        <v>39</v>
      </c>
      <c r="O20" s="16">
        <v>38</v>
      </c>
      <c r="Q20" s="16">
        <v>39</v>
      </c>
      <c r="R20" s="16">
        <v>34</v>
      </c>
    </row>
    <row r="21" spans="1:18" x14ac:dyDescent="0.35">
      <c r="A21" s="13" t="s">
        <v>19</v>
      </c>
      <c r="B21" s="16">
        <v>43</v>
      </c>
      <c r="C21" s="16">
        <v>48</v>
      </c>
      <c r="E21" s="16">
        <v>46</v>
      </c>
      <c r="F21" s="16">
        <v>50</v>
      </c>
      <c r="H21" s="16">
        <v>38</v>
      </c>
      <c r="I21" s="16">
        <v>42</v>
      </c>
      <c r="K21" s="16">
        <v>41</v>
      </c>
      <c r="L21" s="16">
        <v>36</v>
      </c>
      <c r="N21" s="16">
        <v>43</v>
      </c>
      <c r="O21" s="16">
        <v>42</v>
      </c>
      <c r="Q21" s="16">
        <v>43</v>
      </c>
      <c r="R21" s="16">
        <v>38</v>
      </c>
    </row>
    <row r="22" spans="1:18" x14ac:dyDescent="0.35">
      <c r="A22" s="13" t="s">
        <v>20</v>
      </c>
      <c r="B22" s="16">
        <v>49</v>
      </c>
      <c r="C22" s="16">
        <v>55</v>
      </c>
      <c r="E22" s="16">
        <v>52</v>
      </c>
      <c r="F22" s="16">
        <v>56</v>
      </c>
      <c r="H22" s="16">
        <v>44</v>
      </c>
      <c r="I22" s="16">
        <v>48</v>
      </c>
      <c r="K22" s="16">
        <v>47</v>
      </c>
      <c r="L22" s="16">
        <v>41</v>
      </c>
      <c r="N22" s="16">
        <v>49</v>
      </c>
      <c r="O22" s="16">
        <v>48</v>
      </c>
      <c r="Q22" s="16">
        <v>48</v>
      </c>
      <c r="R22" s="16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22"/>
  <sheetViews>
    <sheetView workbookViewId="0">
      <pane xSplit="1" topLeftCell="B1" activePane="topRight" state="frozen"/>
      <selection pane="topRight" activeCell="B3" activeCellId="1" sqref="B1:C1 B3:C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</cols>
  <sheetData>
    <row r="1" spans="1:61" x14ac:dyDescent="0.35">
      <c r="B1" s="7" t="s">
        <v>28</v>
      </c>
      <c r="C1" s="8" t="s">
        <v>29</v>
      </c>
      <c r="E1" s="7" t="s">
        <v>28</v>
      </c>
      <c r="F1" s="9" t="s">
        <v>30</v>
      </c>
      <c r="H1" s="7" t="s">
        <v>28</v>
      </c>
      <c r="I1" s="10" t="s">
        <v>31</v>
      </c>
      <c r="K1" s="7" t="s">
        <v>28</v>
      </c>
      <c r="L1" s="11" t="s">
        <v>32</v>
      </c>
      <c r="M1" t="s">
        <v>23</v>
      </c>
      <c r="N1" s="7" t="s">
        <v>28</v>
      </c>
      <c r="O1" s="12" t="s">
        <v>33</v>
      </c>
      <c r="V1" t="s">
        <v>23</v>
      </c>
      <c r="AE1" t="s">
        <v>23</v>
      </c>
      <c r="AN1" t="s">
        <v>23</v>
      </c>
      <c r="BI1" t="s">
        <v>23</v>
      </c>
    </row>
    <row r="2" spans="1:61" x14ac:dyDescent="0.35">
      <c r="A2" s="13" t="s">
        <v>0</v>
      </c>
      <c r="B2" s="14">
        <v>0.52734409453118114</v>
      </c>
      <c r="C2" s="14">
        <v>0.47265590546881892</v>
      </c>
      <c r="E2" s="14">
        <v>0.54288789142242166</v>
      </c>
      <c r="F2" s="14">
        <v>0.45711210857757828</v>
      </c>
      <c r="H2" s="14">
        <v>0.68683636263272752</v>
      </c>
      <c r="I2" s="14">
        <v>0.31316363736727248</v>
      </c>
      <c r="K2" s="14">
        <v>0.61159337768132449</v>
      </c>
      <c r="L2" s="14">
        <v>0.38840662231867551</v>
      </c>
      <c r="N2" s="14">
        <v>0.67618316476336704</v>
      </c>
      <c r="O2" s="14">
        <v>0.32381683523663302</v>
      </c>
    </row>
    <row r="3" spans="1:61" x14ac:dyDescent="0.35">
      <c r="A3" s="13" t="s">
        <v>1</v>
      </c>
      <c r="B3" s="15">
        <v>32.122963375407323</v>
      </c>
      <c r="C3" s="15">
        <v>30.738005652398869</v>
      </c>
      <c r="E3" s="15">
        <v>26.039487192102559</v>
      </c>
      <c r="F3" s="15">
        <v>24.12693057461388</v>
      </c>
      <c r="H3" s="15">
        <v>28.368456126308779</v>
      </c>
      <c r="I3" s="15">
        <v>19.9348360130328</v>
      </c>
      <c r="K3" s="15">
        <v>29.761215047756991</v>
      </c>
      <c r="L3" s="15">
        <v>24.501025299794939</v>
      </c>
      <c r="N3" s="15">
        <v>29.71403305719339</v>
      </c>
      <c r="O3" s="15">
        <v>21.586181282763739</v>
      </c>
    </row>
    <row r="4" spans="1:61" x14ac:dyDescent="0.35">
      <c r="A4" s="13" t="s">
        <v>2</v>
      </c>
      <c r="B4" s="16">
        <v>10</v>
      </c>
      <c r="C4" s="16">
        <v>10</v>
      </c>
      <c r="E4" s="16">
        <v>7</v>
      </c>
      <c r="F4" s="16">
        <v>6</v>
      </c>
      <c r="H4" s="16">
        <v>9</v>
      </c>
      <c r="I4" s="16">
        <v>3</v>
      </c>
      <c r="K4" s="16">
        <v>10</v>
      </c>
      <c r="L4" s="16">
        <v>7</v>
      </c>
      <c r="N4" s="16">
        <v>10</v>
      </c>
      <c r="O4" s="16">
        <v>3</v>
      </c>
    </row>
    <row r="5" spans="1:61" x14ac:dyDescent="0.35">
      <c r="A5" s="13" t="s">
        <v>3</v>
      </c>
      <c r="B5" s="16">
        <v>14</v>
      </c>
      <c r="C5" s="16">
        <v>14</v>
      </c>
      <c r="E5" s="16">
        <v>10</v>
      </c>
      <c r="F5" s="16">
        <v>9</v>
      </c>
      <c r="H5" s="16">
        <v>13</v>
      </c>
      <c r="I5" s="16">
        <v>7</v>
      </c>
      <c r="K5" s="16">
        <v>13</v>
      </c>
      <c r="L5" s="16">
        <v>9</v>
      </c>
      <c r="N5" s="16">
        <v>13</v>
      </c>
      <c r="O5" s="16">
        <v>7</v>
      </c>
    </row>
    <row r="6" spans="1:61" x14ac:dyDescent="0.35">
      <c r="A6" s="13" t="s">
        <v>4</v>
      </c>
      <c r="B6" s="16">
        <v>17</v>
      </c>
      <c r="C6" s="16">
        <v>16</v>
      </c>
      <c r="E6" s="16">
        <v>13</v>
      </c>
      <c r="F6" s="16">
        <v>11</v>
      </c>
      <c r="H6" s="16">
        <v>14</v>
      </c>
      <c r="I6" s="16">
        <v>9</v>
      </c>
      <c r="K6" s="16">
        <v>16</v>
      </c>
      <c r="L6" s="16">
        <v>12</v>
      </c>
      <c r="N6" s="16">
        <v>16</v>
      </c>
      <c r="O6" s="16">
        <v>10</v>
      </c>
    </row>
    <row r="7" spans="1:61" x14ac:dyDescent="0.35">
      <c r="A7" s="13" t="s">
        <v>5</v>
      </c>
      <c r="B7" s="16">
        <v>20</v>
      </c>
      <c r="C7" s="16">
        <v>19</v>
      </c>
      <c r="E7" s="16">
        <v>15</v>
      </c>
      <c r="F7" s="16">
        <v>14</v>
      </c>
      <c r="H7" s="16">
        <v>17</v>
      </c>
      <c r="I7" s="16">
        <v>10</v>
      </c>
      <c r="K7" s="16">
        <v>17</v>
      </c>
      <c r="L7" s="16">
        <v>14</v>
      </c>
      <c r="N7" s="16">
        <v>18</v>
      </c>
      <c r="O7" s="16">
        <v>11</v>
      </c>
    </row>
    <row r="8" spans="1:61" x14ac:dyDescent="0.35">
      <c r="A8" s="13" t="s">
        <v>6</v>
      </c>
      <c r="B8" s="16">
        <v>21</v>
      </c>
      <c r="C8" s="16">
        <v>21</v>
      </c>
      <c r="E8" s="16">
        <v>17</v>
      </c>
      <c r="F8" s="16">
        <v>15</v>
      </c>
      <c r="H8" s="16">
        <v>19</v>
      </c>
      <c r="I8" s="16">
        <v>13</v>
      </c>
      <c r="K8" s="16">
        <v>20</v>
      </c>
      <c r="L8" s="16">
        <v>15</v>
      </c>
      <c r="N8" s="16">
        <v>20</v>
      </c>
      <c r="O8" s="16">
        <v>13</v>
      </c>
    </row>
    <row r="9" spans="1:61" x14ac:dyDescent="0.35">
      <c r="A9" s="13" t="s">
        <v>7</v>
      </c>
      <c r="B9" s="16">
        <v>24</v>
      </c>
      <c r="C9" s="16">
        <v>23</v>
      </c>
      <c r="E9" s="16">
        <v>19</v>
      </c>
      <c r="F9" s="16">
        <v>17</v>
      </c>
      <c r="H9" s="16">
        <v>20</v>
      </c>
      <c r="I9" s="16">
        <v>13</v>
      </c>
      <c r="K9" s="16">
        <v>22</v>
      </c>
      <c r="L9" s="16">
        <v>17</v>
      </c>
      <c r="N9" s="16">
        <v>22</v>
      </c>
      <c r="O9" s="16">
        <v>14</v>
      </c>
    </row>
    <row r="10" spans="1:61" x14ac:dyDescent="0.35">
      <c r="A10" s="13" t="s">
        <v>8</v>
      </c>
      <c r="B10" s="16">
        <v>26</v>
      </c>
      <c r="C10" s="16">
        <v>24</v>
      </c>
      <c r="E10" s="16">
        <v>20</v>
      </c>
      <c r="F10" s="16">
        <v>18</v>
      </c>
      <c r="H10" s="16">
        <v>23</v>
      </c>
      <c r="I10" s="16">
        <v>14</v>
      </c>
      <c r="K10" s="16">
        <v>24</v>
      </c>
      <c r="L10" s="16">
        <v>19</v>
      </c>
      <c r="N10" s="16">
        <v>23</v>
      </c>
      <c r="O10" s="16">
        <v>16</v>
      </c>
    </row>
    <row r="11" spans="1:61" x14ac:dyDescent="0.35">
      <c r="A11" s="13" t="s">
        <v>9</v>
      </c>
      <c r="B11" s="16">
        <v>27</v>
      </c>
      <c r="C11" s="16">
        <v>26</v>
      </c>
      <c r="E11" s="16">
        <v>21</v>
      </c>
      <c r="F11" s="16">
        <v>20</v>
      </c>
      <c r="H11" s="16">
        <v>24</v>
      </c>
      <c r="I11" s="16">
        <v>16</v>
      </c>
      <c r="K11" s="16">
        <v>25</v>
      </c>
      <c r="L11" s="16">
        <v>20</v>
      </c>
      <c r="N11" s="16">
        <v>26</v>
      </c>
      <c r="O11" s="16">
        <v>17</v>
      </c>
    </row>
    <row r="12" spans="1:61" x14ac:dyDescent="0.35">
      <c r="A12" s="13" t="s">
        <v>10</v>
      </c>
      <c r="B12" s="16">
        <v>29</v>
      </c>
      <c r="C12" s="16">
        <v>28</v>
      </c>
      <c r="E12" s="16">
        <v>23</v>
      </c>
      <c r="F12" s="16">
        <v>21</v>
      </c>
      <c r="H12" s="16">
        <v>26</v>
      </c>
      <c r="I12" s="16">
        <v>17</v>
      </c>
      <c r="K12" s="16">
        <v>27</v>
      </c>
      <c r="L12" s="16">
        <v>21</v>
      </c>
      <c r="N12" s="16">
        <v>27</v>
      </c>
      <c r="O12" s="16">
        <v>19</v>
      </c>
    </row>
    <row r="13" spans="1:61" x14ac:dyDescent="0.35">
      <c r="A13" s="13" t="s">
        <v>11</v>
      </c>
      <c r="B13" s="16">
        <v>31</v>
      </c>
      <c r="C13" s="16">
        <v>30</v>
      </c>
      <c r="E13" s="16">
        <v>24</v>
      </c>
      <c r="F13" s="16">
        <v>23</v>
      </c>
      <c r="H13" s="16">
        <v>27</v>
      </c>
      <c r="I13" s="16">
        <v>19</v>
      </c>
      <c r="K13" s="16">
        <v>29</v>
      </c>
      <c r="L13" s="16">
        <v>23</v>
      </c>
      <c r="N13" s="16">
        <v>29</v>
      </c>
      <c r="O13" s="16">
        <v>21</v>
      </c>
    </row>
    <row r="14" spans="1:61" x14ac:dyDescent="0.35">
      <c r="A14" s="13" t="s">
        <v>12</v>
      </c>
      <c r="B14" s="16">
        <v>33</v>
      </c>
      <c r="C14" s="16">
        <v>31</v>
      </c>
      <c r="E14" s="16">
        <v>27</v>
      </c>
      <c r="F14" s="16">
        <v>24</v>
      </c>
      <c r="H14" s="16">
        <v>29</v>
      </c>
      <c r="I14" s="16">
        <v>20</v>
      </c>
      <c r="K14" s="16">
        <v>30</v>
      </c>
      <c r="L14" s="16">
        <v>24</v>
      </c>
      <c r="N14" s="16">
        <v>30</v>
      </c>
      <c r="O14" s="16">
        <v>22</v>
      </c>
    </row>
    <row r="15" spans="1:61" x14ac:dyDescent="0.35">
      <c r="A15" s="13" t="s">
        <v>13</v>
      </c>
      <c r="B15" s="16">
        <v>35</v>
      </c>
      <c r="C15" s="16">
        <v>33</v>
      </c>
      <c r="E15" s="16">
        <v>28</v>
      </c>
      <c r="F15" s="16">
        <v>27</v>
      </c>
      <c r="H15" s="16">
        <v>31</v>
      </c>
      <c r="I15" s="16">
        <v>21</v>
      </c>
      <c r="K15" s="16">
        <v>32</v>
      </c>
      <c r="L15" s="16">
        <v>27</v>
      </c>
      <c r="N15" s="16">
        <v>32</v>
      </c>
      <c r="O15" s="16">
        <v>24</v>
      </c>
    </row>
    <row r="16" spans="1:61" x14ac:dyDescent="0.35">
      <c r="A16" s="13" t="s">
        <v>14</v>
      </c>
      <c r="B16" s="16">
        <v>37</v>
      </c>
      <c r="C16" s="16">
        <v>35</v>
      </c>
      <c r="E16" s="16">
        <v>30</v>
      </c>
      <c r="F16" s="16">
        <v>28</v>
      </c>
      <c r="H16" s="16">
        <v>33</v>
      </c>
      <c r="I16" s="16">
        <v>23</v>
      </c>
      <c r="K16" s="16">
        <v>34</v>
      </c>
      <c r="L16" s="16">
        <v>28</v>
      </c>
      <c r="N16" s="16">
        <v>34</v>
      </c>
      <c r="O16" s="16">
        <v>25</v>
      </c>
    </row>
    <row r="17" spans="1:15" x14ac:dyDescent="0.35">
      <c r="A17" s="13" t="s">
        <v>15</v>
      </c>
      <c r="B17" s="16">
        <v>39</v>
      </c>
      <c r="C17" s="16">
        <v>37</v>
      </c>
      <c r="E17" s="16">
        <v>31</v>
      </c>
      <c r="F17" s="16">
        <v>30</v>
      </c>
      <c r="H17" s="16">
        <v>34</v>
      </c>
      <c r="I17" s="16">
        <v>24</v>
      </c>
      <c r="K17" s="16">
        <v>36</v>
      </c>
      <c r="L17" s="16">
        <v>30</v>
      </c>
      <c r="N17" s="16">
        <v>36</v>
      </c>
      <c r="O17" s="16">
        <v>27</v>
      </c>
    </row>
    <row r="18" spans="1:15" x14ac:dyDescent="0.35">
      <c r="A18" s="13" t="s">
        <v>16</v>
      </c>
      <c r="B18" s="16">
        <v>41</v>
      </c>
      <c r="C18" s="16">
        <v>40</v>
      </c>
      <c r="E18" s="16">
        <v>34</v>
      </c>
      <c r="F18" s="16">
        <v>32</v>
      </c>
      <c r="H18" s="16">
        <v>37</v>
      </c>
      <c r="I18" s="16">
        <v>27</v>
      </c>
      <c r="K18" s="16">
        <v>38</v>
      </c>
      <c r="L18" s="16">
        <v>33</v>
      </c>
      <c r="N18" s="16">
        <v>38</v>
      </c>
      <c r="O18" s="16">
        <v>29</v>
      </c>
    </row>
    <row r="19" spans="1:15" x14ac:dyDescent="0.35">
      <c r="A19" s="13" t="s">
        <v>17</v>
      </c>
      <c r="B19" s="16">
        <v>44</v>
      </c>
      <c r="C19" s="16">
        <v>42</v>
      </c>
      <c r="E19" s="16">
        <v>37</v>
      </c>
      <c r="F19" s="16">
        <v>34</v>
      </c>
      <c r="H19" s="16">
        <v>39</v>
      </c>
      <c r="I19" s="16">
        <v>29</v>
      </c>
      <c r="K19" s="16">
        <v>41</v>
      </c>
      <c r="L19" s="16">
        <v>35</v>
      </c>
      <c r="N19" s="16">
        <v>41</v>
      </c>
      <c r="O19" s="16">
        <v>31</v>
      </c>
    </row>
    <row r="20" spans="1:15" x14ac:dyDescent="0.35">
      <c r="A20" s="13" t="s">
        <v>18</v>
      </c>
      <c r="B20" s="16">
        <v>47</v>
      </c>
      <c r="C20" s="16">
        <v>45</v>
      </c>
      <c r="E20" s="16">
        <v>39</v>
      </c>
      <c r="F20" s="16">
        <v>37</v>
      </c>
      <c r="H20" s="16">
        <v>42</v>
      </c>
      <c r="I20" s="16">
        <v>31</v>
      </c>
      <c r="K20" s="16">
        <v>44</v>
      </c>
      <c r="L20" s="16">
        <v>38</v>
      </c>
      <c r="N20" s="16">
        <v>44</v>
      </c>
      <c r="O20" s="16">
        <v>34</v>
      </c>
    </row>
    <row r="21" spans="1:15" x14ac:dyDescent="0.35">
      <c r="A21" s="13" t="s">
        <v>19</v>
      </c>
      <c r="B21" s="16">
        <v>51</v>
      </c>
      <c r="C21" s="16">
        <v>49</v>
      </c>
      <c r="E21" s="16">
        <v>43</v>
      </c>
      <c r="F21" s="16">
        <v>41</v>
      </c>
      <c r="H21" s="16">
        <v>46</v>
      </c>
      <c r="I21" s="16">
        <v>35</v>
      </c>
      <c r="K21" s="16">
        <v>48</v>
      </c>
      <c r="L21" s="16">
        <v>41</v>
      </c>
      <c r="N21" s="16">
        <v>48</v>
      </c>
      <c r="O21" s="16">
        <v>37</v>
      </c>
    </row>
    <row r="22" spans="1:15" x14ac:dyDescent="0.35">
      <c r="A22" s="13" t="s">
        <v>20</v>
      </c>
      <c r="B22" s="16">
        <v>58</v>
      </c>
      <c r="C22" s="16">
        <v>55</v>
      </c>
      <c r="E22" s="16">
        <v>48</v>
      </c>
      <c r="F22" s="16">
        <v>46</v>
      </c>
      <c r="H22" s="16">
        <v>52</v>
      </c>
      <c r="I22" s="16">
        <v>40</v>
      </c>
      <c r="K22" s="16">
        <v>54</v>
      </c>
      <c r="L22" s="16">
        <v>47</v>
      </c>
      <c r="N22" s="16">
        <v>54</v>
      </c>
      <c r="O22" s="16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I22"/>
  <sheetViews>
    <sheetView workbookViewId="0">
      <pane xSplit="1" topLeftCell="B1" activePane="topRight" state="frozen"/>
      <selection pane="topRight" activeCell="B3" activeCellId="1" sqref="B1:C1 B3:C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</cols>
  <sheetData>
    <row r="1" spans="1:61" x14ac:dyDescent="0.35">
      <c r="B1" s="8" t="s">
        <v>29</v>
      </c>
      <c r="C1" s="9" t="s">
        <v>30</v>
      </c>
      <c r="E1" s="8" t="s">
        <v>29</v>
      </c>
      <c r="F1" s="10" t="s">
        <v>31</v>
      </c>
      <c r="H1" s="8" t="s">
        <v>29</v>
      </c>
      <c r="I1" s="11" t="s">
        <v>32</v>
      </c>
      <c r="K1" s="8" t="s">
        <v>29</v>
      </c>
      <c r="L1" s="12" t="s">
        <v>33</v>
      </c>
      <c r="V1" t="s">
        <v>23</v>
      </c>
      <c r="AE1" t="s">
        <v>23</v>
      </c>
      <c r="BI1" t="s">
        <v>23</v>
      </c>
    </row>
    <row r="2" spans="1:61" x14ac:dyDescent="0.35">
      <c r="A2" s="13" t="s">
        <v>0</v>
      </c>
      <c r="B2" s="14">
        <v>0.52332349533530098</v>
      </c>
      <c r="C2" s="14">
        <v>0.47667650466469907</v>
      </c>
      <c r="E2" s="14">
        <v>0.6645150670969866</v>
      </c>
      <c r="F2" s="14">
        <v>0.3354849329030134</v>
      </c>
      <c r="H2" s="14">
        <v>0.59139418172116365</v>
      </c>
      <c r="I2" s="14">
        <v>0.40860581827883641</v>
      </c>
      <c r="K2" s="14">
        <v>0.64972907005418601</v>
      </c>
      <c r="L2" s="14">
        <v>0.35027092994581399</v>
      </c>
    </row>
    <row r="3" spans="1:61" x14ac:dyDescent="0.35">
      <c r="A3" s="13" t="s">
        <v>1</v>
      </c>
      <c r="B3" s="15">
        <v>27.389939922012019</v>
      </c>
      <c r="C3" s="15">
        <v>26.340862131827571</v>
      </c>
      <c r="E3" s="15">
        <v>29.858150028369991</v>
      </c>
      <c r="F3" s="15">
        <v>22.252885549422889</v>
      </c>
      <c r="H3" s="15">
        <v>31.285787542842488</v>
      </c>
      <c r="I3" s="15">
        <v>26.87786862442627</v>
      </c>
      <c r="K3" s="15">
        <v>31.048061990387598</v>
      </c>
      <c r="L3" s="15">
        <v>24.016010196797961</v>
      </c>
    </row>
    <row r="4" spans="1:61" x14ac:dyDescent="0.35">
      <c r="A4" s="13" t="s">
        <v>2</v>
      </c>
      <c r="B4" s="16">
        <v>9</v>
      </c>
      <c r="C4" s="16">
        <v>7</v>
      </c>
      <c r="E4" s="16">
        <v>10</v>
      </c>
      <c r="F4" s="16">
        <v>6</v>
      </c>
      <c r="H4" s="16">
        <v>10</v>
      </c>
      <c r="I4" s="16">
        <v>7</v>
      </c>
      <c r="K4" s="16">
        <v>10</v>
      </c>
      <c r="L4" s="16">
        <v>6</v>
      </c>
    </row>
    <row r="5" spans="1:61" x14ac:dyDescent="0.35">
      <c r="A5" s="13" t="s">
        <v>3</v>
      </c>
      <c r="B5" s="16">
        <v>12</v>
      </c>
      <c r="C5" s="16">
        <v>10</v>
      </c>
      <c r="E5" s="16">
        <v>13</v>
      </c>
      <c r="F5" s="16">
        <v>8</v>
      </c>
      <c r="H5" s="16">
        <v>14</v>
      </c>
      <c r="I5" s="16">
        <v>10</v>
      </c>
      <c r="K5" s="16">
        <v>14</v>
      </c>
      <c r="L5" s="16">
        <v>9</v>
      </c>
    </row>
    <row r="6" spans="1:61" x14ac:dyDescent="0.35">
      <c r="A6" s="13" t="s">
        <v>4</v>
      </c>
      <c r="B6" s="16">
        <v>14</v>
      </c>
      <c r="C6" s="16">
        <v>13</v>
      </c>
      <c r="E6" s="16">
        <v>16</v>
      </c>
      <c r="F6" s="16">
        <v>10</v>
      </c>
      <c r="H6" s="16">
        <v>17</v>
      </c>
      <c r="I6" s="16">
        <v>14</v>
      </c>
      <c r="K6" s="16">
        <v>17</v>
      </c>
      <c r="L6" s="16">
        <v>11</v>
      </c>
    </row>
    <row r="7" spans="1:61" x14ac:dyDescent="0.35">
      <c r="A7" s="13" t="s">
        <v>5</v>
      </c>
      <c r="B7" s="16">
        <v>16</v>
      </c>
      <c r="C7" s="16">
        <v>15</v>
      </c>
      <c r="E7" s="16">
        <v>18</v>
      </c>
      <c r="F7" s="16">
        <v>13</v>
      </c>
      <c r="H7" s="16">
        <v>20</v>
      </c>
      <c r="I7" s="16">
        <v>16</v>
      </c>
      <c r="K7" s="16">
        <v>19</v>
      </c>
      <c r="L7" s="16">
        <v>13</v>
      </c>
    </row>
    <row r="8" spans="1:61" x14ac:dyDescent="0.35">
      <c r="A8" s="13" t="s">
        <v>6</v>
      </c>
      <c r="B8" s="16">
        <v>18</v>
      </c>
      <c r="C8" s="16">
        <v>17</v>
      </c>
      <c r="E8" s="16">
        <v>20</v>
      </c>
      <c r="F8" s="16">
        <v>14</v>
      </c>
      <c r="H8" s="16">
        <v>21</v>
      </c>
      <c r="I8" s="16">
        <v>17</v>
      </c>
      <c r="K8" s="16">
        <v>21</v>
      </c>
      <c r="L8" s="16">
        <v>15</v>
      </c>
    </row>
    <row r="9" spans="1:61" x14ac:dyDescent="0.35">
      <c r="A9" s="13" t="s">
        <v>7</v>
      </c>
      <c r="B9" s="16">
        <v>20</v>
      </c>
      <c r="C9" s="16">
        <v>19</v>
      </c>
      <c r="E9" s="16">
        <v>22</v>
      </c>
      <c r="F9" s="16">
        <v>16</v>
      </c>
      <c r="H9" s="16">
        <v>23</v>
      </c>
      <c r="I9" s="16">
        <v>20</v>
      </c>
      <c r="K9" s="16">
        <v>23</v>
      </c>
      <c r="L9" s="16">
        <v>17</v>
      </c>
    </row>
    <row r="10" spans="1:61" x14ac:dyDescent="0.35">
      <c r="A10" s="13" t="s">
        <v>8</v>
      </c>
      <c r="B10" s="16">
        <v>21</v>
      </c>
      <c r="C10" s="16">
        <v>20</v>
      </c>
      <c r="E10" s="16">
        <v>24</v>
      </c>
      <c r="F10" s="16">
        <v>17</v>
      </c>
      <c r="H10" s="16">
        <v>25</v>
      </c>
      <c r="I10" s="16">
        <v>21</v>
      </c>
      <c r="K10" s="16">
        <v>25</v>
      </c>
      <c r="L10" s="16">
        <v>18</v>
      </c>
    </row>
    <row r="11" spans="1:61" x14ac:dyDescent="0.35">
      <c r="A11" s="13" t="s">
        <v>9</v>
      </c>
      <c r="B11" s="16">
        <v>23</v>
      </c>
      <c r="C11" s="16">
        <v>22</v>
      </c>
      <c r="E11" s="16">
        <v>25</v>
      </c>
      <c r="F11" s="16">
        <v>18</v>
      </c>
      <c r="H11" s="16">
        <v>27</v>
      </c>
      <c r="I11" s="16">
        <v>23</v>
      </c>
      <c r="K11" s="16">
        <v>27</v>
      </c>
      <c r="L11" s="16">
        <v>20</v>
      </c>
    </row>
    <row r="12" spans="1:61" x14ac:dyDescent="0.35">
      <c r="A12" s="13" t="s">
        <v>10</v>
      </c>
      <c r="B12" s="16">
        <v>24</v>
      </c>
      <c r="C12" s="16">
        <v>24</v>
      </c>
      <c r="E12" s="16">
        <v>27</v>
      </c>
      <c r="F12" s="16">
        <v>20</v>
      </c>
      <c r="H12" s="16">
        <v>28</v>
      </c>
      <c r="I12" s="16">
        <v>24</v>
      </c>
      <c r="K12" s="16">
        <v>28</v>
      </c>
      <c r="L12" s="16">
        <v>21</v>
      </c>
    </row>
    <row r="13" spans="1:61" x14ac:dyDescent="0.35">
      <c r="A13" s="13" t="s">
        <v>11</v>
      </c>
      <c r="B13" s="16">
        <v>27</v>
      </c>
      <c r="C13" s="16">
        <v>25</v>
      </c>
      <c r="E13" s="16">
        <v>29</v>
      </c>
      <c r="F13" s="16">
        <v>21</v>
      </c>
      <c r="H13" s="16">
        <v>30</v>
      </c>
      <c r="I13" s="16">
        <v>26</v>
      </c>
      <c r="K13" s="16">
        <v>30</v>
      </c>
      <c r="L13" s="16">
        <v>23</v>
      </c>
    </row>
    <row r="14" spans="1:61" x14ac:dyDescent="0.35">
      <c r="A14" s="13" t="s">
        <v>12</v>
      </c>
      <c r="B14" s="16">
        <v>28</v>
      </c>
      <c r="C14" s="16">
        <v>27</v>
      </c>
      <c r="E14" s="16">
        <v>30</v>
      </c>
      <c r="F14" s="16">
        <v>23</v>
      </c>
      <c r="H14" s="16">
        <v>32</v>
      </c>
      <c r="I14" s="16">
        <v>27</v>
      </c>
      <c r="K14" s="16">
        <v>32</v>
      </c>
      <c r="L14" s="16">
        <v>24</v>
      </c>
    </row>
    <row r="15" spans="1:61" x14ac:dyDescent="0.35">
      <c r="A15" s="13" t="s">
        <v>13</v>
      </c>
      <c r="B15" s="16">
        <v>30</v>
      </c>
      <c r="C15" s="16">
        <v>28</v>
      </c>
      <c r="E15" s="16">
        <v>32</v>
      </c>
      <c r="F15" s="16">
        <v>24</v>
      </c>
      <c r="H15" s="16">
        <v>34</v>
      </c>
      <c r="I15" s="16">
        <v>29</v>
      </c>
      <c r="K15" s="16">
        <v>33</v>
      </c>
      <c r="L15" s="16">
        <v>26</v>
      </c>
    </row>
    <row r="16" spans="1:61" x14ac:dyDescent="0.35">
      <c r="A16" s="13" t="s">
        <v>14</v>
      </c>
      <c r="B16" s="16">
        <v>31</v>
      </c>
      <c r="C16" s="16">
        <v>30</v>
      </c>
      <c r="E16" s="16">
        <v>34</v>
      </c>
      <c r="F16" s="16">
        <v>26</v>
      </c>
      <c r="H16" s="16">
        <v>36</v>
      </c>
      <c r="I16" s="16">
        <v>31</v>
      </c>
      <c r="K16" s="16">
        <v>35</v>
      </c>
      <c r="L16" s="16">
        <v>28</v>
      </c>
    </row>
    <row r="17" spans="1:12" x14ac:dyDescent="0.35">
      <c r="A17" s="13" t="s">
        <v>15</v>
      </c>
      <c r="B17" s="16">
        <v>34</v>
      </c>
      <c r="C17" s="16">
        <v>32</v>
      </c>
      <c r="E17" s="16">
        <v>36</v>
      </c>
      <c r="F17" s="16">
        <v>27</v>
      </c>
      <c r="H17" s="16">
        <v>38</v>
      </c>
      <c r="I17" s="16">
        <v>33</v>
      </c>
      <c r="K17" s="16">
        <v>37</v>
      </c>
      <c r="L17" s="16">
        <v>30</v>
      </c>
    </row>
    <row r="18" spans="1:12" x14ac:dyDescent="0.35">
      <c r="A18" s="13" t="s">
        <v>16</v>
      </c>
      <c r="B18" s="16">
        <v>35</v>
      </c>
      <c r="C18" s="16">
        <v>34</v>
      </c>
      <c r="E18" s="16">
        <v>38</v>
      </c>
      <c r="F18" s="16">
        <v>30</v>
      </c>
      <c r="H18" s="16">
        <v>40</v>
      </c>
      <c r="I18" s="16">
        <v>35</v>
      </c>
      <c r="K18" s="16">
        <v>40</v>
      </c>
      <c r="L18" s="16">
        <v>31</v>
      </c>
    </row>
    <row r="19" spans="1:12" x14ac:dyDescent="0.35">
      <c r="A19" s="13" t="s">
        <v>17</v>
      </c>
      <c r="B19" s="16">
        <v>38</v>
      </c>
      <c r="C19" s="16">
        <v>37</v>
      </c>
      <c r="E19" s="16">
        <v>41</v>
      </c>
      <c r="F19" s="16">
        <v>31</v>
      </c>
      <c r="H19" s="16">
        <v>43</v>
      </c>
      <c r="I19" s="16">
        <v>38</v>
      </c>
      <c r="K19" s="16">
        <v>42</v>
      </c>
      <c r="L19" s="16">
        <v>34</v>
      </c>
    </row>
    <row r="20" spans="1:12" x14ac:dyDescent="0.35">
      <c r="A20" s="13" t="s">
        <v>18</v>
      </c>
      <c r="B20" s="16">
        <v>41</v>
      </c>
      <c r="C20" s="16">
        <v>40</v>
      </c>
      <c r="E20" s="16">
        <v>44</v>
      </c>
      <c r="F20" s="16">
        <v>34</v>
      </c>
      <c r="H20" s="16">
        <v>46</v>
      </c>
      <c r="I20" s="16">
        <v>41</v>
      </c>
      <c r="K20" s="16">
        <v>45</v>
      </c>
      <c r="L20" s="16">
        <v>37</v>
      </c>
    </row>
    <row r="21" spans="1:12" x14ac:dyDescent="0.35">
      <c r="A21" s="13" t="s">
        <v>19</v>
      </c>
      <c r="B21" s="16">
        <v>44</v>
      </c>
      <c r="C21" s="16">
        <v>44</v>
      </c>
      <c r="E21" s="16">
        <v>48</v>
      </c>
      <c r="F21" s="16">
        <v>38</v>
      </c>
      <c r="H21" s="16">
        <v>50</v>
      </c>
      <c r="I21" s="16">
        <v>44</v>
      </c>
      <c r="K21" s="16">
        <v>49</v>
      </c>
      <c r="L21" s="16">
        <v>41</v>
      </c>
    </row>
    <row r="22" spans="1:12" x14ac:dyDescent="0.35">
      <c r="A22" s="13" t="s">
        <v>20</v>
      </c>
      <c r="B22" s="16">
        <v>50</v>
      </c>
      <c r="C22" s="16">
        <v>49</v>
      </c>
      <c r="E22" s="16">
        <v>54</v>
      </c>
      <c r="F22" s="16">
        <v>43</v>
      </c>
      <c r="H22" s="16">
        <v>56</v>
      </c>
      <c r="I22" s="16">
        <v>50</v>
      </c>
      <c r="K22" s="16">
        <v>55</v>
      </c>
      <c r="L22" s="16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I22"/>
  <sheetViews>
    <sheetView workbookViewId="0">
      <pane xSplit="1" topLeftCell="B1" activePane="topRight" state="frozen"/>
      <selection pane="topRight" activeCell="H3" activeCellId="1" sqref="H1:I1 H3:I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</cols>
  <sheetData>
    <row r="1" spans="1:61" x14ac:dyDescent="0.35">
      <c r="B1" s="9" t="s">
        <v>30</v>
      </c>
      <c r="C1" s="10" t="s">
        <v>31</v>
      </c>
      <c r="E1" s="9" t="s">
        <v>30</v>
      </c>
      <c r="F1" s="11" t="s">
        <v>32</v>
      </c>
      <c r="H1" s="9" t="s">
        <v>30</v>
      </c>
      <c r="I1" s="12" t="s">
        <v>33</v>
      </c>
      <c r="M1" t="s">
        <v>23</v>
      </c>
      <c r="V1" t="s">
        <v>23</v>
      </c>
      <c r="BI1" t="s">
        <v>23</v>
      </c>
    </row>
    <row r="2" spans="1:61" x14ac:dyDescent="0.35">
      <c r="A2" s="13" t="s">
        <v>0</v>
      </c>
      <c r="B2" s="14">
        <v>0.66724306655138665</v>
      </c>
      <c r="C2" s="14">
        <v>0.33275693344861329</v>
      </c>
      <c r="E2" s="14">
        <v>0.58093168381366322</v>
      </c>
      <c r="F2" s="14">
        <v>0.41906831618633678</v>
      </c>
      <c r="H2" s="14">
        <v>0.65782786843442631</v>
      </c>
      <c r="I2" s="14">
        <v>0.34217213156557369</v>
      </c>
    </row>
    <row r="3" spans="1:61" x14ac:dyDescent="0.35">
      <c r="A3" s="13" t="s">
        <v>1</v>
      </c>
      <c r="B3" s="15">
        <v>23.182936763412648</v>
      </c>
      <c r="C3" s="15">
        <v>16.48589710282058</v>
      </c>
      <c r="E3" s="15">
        <v>24.754661649067671</v>
      </c>
      <c r="F3" s="15">
        <v>21.245191350961729</v>
      </c>
      <c r="H3" s="15">
        <v>24.552015089596981</v>
      </c>
      <c r="I3" s="15">
        <v>18.013821997235599</v>
      </c>
    </row>
    <row r="4" spans="1:61" x14ac:dyDescent="0.35">
      <c r="A4" s="13" t="s">
        <v>2</v>
      </c>
      <c r="B4" s="16">
        <v>6</v>
      </c>
      <c r="C4" s="16">
        <v>3</v>
      </c>
      <c r="E4" s="16">
        <v>7</v>
      </c>
      <c r="F4" s="16">
        <v>3</v>
      </c>
      <c r="H4" s="16">
        <v>7</v>
      </c>
      <c r="I4" s="16">
        <v>3</v>
      </c>
    </row>
    <row r="5" spans="1:61" x14ac:dyDescent="0.35">
      <c r="A5" s="13" t="s">
        <v>3</v>
      </c>
      <c r="B5" s="16">
        <v>9</v>
      </c>
      <c r="C5" s="16">
        <v>6</v>
      </c>
      <c r="E5" s="16">
        <v>10</v>
      </c>
      <c r="F5" s="16">
        <v>7</v>
      </c>
      <c r="H5" s="16">
        <v>10</v>
      </c>
      <c r="I5" s="16">
        <v>6</v>
      </c>
    </row>
    <row r="6" spans="1:61" x14ac:dyDescent="0.35">
      <c r="A6" s="13" t="s">
        <v>4</v>
      </c>
      <c r="B6" s="16">
        <v>10</v>
      </c>
      <c r="C6" s="16">
        <v>6</v>
      </c>
      <c r="E6" s="16">
        <v>13</v>
      </c>
      <c r="F6" s="16">
        <v>10</v>
      </c>
      <c r="H6" s="16">
        <v>13</v>
      </c>
      <c r="I6" s="16">
        <v>7</v>
      </c>
    </row>
    <row r="7" spans="1:61" x14ac:dyDescent="0.35">
      <c r="A7" s="13" t="s">
        <v>5</v>
      </c>
      <c r="B7" s="16">
        <v>13</v>
      </c>
      <c r="C7" s="16">
        <v>8</v>
      </c>
      <c r="E7" s="16">
        <v>14</v>
      </c>
      <c r="F7" s="16">
        <v>10</v>
      </c>
      <c r="H7" s="16">
        <v>14</v>
      </c>
      <c r="I7" s="16">
        <v>9</v>
      </c>
    </row>
    <row r="8" spans="1:61" x14ac:dyDescent="0.35">
      <c r="A8" s="13" t="s">
        <v>6</v>
      </c>
      <c r="B8" s="16">
        <v>14</v>
      </c>
      <c r="C8" s="16">
        <v>10</v>
      </c>
      <c r="E8" s="16">
        <v>16</v>
      </c>
      <c r="F8" s="16">
        <v>13</v>
      </c>
      <c r="H8" s="16">
        <v>16</v>
      </c>
      <c r="I8" s="16">
        <v>10</v>
      </c>
    </row>
    <row r="9" spans="1:61" x14ac:dyDescent="0.35">
      <c r="A9" s="13" t="s">
        <v>7</v>
      </c>
      <c r="B9" s="16">
        <v>16</v>
      </c>
      <c r="C9" s="16">
        <v>10</v>
      </c>
      <c r="E9" s="16">
        <v>17</v>
      </c>
      <c r="F9" s="16">
        <v>14</v>
      </c>
      <c r="H9" s="16">
        <v>17</v>
      </c>
      <c r="I9" s="16">
        <v>12</v>
      </c>
    </row>
    <row r="10" spans="1:61" x14ac:dyDescent="0.35">
      <c r="A10" s="13" t="s">
        <v>8</v>
      </c>
      <c r="B10" s="16">
        <v>17</v>
      </c>
      <c r="C10" s="16">
        <v>12</v>
      </c>
      <c r="E10" s="16">
        <v>19</v>
      </c>
      <c r="F10" s="16">
        <v>16</v>
      </c>
      <c r="H10" s="16">
        <v>19</v>
      </c>
      <c r="I10" s="16">
        <v>13</v>
      </c>
    </row>
    <row r="11" spans="1:61" x14ac:dyDescent="0.35">
      <c r="A11" s="13" t="s">
        <v>9</v>
      </c>
      <c r="B11" s="16">
        <v>19</v>
      </c>
      <c r="C11" s="16">
        <v>13</v>
      </c>
      <c r="E11" s="16">
        <v>20</v>
      </c>
      <c r="F11" s="16">
        <v>17</v>
      </c>
      <c r="H11" s="16">
        <v>20</v>
      </c>
      <c r="I11" s="16">
        <v>14</v>
      </c>
    </row>
    <row r="12" spans="1:61" x14ac:dyDescent="0.35">
      <c r="A12" s="13" t="s">
        <v>10</v>
      </c>
      <c r="B12" s="16">
        <v>20</v>
      </c>
      <c r="C12" s="16">
        <v>14</v>
      </c>
      <c r="E12" s="16">
        <v>22</v>
      </c>
      <c r="F12" s="16">
        <v>19</v>
      </c>
      <c r="H12" s="16">
        <v>22</v>
      </c>
      <c r="I12" s="16">
        <v>16</v>
      </c>
    </row>
    <row r="13" spans="1:61" x14ac:dyDescent="0.35">
      <c r="A13" s="13" t="s">
        <v>11</v>
      </c>
      <c r="B13" s="16">
        <v>22</v>
      </c>
      <c r="C13" s="16">
        <v>16</v>
      </c>
      <c r="E13" s="16">
        <v>24</v>
      </c>
      <c r="F13" s="16">
        <v>20</v>
      </c>
      <c r="H13" s="16">
        <v>23</v>
      </c>
      <c r="I13" s="16">
        <v>17</v>
      </c>
    </row>
    <row r="14" spans="1:61" x14ac:dyDescent="0.35">
      <c r="A14" s="13" t="s">
        <v>12</v>
      </c>
      <c r="B14" s="16">
        <v>24</v>
      </c>
      <c r="C14" s="16">
        <v>17</v>
      </c>
      <c r="E14" s="16">
        <v>25</v>
      </c>
      <c r="F14" s="16">
        <v>21</v>
      </c>
      <c r="H14" s="16">
        <v>25</v>
      </c>
      <c r="I14" s="16">
        <v>18</v>
      </c>
    </row>
    <row r="15" spans="1:61" x14ac:dyDescent="0.35">
      <c r="A15" s="13" t="s">
        <v>13</v>
      </c>
      <c r="B15" s="16">
        <v>25</v>
      </c>
      <c r="C15" s="16">
        <v>17</v>
      </c>
      <c r="E15" s="16">
        <v>27</v>
      </c>
      <c r="F15" s="16">
        <v>23</v>
      </c>
      <c r="H15" s="16">
        <v>27</v>
      </c>
      <c r="I15" s="16">
        <v>20</v>
      </c>
    </row>
    <row r="16" spans="1:61" x14ac:dyDescent="0.35">
      <c r="A16" s="13" t="s">
        <v>14</v>
      </c>
      <c r="B16" s="16">
        <v>27</v>
      </c>
      <c r="C16" s="16">
        <v>20</v>
      </c>
      <c r="E16" s="16">
        <v>29</v>
      </c>
      <c r="F16" s="16">
        <v>24</v>
      </c>
      <c r="H16" s="16">
        <v>28</v>
      </c>
      <c r="I16" s="16">
        <v>21</v>
      </c>
    </row>
    <row r="17" spans="1:9" x14ac:dyDescent="0.35">
      <c r="A17" s="13" t="s">
        <v>15</v>
      </c>
      <c r="B17" s="16">
        <v>29</v>
      </c>
      <c r="C17" s="16">
        <v>20</v>
      </c>
      <c r="E17" s="16">
        <v>30</v>
      </c>
      <c r="F17" s="16">
        <v>27</v>
      </c>
      <c r="H17" s="16">
        <v>30</v>
      </c>
      <c r="I17" s="16">
        <v>23</v>
      </c>
    </row>
    <row r="18" spans="1:9" x14ac:dyDescent="0.35">
      <c r="A18" s="13" t="s">
        <v>16</v>
      </c>
      <c r="B18" s="16">
        <v>31</v>
      </c>
      <c r="C18" s="16">
        <v>23</v>
      </c>
      <c r="E18" s="16">
        <v>33</v>
      </c>
      <c r="F18" s="16">
        <v>28</v>
      </c>
      <c r="H18" s="16">
        <v>32</v>
      </c>
      <c r="I18" s="16">
        <v>24</v>
      </c>
    </row>
    <row r="19" spans="1:9" x14ac:dyDescent="0.35">
      <c r="A19" s="13" t="s">
        <v>17</v>
      </c>
      <c r="B19" s="16">
        <v>33</v>
      </c>
      <c r="C19" s="16">
        <v>24</v>
      </c>
      <c r="E19" s="16">
        <v>35</v>
      </c>
      <c r="F19" s="16">
        <v>31</v>
      </c>
      <c r="H19" s="16">
        <v>34</v>
      </c>
      <c r="I19" s="16">
        <v>27</v>
      </c>
    </row>
    <row r="20" spans="1:9" x14ac:dyDescent="0.35">
      <c r="A20" s="13" t="s">
        <v>18</v>
      </c>
      <c r="B20" s="16">
        <v>36</v>
      </c>
      <c r="C20" s="16">
        <v>27</v>
      </c>
      <c r="E20" s="16">
        <v>38</v>
      </c>
      <c r="F20" s="16">
        <v>34</v>
      </c>
      <c r="H20" s="16">
        <v>37</v>
      </c>
      <c r="I20" s="16">
        <v>29</v>
      </c>
    </row>
    <row r="21" spans="1:9" x14ac:dyDescent="0.35">
      <c r="A21" s="13" t="s">
        <v>19</v>
      </c>
      <c r="B21" s="16">
        <v>39</v>
      </c>
      <c r="C21" s="16">
        <v>30</v>
      </c>
      <c r="E21" s="16">
        <v>41</v>
      </c>
      <c r="F21" s="16">
        <v>37</v>
      </c>
      <c r="H21" s="16">
        <v>41</v>
      </c>
      <c r="I21" s="16">
        <v>32</v>
      </c>
    </row>
    <row r="22" spans="1:9" x14ac:dyDescent="0.35">
      <c r="A22" s="13" t="s">
        <v>20</v>
      </c>
      <c r="B22" s="16">
        <v>45</v>
      </c>
      <c r="C22" s="16">
        <v>34</v>
      </c>
      <c r="E22" s="16">
        <v>47</v>
      </c>
      <c r="F22" s="16">
        <v>42</v>
      </c>
      <c r="H22" s="16">
        <v>46</v>
      </c>
      <c r="I22" s="16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I22"/>
  <sheetViews>
    <sheetView workbookViewId="0">
      <pane xSplit="1" topLeftCell="B1" activePane="topRight" state="frozen"/>
      <selection pane="topRight" activeCell="B3" activeCellId="1" sqref="B1:C1 B3:C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</cols>
  <sheetData>
    <row r="1" spans="1:61" x14ac:dyDescent="0.35">
      <c r="B1" s="10" t="s">
        <v>31</v>
      </c>
      <c r="C1" s="11" t="s">
        <v>32</v>
      </c>
      <c r="E1" s="10" t="s">
        <v>31</v>
      </c>
      <c r="F1" s="12" t="s">
        <v>33</v>
      </c>
      <c r="M1" t="s">
        <v>23</v>
      </c>
      <c r="BI1" t="s">
        <v>23</v>
      </c>
    </row>
    <row r="2" spans="1:61" x14ac:dyDescent="0.35">
      <c r="A2" s="13" t="s">
        <v>0</v>
      </c>
      <c r="B2" s="14">
        <v>0.43748601250279751</v>
      </c>
      <c r="C2" s="14">
        <v>0.56251398749720249</v>
      </c>
      <c r="E2" s="14">
        <v>0.5121919975616005</v>
      </c>
      <c r="F2" s="14">
        <v>0.4878080024383995</v>
      </c>
    </row>
    <row r="3" spans="1:61" x14ac:dyDescent="0.35">
      <c r="A3" s="13" t="s">
        <v>1</v>
      </c>
      <c r="B3" s="15">
        <v>20.697602660479468</v>
      </c>
      <c r="C3" s="15">
        <v>23.26179834764033</v>
      </c>
      <c r="E3" s="15">
        <v>20.71244745751051</v>
      </c>
      <c r="F3" s="15">
        <v>20.25707274858545</v>
      </c>
    </row>
    <row r="4" spans="1:61" x14ac:dyDescent="0.35">
      <c r="A4" s="13" t="s">
        <v>2</v>
      </c>
      <c r="B4" s="16">
        <v>6</v>
      </c>
      <c r="C4" s="16">
        <v>6</v>
      </c>
      <c r="E4" s="16">
        <v>6</v>
      </c>
      <c r="F4" s="16">
        <v>3</v>
      </c>
    </row>
    <row r="5" spans="1:61" x14ac:dyDescent="0.35">
      <c r="A5" s="13" t="s">
        <v>3</v>
      </c>
      <c r="B5" s="16">
        <v>7</v>
      </c>
      <c r="C5" s="16">
        <v>9</v>
      </c>
      <c r="E5" s="16">
        <v>7</v>
      </c>
      <c r="F5" s="16">
        <v>7</v>
      </c>
    </row>
    <row r="6" spans="1:61" x14ac:dyDescent="0.35">
      <c r="A6" s="13" t="s">
        <v>4</v>
      </c>
      <c r="B6" s="16">
        <v>10</v>
      </c>
      <c r="C6" s="16">
        <v>10</v>
      </c>
      <c r="E6" s="16">
        <v>10</v>
      </c>
      <c r="F6" s="16">
        <v>9</v>
      </c>
    </row>
    <row r="7" spans="1:61" x14ac:dyDescent="0.35">
      <c r="A7" s="13" t="s">
        <v>5</v>
      </c>
      <c r="B7" s="16">
        <v>10</v>
      </c>
      <c r="C7" s="16">
        <v>13</v>
      </c>
      <c r="E7" s="16">
        <v>12</v>
      </c>
      <c r="F7" s="16">
        <v>10</v>
      </c>
    </row>
    <row r="8" spans="1:61" x14ac:dyDescent="0.35">
      <c r="A8" s="13" t="s">
        <v>6</v>
      </c>
      <c r="B8" s="16">
        <v>13</v>
      </c>
      <c r="C8" s="16">
        <v>14</v>
      </c>
      <c r="E8" s="16">
        <v>13</v>
      </c>
      <c r="F8" s="16">
        <v>13</v>
      </c>
    </row>
    <row r="9" spans="1:61" x14ac:dyDescent="0.35">
      <c r="A9" s="13" t="s">
        <v>7</v>
      </c>
      <c r="B9" s="16">
        <v>14</v>
      </c>
      <c r="C9" s="16">
        <v>16</v>
      </c>
      <c r="E9" s="16">
        <v>14</v>
      </c>
      <c r="F9" s="16">
        <v>14</v>
      </c>
    </row>
    <row r="10" spans="1:61" x14ac:dyDescent="0.35">
      <c r="A10" s="13" t="s">
        <v>8</v>
      </c>
      <c r="B10" s="16">
        <v>16</v>
      </c>
      <c r="C10" s="16">
        <v>17</v>
      </c>
      <c r="E10" s="16">
        <v>16</v>
      </c>
      <c r="F10" s="16">
        <v>15</v>
      </c>
    </row>
    <row r="11" spans="1:61" x14ac:dyDescent="0.35">
      <c r="A11" s="13" t="s">
        <v>9</v>
      </c>
      <c r="B11" s="16">
        <v>17</v>
      </c>
      <c r="C11" s="16">
        <v>20</v>
      </c>
      <c r="E11" s="16">
        <v>17</v>
      </c>
      <c r="F11" s="16">
        <v>17</v>
      </c>
    </row>
    <row r="12" spans="1:61" x14ac:dyDescent="0.35">
      <c r="A12" s="13" t="s">
        <v>10</v>
      </c>
      <c r="B12" s="16">
        <v>18</v>
      </c>
      <c r="C12" s="16">
        <v>20</v>
      </c>
      <c r="E12" s="16">
        <v>19</v>
      </c>
      <c r="F12" s="16">
        <v>17</v>
      </c>
    </row>
    <row r="13" spans="1:61" x14ac:dyDescent="0.35">
      <c r="A13" s="13" t="s">
        <v>11</v>
      </c>
      <c r="B13" s="16">
        <v>20</v>
      </c>
      <c r="C13" s="16">
        <v>22</v>
      </c>
      <c r="E13" s="16">
        <v>20</v>
      </c>
      <c r="F13" s="16">
        <v>19</v>
      </c>
    </row>
    <row r="14" spans="1:61" x14ac:dyDescent="0.35">
      <c r="A14" s="13" t="s">
        <v>12</v>
      </c>
      <c r="B14" s="16">
        <v>21</v>
      </c>
      <c r="C14" s="16">
        <v>24</v>
      </c>
      <c r="E14" s="16">
        <v>21</v>
      </c>
      <c r="F14" s="16">
        <v>20</v>
      </c>
    </row>
    <row r="15" spans="1:61" x14ac:dyDescent="0.35">
      <c r="A15" s="13" t="s">
        <v>13</v>
      </c>
      <c r="B15" s="16">
        <v>23</v>
      </c>
      <c r="C15" s="16">
        <v>25</v>
      </c>
      <c r="E15" s="16">
        <v>23</v>
      </c>
      <c r="F15" s="16">
        <v>22</v>
      </c>
    </row>
    <row r="16" spans="1:61" x14ac:dyDescent="0.35">
      <c r="A16" s="13" t="s">
        <v>14</v>
      </c>
      <c r="B16" s="16">
        <v>24</v>
      </c>
      <c r="C16" s="16">
        <v>27</v>
      </c>
      <c r="E16" s="16">
        <v>24</v>
      </c>
      <c r="F16" s="16">
        <v>24</v>
      </c>
    </row>
    <row r="17" spans="1:6" x14ac:dyDescent="0.35">
      <c r="A17" s="13" t="s">
        <v>15</v>
      </c>
      <c r="B17" s="16">
        <v>26</v>
      </c>
      <c r="C17" s="16">
        <v>29</v>
      </c>
      <c r="E17" s="16">
        <v>26</v>
      </c>
      <c r="F17" s="16">
        <v>25</v>
      </c>
    </row>
    <row r="18" spans="1:6" x14ac:dyDescent="0.35">
      <c r="A18" s="13" t="s">
        <v>16</v>
      </c>
      <c r="B18" s="16">
        <v>27</v>
      </c>
      <c r="C18" s="16">
        <v>31</v>
      </c>
      <c r="E18" s="16">
        <v>27</v>
      </c>
      <c r="F18" s="16">
        <v>27</v>
      </c>
    </row>
    <row r="19" spans="1:6" x14ac:dyDescent="0.35">
      <c r="A19" s="13" t="s">
        <v>17</v>
      </c>
      <c r="B19" s="16">
        <v>30</v>
      </c>
      <c r="C19" s="16">
        <v>33</v>
      </c>
      <c r="E19" s="16">
        <v>30</v>
      </c>
      <c r="F19" s="16">
        <v>29</v>
      </c>
    </row>
    <row r="20" spans="1:6" x14ac:dyDescent="0.35">
      <c r="A20" s="13" t="s">
        <v>18</v>
      </c>
      <c r="B20" s="16">
        <v>32</v>
      </c>
      <c r="C20" s="16">
        <v>36</v>
      </c>
      <c r="E20" s="16">
        <v>32</v>
      </c>
      <c r="F20" s="16">
        <v>32</v>
      </c>
    </row>
    <row r="21" spans="1:6" x14ac:dyDescent="0.35">
      <c r="A21" s="13" t="s">
        <v>19</v>
      </c>
      <c r="B21" s="16">
        <v>35</v>
      </c>
      <c r="C21" s="16">
        <v>39</v>
      </c>
      <c r="E21" s="16">
        <v>35</v>
      </c>
      <c r="F21" s="16">
        <v>35</v>
      </c>
    </row>
    <row r="22" spans="1:6" x14ac:dyDescent="0.35">
      <c r="A22" s="13" t="s">
        <v>20</v>
      </c>
      <c r="B22" s="16">
        <v>40</v>
      </c>
      <c r="C22" s="16">
        <v>45</v>
      </c>
      <c r="E22" s="16">
        <v>40</v>
      </c>
      <c r="F22" s="16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I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0.7265625" customWidth="1"/>
    <col min="2" max="3" width="12.7265625" customWidth="1"/>
  </cols>
  <sheetData>
    <row r="1" spans="1:61" x14ac:dyDescent="0.35">
      <c r="B1" s="11" t="s">
        <v>32</v>
      </c>
      <c r="C1" s="12" t="s">
        <v>33</v>
      </c>
      <c r="BI1" t="s">
        <v>23</v>
      </c>
    </row>
    <row r="2" spans="1:61" x14ac:dyDescent="0.35">
      <c r="A2" s="13" t="s">
        <v>0</v>
      </c>
      <c r="B2" s="14">
        <v>0.575278484944303</v>
      </c>
      <c r="C2" s="14">
        <v>0.424721515055697</v>
      </c>
    </row>
    <row r="3" spans="1:61" x14ac:dyDescent="0.35">
      <c r="A3" s="13" t="s">
        <v>1</v>
      </c>
      <c r="B3" s="15">
        <v>25.345047330990539</v>
      </c>
      <c r="C3" s="15">
        <v>22.11501417699716</v>
      </c>
    </row>
    <row r="4" spans="1:61" x14ac:dyDescent="0.35">
      <c r="A4" s="13" t="s">
        <v>2</v>
      </c>
      <c r="B4" s="16">
        <v>7</v>
      </c>
      <c r="C4" s="16">
        <v>6</v>
      </c>
    </row>
    <row r="5" spans="1:61" x14ac:dyDescent="0.35">
      <c r="A5" s="13" t="s">
        <v>3</v>
      </c>
      <c r="B5" s="16">
        <v>10</v>
      </c>
      <c r="C5" s="16">
        <v>8</v>
      </c>
    </row>
    <row r="6" spans="1:61" x14ac:dyDescent="0.35">
      <c r="A6" s="13" t="s">
        <v>4</v>
      </c>
      <c r="B6" s="16">
        <v>13</v>
      </c>
      <c r="C6" s="16">
        <v>10</v>
      </c>
    </row>
    <row r="7" spans="1:61" x14ac:dyDescent="0.35">
      <c r="A7" s="13" t="s">
        <v>5</v>
      </c>
      <c r="B7" s="16">
        <v>14</v>
      </c>
      <c r="C7" s="16">
        <v>13</v>
      </c>
    </row>
    <row r="8" spans="1:61" x14ac:dyDescent="0.35">
      <c r="A8" s="13" t="s">
        <v>6</v>
      </c>
      <c r="B8" s="16">
        <v>16</v>
      </c>
      <c r="C8" s="16">
        <v>13</v>
      </c>
    </row>
    <row r="9" spans="1:61" x14ac:dyDescent="0.35">
      <c r="A9" s="13" t="s">
        <v>7</v>
      </c>
      <c r="B9" s="16">
        <v>17</v>
      </c>
      <c r="C9" s="16">
        <v>16</v>
      </c>
    </row>
    <row r="10" spans="1:61" x14ac:dyDescent="0.35">
      <c r="A10" s="13" t="s">
        <v>8</v>
      </c>
      <c r="B10" s="16">
        <v>20</v>
      </c>
      <c r="C10" s="16">
        <v>17</v>
      </c>
    </row>
    <row r="11" spans="1:61" x14ac:dyDescent="0.35">
      <c r="A11" s="13" t="s">
        <v>9</v>
      </c>
      <c r="B11" s="16">
        <v>21</v>
      </c>
      <c r="C11" s="16">
        <v>18</v>
      </c>
    </row>
    <row r="12" spans="1:61" x14ac:dyDescent="0.35">
      <c r="A12" s="13" t="s">
        <v>10</v>
      </c>
      <c r="B12" s="16">
        <v>23</v>
      </c>
      <c r="C12" s="16">
        <v>20</v>
      </c>
    </row>
    <row r="13" spans="1:61" x14ac:dyDescent="0.35">
      <c r="A13" s="13" t="s">
        <v>11</v>
      </c>
      <c r="B13" s="16">
        <v>24</v>
      </c>
      <c r="C13" s="16">
        <v>21</v>
      </c>
    </row>
    <row r="14" spans="1:61" x14ac:dyDescent="0.35">
      <c r="A14" s="13" t="s">
        <v>12</v>
      </c>
      <c r="B14" s="16">
        <v>26</v>
      </c>
      <c r="C14" s="16">
        <v>23</v>
      </c>
    </row>
    <row r="15" spans="1:61" x14ac:dyDescent="0.35">
      <c r="A15" s="13" t="s">
        <v>13</v>
      </c>
      <c r="B15" s="16">
        <v>27</v>
      </c>
      <c r="C15" s="16">
        <v>24</v>
      </c>
    </row>
    <row r="16" spans="1:61" x14ac:dyDescent="0.35">
      <c r="A16" s="13" t="s">
        <v>14</v>
      </c>
      <c r="B16" s="16">
        <v>30</v>
      </c>
      <c r="C16" s="16">
        <v>26</v>
      </c>
    </row>
    <row r="17" spans="1:3" x14ac:dyDescent="0.35">
      <c r="A17" s="13" t="s">
        <v>15</v>
      </c>
      <c r="B17" s="16">
        <v>31</v>
      </c>
      <c r="C17" s="16">
        <v>27</v>
      </c>
    </row>
    <row r="18" spans="1:3" x14ac:dyDescent="0.35">
      <c r="A18" s="13" t="s">
        <v>16</v>
      </c>
      <c r="B18" s="16">
        <v>33</v>
      </c>
      <c r="C18" s="16">
        <v>29</v>
      </c>
    </row>
    <row r="19" spans="1:3" x14ac:dyDescent="0.35">
      <c r="A19" s="13" t="s">
        <v>17</v>
      </c>
      <c r="B19" s="16">
        <v>35</v>
      </c>
      <c r="C19" s="16">
        <v>31</v>
      </c>
    </row>
    <row r="20" spans="1:3" x14ac:dyDescent="0.35">
      <c r="A20" s="13" t="s">
        <v>18</v>
      </c>
      <c r="B20" s="16">
        <v>38</v>
      </c>
      <c r="C20" s="16">
        <v>34</v>
      </c>
    </row>
    <row r="21" spans="1:3" x14ac:dyDescent="0.35">
      <c r="A21" s="13" t="s">
        <v>19</v>
      </c>
      <c r="B21" s="16">
        <v>42</v>
      </c>
      <c r="C21" s="16">
        <v>38</v>
      </c>
    </row>
    <row r="22" spans="1:3" x14ac:dyDescent="0.35">
      <c r="A22" s="13" t="s">
        <v>20</v>
      </c>
      <c r="B22" s="16">
        <v>48</v>
      </c>
      <c r="C22" s="1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Projected Bracket</vt:lpstr>
      <vt:lpstr>Matrix</vt:lpstr>
      <vt:lpstr>AFC Possibilities</vt:lpstr>
      <vt:lpstr>NFC Possibilities</vt:lpstr>
      <vt:lpstr>KC</vt:lpstr>
      <vt:lpstr>NE</vt:lpstr>
      <vt:lpstr>HOU</vt:lpstr>
      <vt:lpstr>BAL</vt:lpstr>
      <vt:lpstr>LAC</vt:lpstr>
      <vt:lpstr>IND</vt:lpstr>
      <vt:lpstr>NO</vt:lpstr>
      <vt:lpstr>LAR</vt:lpstr>
      <vt:lpstr>CHI</vt:lpstr>
      <vt:lpstr>DAL</vt:lpstr>
      <vt:lpstr>SEA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2018-12-31T14:29:19Z</dcterms:created>
  <dcterms:modified xsi:type="dcterms:W3CDTF">2019-01-01T01:15:29Z</dcterms:modified>
</cp:coreProperties>
</file>