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uperRugbyPred2015\SuperRugbyPrediction2015\Weekly Forecasts\"/>
    </mc:Choice>
  </mc:AlternateContent>
  <bookViews>
    <workbookView xWindow="240" yWindow="20" windowWidth="16100" windowHeight="9660" activeTab="1"/>
  </bookViews>
  <sheets>
    <sheet name="Matrix" sheetId="6" r:id="rId1"/>
    <sheet name="Projected Bracket" sheetId="8" r:id="rId2"/>
    <sheet name="Ensemble" sheetId="7" r:id="rId3"/>
    <sheet name="HURRICANES" sheetId="1" r:id="rId4"/>
    <sheet name="WARATAHS" sheetId="2" r:id="rId5"/>
    <sheet name="STORMERS" sheetId="3" r:id="rId6"/>
    <sheet name="CHIEFS" sheetId="4" r:id="rId7"/>
    <sheet name="HIGHLANDERS" sheetId="5" r:id="rId8"/>
  </sheets>
  <calcPr calcId="152511"/>
</workbook>
</file>

<file path=xl/calcChain.xml><?xml version="1.0" encoding="utf-8"?>
<calcChain xmlns="http://schemas.openxmlformats.org/spreadsheetml/2006/main">
  <c r="J21" i="6" l="1"/>
  <c r="J20" i="6"/>
  <c r="J19" i="6"/>
  <c r="J18" i="6"/>
  <c r="J17" i="6"/>
  <c r="J16" i="6"/>
  <c r="J224" i="7"/>
  <c r="J218" i="7"/>
  <c r="J211" i="7"/>
  <c r="J204" i="7"/>
  <c r="J197" i="7"/>
  <c r="J190" i="7"/>
  <c r="J183" i="7"/>
  <c r="J176" i="7"/>
  <c r="J169" i="7"/>
  <c r="J162" i="7"/>
  <c r="J155" i="7"/>
  <c r="J148" i="7"/>
  <c r="J141" i="7"/>
  <c r="J134" i="7"/>
  <c r="J127" i="7"/>
  <c r="J120" i="7"/>
  <c r="J113" i="7"/>
  <c r="J106" i="7"/>
  <c r="J99" i="7"/>
  <c r="J92" i="7"/>
  <c r="J85" i="7"/>
  <c r="J78" i="7"/>
  <c r="J71" i="7"/>
  <c r="J64" i="7"/>
  <c r="J57" i="7"/>
  <c r="J50" i="7"/>
  <c r="J43" i="7"/>
  <c r="J36" i="7"/>
  <c r="J29" i="7"/>
  <c r="J22" i="7"/>
  <c r="J15" i="7"/>
  <c r="J8" i="7"/>
  <c r="J1" i="7"/>
  <c r="H224" i="7"/>
  <c r="E224" i="7"/>
  <c r="B224" i="7"/>
  <c r="H218" i="7"/>
  <c r="H204" i="7"/>
  <c r="H190" i="7"/>
  <c r="H162" i="7"/>
  <c r="H148" i="7"/>
  <c r="H134" i="7"/>
  <c r="H106" i="7"/>
  <c r="H92" i="7"/>
  <c r="H78" i="7"/>
  <c r="H50" i="7"/>
  <c r="H36" i="7"/>
  <c r="H22" i="7"/>
  <c r="H211" i="7"/>
  <c r="H197" i="7"/>
  <c r="H183" i="7"/>
  <c r="H155" i="7"/>
  <c r="H141" i="7"/>
  <c r="H127" i="7"/>
  <c r="H99" i="7"/>
  <c r="H85" i="7"/>
  <c r="H71" i="7"/>
  <c r="H43" i="7"/>
  <c r="H29" i="7"/>
  <c r="H15" i="7"/>
  <c r="H169" i="7"/>
  <c r="H176" i="7" s="1"/>
  <c r="H113" i="7"/>
  <c r="H120" i="7" s="1"/>
  <c r="H57" i="7"/>
  <c r="H64" i="7" s="1"/>
  <c r="H8" i="7"/>
  <c r="H1" i="7"/>
  <c r="E193" i="7"/>
  <c r="E207" i="7" s="1"/>
  <c r="E221" i="7" s="1"/>
  <c r="E190" i="7"/>
  <c r="E204" i="7" s="1"/>
  <c r="E218" i="7" s="1"/>
  <c r="E186" i="7"/>
  <c r="E200" i="7" s="1"/>
  <c r="E214" i="7" s="1"/>
  <c r="E183" i="7"/>
  <c r="E197" i="7" s="1"/>
  <c r="E211" i="7" s="1"/>
  <c r="E179" i="7"/>
  <c r="E176" i="7"/>
  <c r="E172" i="7"/>
  <c r="E169" i="7"/>
  <c r="E137" i="7"/>
  <c r="E151" i="7" s="1"/>
  <c r="E165" i="7" s="1"/>
  <c r="E134" i="7"/>
  <c r="E148" i="7" s="1"/>
  <c r="E162" i="7" s="1"/>
  <c r="E130" i="7"/>
  <c r="E144" i="7" s="1"/>
  <c r="E158" i="7" s="1"/>
  <c r="E127" i="7"/>
  <c r="E141" i="7" s="1"/>
  <c r="E155" i="7" s="1"/>
  <c r="E123" i="7"/>
  <c r="E120" i="7"/>
  <c r="E116" i="7"/>
  <c r="E113" i="7"/>
  <c r="E81" i="7"/>
  <c r="E95" i="7" s="1"/>
  <c r="E109" i="7" s="1"/>
  <c r="E78" i="7"/>
  <c r="E92" i="7" s="1"/>
  <c r="E106" i="7" s="1"/>
  <c r="E74" i="7"/>
  <c r="E88" i="7" s="1"/>
  <c r="E102" i="7" s="1"/>
  <c r="E71" i="7"/>
  <c r="E85" i="7" s="1"/>
  <c r="E99" i="7" s="1"/>
  <c r="E67" i="7"/>
  <c r="E64" i="7"/>
  <c r="E60" i="7"/>
  <c r="E57" i="7"/>
  <c r="E53" i="7"/>
  <c r="E50" i="7"/>
  <c r="E46" i="7"/>
  <c r="E43" i="7"/>
  <c r="E39" i="7"/>
  <c r="E36" i="7"/>
  <c r="E32" i="7"/>
  <c r="E29" i="7"/>
  <c r="E25" i="7"/>
  <c r="E22" i="7"/>
  <c r="E18" i="7"/>
  <c r="E15" i="7"/>
  <c r="E11" i="7"/>
  <c r="E8" i="7"/>
  <c r="E4" i="7"/>
  <c r="E1" i="7"/>
  <c r="B221" i="7"/>
  <c r="B218" i="7"/>
  <c r="B214" i="7"/>
  <c r="B211" i="7"/>
  <c r="B207" i="7"/>
  <c r="B204" i="7"/>
  <c r="B200" i="7"/>
  <c r="B197" i="7"/>
  <c r="B193" i="7"/>
  <c r="B190" i="7"/>
  <c r="B186" i="7"/>
  <c r="B183" i="7"/>
  <c r="B179" i="7"/>
  <c r="B176" i="7"/>
  <c r="B172" i="7"/>
  <c r="B169" i="7"/>
  <c r="B165" i="7"/>
  <c r="B162" i="7"/>
  <c r="B158" i="7"/>
  <c r="B155" i="7"/>
  <c r="B151" i="7"/>
  <c r="B148" i="7"/>
  <c r="B144" i="7"/>
  <c r="B141" i="7"/>
  <c r="B137" i="7"/>
  <c r="B134" i="7"/>
  <c r="B130" i="7"/>
  <c r="B127" i="7"/>
  <c r="B123" i="7"/>
  <c r="B120" i="7"/>
  <c r="B116" i="7"/>
  <c r="B113" i="7"/>
  <c r="B109" i="7"/>
  <c r="B106" i="7"/>
  <c r="B102" i="7"/>
  <c r="B99" i="7"/>
  <c r="B95" i="7"/>
  <c r="B92" i="7"/>
  <c r="B88" i="7"/>
  <c r="B85" i="7"/>
  <c r="B81" i="7"/>
  <c r="B78" i="7"/>
  <c r="B74" i="7"/>
  <c r="B71" i="7"/>
  <c r="B67" i="7"/>
  <c r="B64" i="7"/>
  <c r="B60" i="7"/>
  <c r="B57" i="7"/>
  <c r="B53" i="7"/>
  <c r="B50" i="7"/>
  <c r="B46" i="7"/>
  <c r="B43" i="7"/>
  <c r="B39" i="7"/>
  <c r="B36" i="7"/>
  <c r="B32" i="7"/>
  <c r="B29" i="7"/>
  <c r="B25" i="7"/>
  <c r="B22" i="7"/>
  <c r="B18" i="7"/>
  <c r="B15" i="7"/>
  <c r="B11" i="7"/>
  <c r="B8" i="7"/>
  <c r="B4" i="7"/>
  <c r="B1" i="7"/>
  <c r="N13" i="6"/>
  <c r="O12" i="6"/>
  <c r="M13" i="6"/>
  <c r="M12" i="6"/>
  <c r="O11" i="6"/>
  <c r="N11" i="6"/>
  <c r="L13" i="6"/>
  <c r="L12" i="6"/>
  <c r="L11" i="6"/>
  <c r="O10" i="6"/>
  <c r="N10" i="6"/>
  <c r="M10" i="6"/>
  <c r="K13" i="6"/>
  <c r="K12" i="6"/>
  <c r="K11" i="6"/>
  <c r="K10" i="6"/>
  <c r="O9" i="6"/>
  <c r="N9" i="6"/>
  <c r="M9" i="6"/>
  <c r="L9" i="6"/>
  <c r="J13" i="6"/>
  <c r="J12" i="6"/>
  <c r="J11" i="6"/>
  <c r="J10" i="6"/>
  <c r="J9" i="6"/>
  <c r="O8" i="6"/>
  <c r="N8" i="6"/>
  <c r="M8" i="6"/>
  <c r="L8" i="6"/>
  <c r="K8" i="6"/>
  <c r="J22" i="6" l="1"/>
</calcChain>
</file>

<file path=xl/sharedStrings.xml><?xml version="1.0" encoding="utf-8"?>
<sst xmlns="http://schemas.openxmlformats.org/spreadsheetml/2006/main" count="531" uniqueCount="47">
  <si>
    <t>Chance of Winning</t>
  </si>
  <si>
    <t>Expected Score</t>
  </si>
  <si>
    <t>5th Percentile Score</t>
  </si>
  <si>
    <t>10th Percentile Score</t>
  </si>
  <si>
    <t>15th Percentile Score</t>
  </si>
  <si>
    <t>20th Percentile Score</t>
  </si>
  <si>
    <t>25th Percentile Score</t>
  </si>
  <si>
    <t>30th Percentile Score</t>
  </si>
  <si>
    <t>35th Percentile Score</t>
  </si>
  <si>
    <t>40th Percentile Score</t>
  </si>
  <si>
    <t>45th Percentile Score</t>
  </si>
  <si>
    <t>50th Percentile Score</t>
  </si>
  <si>
    <t>55th Percentile Score</t>
  </si>
  <si>
    <t>60th Percentile Score</t>
  </si>
  <si>
    <t>65th Percentile Score</t>
  </si>
  <si>
    <t>70th Percentile Score</t>
  </si>
  <si>
    <t>75th Percentile Score</t>
  </si>
  <si>
    <t>80th Percentile Score</t>
  </si>
  <si>
    <t>85th Percentile Score</t>
  </si>
  <si>
    <t>90th Percentile Score</t>
  </si>
  <si>
    <t>95th Percentile Score</t>
  </si>
  <si>
    <t>Chance of 4-Try Bonus Point with Win</t>
  </si>
  <si>
    <t>Chance of 4-Try Bonus Point with Draw</t>
  </si>
  <si>
    <t>Chance of 4-Try Bonus Point with Loss</t>
  </si>
  <si>
    <t>Chance of Losing Bonus Point</t>
  </si>
  <si>
    <t>HURRICANES</t>
  </si>
  <si>
    <t>WARATAHS</t>
  </si>
  <si>
    <t xml:space="preserve"> </t>
  </si>
  <si>
    <t>STORMERS</t>
  </si>
  <si>
    <t>CHIEFS</t>
  </si>
  <si>
    <t>HIGHLANDERS</t>
  </si>
  <si>
    <t>BRUMBIES</t>
  </si>
  <si>
    <t>STO</t>
  </si>
  <si>
    <t>BRU</t>
  </si>
  <si>
    <t>HIG</t>
  </si>
  <si>
    <t>CHI</t>
  </si>
  <si>
    <t>HUR</t>
  </si>
  <si>
    <t>WAR</t>
  </si>
  <si>
    <t>Hurricanes</t>
  </si>
  <si>
    <t>Waratahs</t>
  </si>
  <si>
    <t>Stormers</t>
  </si>
  <si>
    <t>Highlanders</t>
  </si>
  <si>
    <t>Chiefs</t>
  </si>
  <si>
    <t>Brumbies</t>
  </si>
  <si>
    <t>SUM</t>
  </si>
  <si>
    <t>Team</t>
  </si>
  <si>
    <t>2015 Super Rugby™  Champions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</si>
</sst>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%"/>
    <numFmt numFmtId="165" formatCode="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CC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/>
    </xf>
    <xf numFmtId="9" fontId="0" fillId="0" borderId="0" xfId="1" applyFont="1"/>
    <xf numFmtId="0" fontId="3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7" borderId="7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0" xfId="0" applyFill="1" applyBorder="1"/>
    <xf numFmtId="0" fontId="1" fillId="7" borderId="0" xfId="0" applyFont="1" applyFill="1" applyBorder="1" applyAlignment="1">
      <alignment horizontal="center" vertical="center"/>
    </xf>
    <xf numFmtId="0" fontId="0" fillId="7" borderId="3" xfId="0" applyFill="1" applyBorder="1"/>
    <xf numFmtId="0" fontId="0" fillId="7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4" xfId="0" applyFill="1" applyBorder="1"/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M19" sqref="M19"/>
    </sheetView>
  </sheetViews>
  <sheetFormatPr defaultRowHeight="14.5" x14ac:dyDescent="0.35"/>
  <cols>
    <col min="9" max="9" width="10.7265625" bestFit="1" customWidth="1"/>
    <col min="10" max="10" width="9.81640625" bestFit="1" customWidth="1"/>
    <col min="13" max="13" width="10.7265625" bestFit="1" customWidth="1"/>
  </cols>
  <sheetData>
    <row r="1" spans="1:15" x14ac:dyDescent="0.35">
      <c r="A1" s="5" t="s">
        <v>32</v>
      </c>
      <c r="B1">
        <v>18</v>
      </c>
      <c r="D1" s="5" t="s">
        <v>36</v>
      </c>
      <c r="E1">
        <v>26</v>
      </c>
      <c r="G1" s="5" t="s">
        <v>36</v>
      </c>
      <c r="H1">
        <v>31</v>
      </c>
    </row>
    <row r="2" spans="1:15" x14ac:dyDescent="0.35">
      <c r="A2" s="5" t="s">
        <v>33</v>
      </c>
      <c r="B2">
        <v>23</v>
      </c>
      <c r="D2" s="5" t="s">
        <v>33</v>
      </c>
      <c r="E2">
        <v>20</v>
      </c>
      <c r="G2" s="5" t="s">
        <v>34</v>
      </c>
      <c r="H2">
        <v>27</v>
      </c>
    </row>
    <row r="3" spans="1:15" x14ac:dyDescent="0.35">
      <c r="A3" s="5"/>
      <c r="D3" s="5"/>
    </row>
    <row r="4" spans="1:15" x14ac:dyDescent="0.35">
      <c r="A4" s="5" t="s">
        <v>34</v>
      </c>
      <c r="B4">
        <v>27</v>
      </c>
      <c r="D4" s="5" t="s">
        <v>37</v>
      </c>
      <c r="E4">
        <v>27</v>
      </c>
    </row>
    <row r="5" spans="1:15" x14ac:dyDescent="0.35">
      <c r="A5" s="5" t="s">
        <v>35</v>
      </c>
      <c r="B5">
        <v>24</v>
      </c>
      <c r="D5" s="5" t="s">
        <v>34</v>
      </c>
      <c r="E5">
        <v>30</v>
      </c>
    </row>
    <row r="7" spans="1:15" x14ac:dyDescent="0.35">
      <c r="J7" t="s">
        <v>38</v>
      </c>
      <c r="K7" t="s">
        <v>39</v>
      </c>
      <c r="L7" t="s">
        <v>40</v>
      </c>
      <c r="M7" t="s">
        <v>41</v>
      </c>
      <c r="N7" t="s">
        <v>42</v>
      </c>
      <c r="O7" t="s">
        <v>43</v>
      </c>
    </row>
    <row r="8" spans="1:15" x14ac:dyDescent="0.35">
      <c r="I8" t="s">
        <v>38</v>
      </c>
      <c r="K8">
        <f>HURRICANES!B2</f>
        <v>0.65023019999999998</v>
      </c>
      <c r="L8">
        <f>HURRICANES!E2</f>
        <v>0.73054479999999999</v>
      </c>
      <c r="M8">
        <f>HURRICANES!K2</f>
        <v>0.5849143</v>
      </c>
      <c r="N8">
        <f>HURRICANES!H2</f>
        <v>0.66382819999999998</v>
      </c>
      <c r="O8">
        <f>HURRICANES!N2</f>
        <v>0.63445620000000003</v>
      </c>
    </row>
    <row r="9" spans="1:15" x14ac:dyDescent="0.35">
      <c r="I9" t="s">
        <v>39</v>
      </c>
      <c r="J9">
        <f>1-K8</f>
        <v>0.34976980000000002</v>
      </c>
      <c r="L9">
        <f>WARATAHS!B2</f>
        <v>0.5664247</v>
      </c>
      <c r="M9">
        <f>WARATAHS!H2</f>
        <v>0.4368512</v>
      </c>
      <c r="N9">
        <f>WARATAHS!E2</f>
        <v>0.49503459999999999</v>
      </c>
      <c r="O9">
        <f>WARATAHS!K2</f>
        <v>0.46244229999999997</v>
      </c>
    </row>
    <row r="10" spans="1:15" x14ac:dyDescent="0.35">
      <c r="I10" t="s">
        <v>40</v>
      </c>
      <c r="J10">
        <f>1-L8</f>
        <v>0.26945520000000001</v>
      </c>
      <c r="K10">
        <f>1-L9</f>
        <v>0.4335753</v>
      </c>
      <c r="M10">
        <f>STORMERS!E2</f>
        <v>0.36016419999999999</v>
      </c>
      <c r="N10">
        <f>STORMERS!B2</f>
        <v>0.41421259999999999</v>
      </c>
      <c r="O10">
        <f>STORMERS!H2</f>
        <v>0.37080469999999999</v>
      </c>
    </row>
    <row r="11" spans="1:15" x14ac:dyDescent="0.35">
      <c r="I11" t="s">
        <v>41</v>
      </c>
      <c r="J11">
        <f>1-M8</f>
        <v>0.4150857</v>
      </c>
      <c r="K11">
        <f>1-M9</f>
        <v>0.5631488</v>
      </c>
      <c r="L11">
        <f>1-M10</f>
        <v>0.63983579999999995</v>
      </c>
      <c r="N11">
        <f>CHIEFS!C2</f>
        <v>0.56789789999999996</v>
      </c>
      <c r="O11">
        <f>HIGHLANDERS!B2</f>
        <v>0.53880110000000003</v>
      </c>
    </row>
    <row r="12" spans="1:15" x14ac:dyDescent="0.35">
      <c r="I12" t="s">
        <v>42</v>
      </c>
      <c r="J12">
        <f>1-N8</f>
        <v>0.33617180000000002</v>
      </c>
      <c r="K12">
        <f>1-N9</f>
        <v>0.50496540000000001</v>
      </c>
      <c r="L12">
        <f>1-N10</f>
        <v>0.58578740000000007</v>
      </c>
      <c r="M12">
        <f>1-N11</f>
        <v>0.43210210000000004</v>
      </c>
      <c r="O12">
        <f>CHIEFS!E2</f>
        <v>0.45640829999999999</v>
      </c>
    </row>
    <row r="13" spans="1:15" x14ac:dyDescent="0.35">
      <c r="I13" t="s">
        <v>43</v>
      </c>
      <c r="J13">
        <f>1-O8</f>
        <v>0.36554379999999997</v>
      </c>
      <c r="K13">
        <f>1-O9</f>
        <v>0.53755770000000003</v>
      </c>
      <c r="L13">
        <f>1-O10</f>
        <v>0.62919530000000001</v>
      </c>
      <c r="M13">
        <f>1-O11</f>
        <v>0.46119889999999997</v>
      </c>
      <c r="N13">
        <f>1-O12</f>
        <v>0.54359170000000001</v>
      </c>
    </row>
    <row r="15" spans="1:15" x14ac:dyDescent="0.35">
      <c r="I15" t="s">
        <v>45</v>
      </c>
      <c r="J15" s="9" t="s">
        <v>0</v>
      </c>
      <c r="K15" s="9"/>
    </row>
    <row r="16" spans="1:15" x14ac:dyDescent="0.35">
      <c r="I16" t="s">
        <v>38</v>
      </c>
      <c r="J16" s="10">
        <f>SUM(Ensemble!J1,Ensemble!J29,Ensemble!J57,Ensemble!J85,Ensemble!J113,Ensemble!J141,Ensemble!J169,Ensemble!J197)</f>
        <v>0.40965774191680998</v>
      </c>
    </row>
    <row r="17" spans="9:10" x14ac:dyDescent="0.35">
      <c r="I17" t="s">
        <v>39</v>
      </c>
      <c r="J17" s="10">
        <f>SUM(Ensemble!J183,Ensemble!J176,Ensemble!J127,Ensemble!J120,Ensemble!J71,Ensemble!J64,Ensemble!J15,Ensemble!J8)</f>
        <v>0.19585114632673076</v>
      </c>
    </row>
    <row r="18" spans="9:10" x14ac:dyDescent="0.35">
      <c r="I18" t="s">
        <v>40</v>
      </c>
      <c r="J18" s="10">
        <f>SUM(Ensemble!J36,Ensemble!J43,Ensemble!J148,Ensemble!J155)</f>
        <v>5.0139122400568767E-2</v>
      </c>
    </row>
    <row r="19" spans="9:10" x14ac:dyDescent="0.35">
      <c r="I19" t="s">
        <v>41</v>
      </c>
      <c r="J19" s="10">
        <f>SUM(Ensemble!J22,Ensemble!J50,Ensemble!J92,Ensemble!J99)</f>
        <v>0.1447552899297494</v>
      </c>
    </row>
    <row r="20" spans="9:10" x14ac:dyDescent="0.35">
      <c r="I20" t="s">
        <v>42</v>
      </c>
      <c r="J20" s="10">
        <f>SUM(Ensemble!J134,Ensemble!J162,Ensemble!J204,Ensemble!J211)</f>
        <v>8.1273101620291888E-2</v>
      </c>
    </row>
    <row r="21" spans="9:10" x14ac:dyDescent="0.35">
      <c r="I21" t="s">
        <v>43</v>
      </c>
      <c r="J21" s="10">
        <f>SUM(Ensemble!J218,Ensemble!J190,Ensemble!J106,Ensemble!J78)</f>
        <v>0.11832359780584925</v>
      </c>
    </row>
    <row r="22" spans="9:10" x14ac:dyDescent="0.35">
      <c r="J22">
        <f>SUM(J16:J21)</f>
        <v>1</v>
      </c>
    </row>
  </sheetData>
  <mergeCells count="1">
    <mergeCell ref="J15:K15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tabSelected="1" workbookViewId="0">
      <selection activeCell="M9" sqref="M9"/>
    </sheetView>
  </sheetViews>
  <sheetFormatPr defaultRowHeight="14.5" x14ac:dyDescent="0.35"/>
  <cols>
    <col min="3" max="8" width="10.6328125" customWidth="1"/>
  </cols>
  <sheetData>
    <row r="1" spans="2:9" ht="15" thickBot="1" x14ac:dyDescent="0.4"/>
    <row r="2" spans="2:9" ht="15" thickBot="1" x14ac:dyDescent="0.4">
      <c r="B2" s="24"/>
      <c r="C2" s="25"/>
      <c r="D2" s="25"/>
      <c r="E2" s="25"/>
      <c r="F2" s="25"/>
      <c r="G2" s="25"/>
      <c r="H2" s="25"/>
      <c r="I2" s="31"/>
    </row>
    <row r="3" spans="2:9" x14ac:dyDescent="0.35">
      <c r="B3" s="26"/>
      <c r="C3" s="27"/>
      <c r="D3" s="27"/>
      <c r="E3" s="13" t="s">
        <v>46</v>
      </c>
      <c r="F3" s="14"/>
      <c r="G3" s="27"/>
      <c r="H3" s="27"/>
      <c r="I3" s="32"/>
    </row>
    <row r="4" spans="2:9" ht="15" thickBot="1" x14ac:dyDescent="0.4">
      <c r="B4" s="26"/>
      <c r="C4" s="28"/>
      <c r="D4" s="28"/>
      <c r="E4" s="15"/>
      <c r="F4" s="16"/>
      <c r="G4" s="28"/>
      <c r="H4" s="28"/>
      <c r="I4" s="32"/>
    </row>
    <row r="5" spans="2:9" ht="15" thickBot="1" x14ac:dyDescent="0.4">
      <c r="B5" s="26"/>
      <c r="C5" s="28"/>
      <c r="D5" s="28"/>
      <c r="E5" s="19" t="s">
        <v>38</v>
      </c>
      <c r="F5" s="20"/>
      <c r="G5" s="28"/>
      <c r="H5" s="28"/>
      <c r="I5" s="32"/>
    </row>
    <row r="6" spans="2:9" ht="15" thickBot="1" x14ac:dyDescent="0.4">
      <c r="B6" s="26"/>
      <c r="C6" s="28"/>
      <c r="D6" s="28"/>
      <c r="E6" s="28"/>
      <c r="F6" s="34"/>
      <c r="G6" s="28"/>
      <c r="H6" s="28"/>
      <c r="I6" s="32"/>
    </row>
    <row r="7" spans="2:9" ht="15" thickBot="1" x14ac:dyDescent="0.4">
      <c r="B7" s="26"/>
      <c r="C7" s="28"/>
      <c r="D7" s="28"/>
      <c r="E7" s="18" t="s">
        <v>38</v>
      </c>
      <c r="F7" s="21" t="s">
        <v>41</v>
      </c>
      <c r="G7" s="28"/>
      <c r="H7" s="28"/>
      <c r="I7" s="32"/>
    </row>
    <row r="8" spans="2:9" ht="15" thickBot="1" x14ac:dyDescent="0.4">
      <c r="B8" s="26"/>
      <c r="C8" s="28"/>
      <c r="D8" s="38"/>
      <c r="E8" s="39">
        <v>31</v>
      </c>
      <c r="F8" s="12">
        <v>27</v>
      </c>
      <c r="G8" s="37"/>
      <c r="H8" s="35"/>
      <c r="I8" s="32"/>
    </row>
    <row r="9" spans="2:9" ht="15" thickBot="1" x14ac:dyDescent="0.4">
      <c r="B9" s="26"/>
      <c r="C9" s="28"/>
      <c r="D9" s="36"/>
      <c r="E9" s="28"/>
      <c r="F9" s="28"/>
      <c r="G9" s="28"/>
      <c r="H9" s="36"/>
      <c r="I9" s="32"/>
    </row>
    <row r="10" spans="2:9" ht="15" thickBot="1" x14ac:dyDescent="0.4">
      <c r="B10" s="26"/>
      <c r="C10" s="18" t="s">
        <v>38</v>
      </c>
      <c r="D10" s="17" t="s">
        <v>43</v>
      </c>
      <c r="E10" s="28"/>
      <c r="F10" s="28"/>
      <c r="G10" s="22" t="s">
        <v>39</v>
      </c>
      <c r="H10" s="21" t="s">
        <v>41</v>
      </c>
      <c r="I10" s="32"/>
    </row>
    <row r="11" spans="2:9" ht="15" thickBot="1" x14ac:dyDescent="0.4">
      <c r="B11" s="26"/>
      <c r="C11" s="39">
        <v>26</v>
      </c>
      <c r="D11" s="12">
        <v>20</v>
      </c>
      <c r="E11" s="28"/>
      <c r="F11" s="28"/>
      <c r="G11" s="12">
        <v>27</v>
      </c>
      <c r="H11" s="39">
        <v>30</v>
      </c>
      <c r="I11" s="32"/>
    </row>
    <row r="12" spans="2:9" ht="15" thickBot="1" x14ac:dyDescent="0.4">
      <c r="B12" s="26"/>
      <c r="C12" s="28"/>
      <c r="D12" s="34"/>
      <c r="E12" s="28"/>
      <c r="F12" s="28"/>
      <c r="G12" s="28"/>
      <c r="H12" s="34"/>
      <c r="I12" s="32"/>
    </row>
    <row r="13" spans="2:9" ht="15" thickBot="1" x14ac:dyDescent="0.4">
      <c r="B13" s="26"/>
      <c r="C13" s="11" t="s">
        <v>40</v>
      </c>
      <c r="D13" s="17" t="s">
        <v>43</v>
      </c>
      <c r="E13" s="28"/>
      <c r="F13" s="28"/>
      <c r="G13" s="21" t="s">
        <v>41</v>
      </c>
      <c r="H13" s="23" t="s">
        <v>42</v>
      </c>
      <c r="I13" s="32"/>
    </row>
    <row r="14" spans="2:9" ht="15" thickBot="1" x14ac:dyDescent="0.4">
      <c r="B14" s="26"/>
      <c r="C14" s="12">
        <v>18</v>
      </c>
      <c r="D14" s="40">
        <v>23</v>
      </c>
      <c r="E14" s="28"/>
      <c r="F14" s="28"/>
      <c r="G14" s="39">
        <v>27</v>
      </c>
      <c r="H14" s="12">
        <v>24</v>
      </c>
      <c r="I14" s="32"/>
    </row>
    <row r="15" spans="2:9" ht="15" thickBot="1" x14ac:dyDescent="0.4">
      <c r="B15" s="29"/>
      <c r="C15" s="30"/>
      <c r="D15" s="30"/>
      <c r="E15" s="30"/>
      <c r="F15" s="30"/>
      <c r="G15" s="30"/>
      <c r="H15" s="30"/>
      <c r="I15" s="33"/>
    </row>
  </sheetData>
  <mergeCells count="2">
    <mergeCell ref="E5:F5"/>
    <mergeCell ref="E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4"/>
  <sheetViews>
    <sheetView topLeftCell="A64" workbookViewId="0">
      <selection activeCell="J3" sqref="J3"/>
    </sheetView>
  </sheetViews>
  <sheetFormatPr defaultRowHeight="14.5" x14ac:dyDescent="0.35"/>
  <sheetData>
    <row r="1" spans="1:10" x14ac:dyDescent="0.35">
      <c r="A1" s="5" t="s">
        <v>32</v>
      </c>
      <c r="B1">
        <f>Matrix!$O$10</f>
        <v>0.37080469999999999</v>
      </c>
      <c r="D1" s="5" t="s">
        <v>36</v>
      </c>
      <c r="E1">
        <f>Matrix!$M$8</f>
        <v>0.5849143</v>
      </c>
      <c r="G1" s="5" t="s">
        <v>36</v>
      </c>
      <c r="H1">
        <f>Matrix!$K$8</f>
        <v>0.65023019999999998</v>
      </c>
      <c r="J1">
        <f>B1*B4*E1*E4*H1</f>
        <v>4.5364596452811358E-2</v>
      </c>
    </row>
    <row r="2" spans="1:10" x14ac:dyDescent="0.35">
      <c r="A2" t="s">
        <v>33</v>
      </c>
      <c r="D2" t="s">
        <v>34</v>
      </c>
      <c r="G2" t="s">
        <v>37</v>
      </c>
    </row>
    <row r="4" spans="1:10" x14ac:dyDescent="0.35">
      <c r="A4" s="5" t="s">
        <v>34</v>
      </c>
      <c r="B4">
        <f>Matrix!$N$11</f>
        <v>0.56789789999999996</v>
      </c>
      <c r="D4" s="5" t="s">
        <v>37</v>
      </c>
      <c r="E4">
        <f>Matrix!$L$9</f>
        <v>0.5664247</v>
      </c>
    </row>
    <row r="5" spans="1:10" x14ac:dyDescent="0.35">
      <c r="A5" t="s">
        <v>35</v>
      </c>
      <c r="D5" t="s">
        <v>32</v>
      </c>
    </row>
    <row r="8" spans="1:10" x14ac:dyDescent="0.35">
      <c r="A8" s="5" t="s">
        <v>32</v>
      </c>
      <c r="B8">
        <f>Matrix!$O$10</f>
        <v>0.37080469999999999</v>
      </c>
      <c r="D8" s="5" t="s">
        <v>36</v>
      </c>
      <c r="E8">
        <f>Matrix!$M$8</f>
        <v>0.5849143</v>
      </c>
      <c r="G8" s="6" t="s">
        <v>36</v>
      </c>
      <c r="H8">
        <f>1-H1</f>
        <v>0.34976980000000002</v>
      </c>
      <c r="J8">
        <f>B8*B11*E8*E11*H8</f>
        <v>2.4402382153859571E-2</v>
      </c>
    </row>
    <row r="9" spans="1:10" x14ac:dyDescent="0.35">
      <c r="A9" t="s">
        <v>33</v>
      </c>
      <c r="D9" t="s">
        <v>34</v>
      </c>
      <c r="G9" s="5" t="s">
        <v>37</v>
      </c>
    </row>
    <row r="11" spans="1:10" x14ac:dyDescent="0.35">
      <c r="A11" s="5" t="s">
        <v>34</v>
      </c>
      <c r="B11">
        <f>Matrix!$N$11</f>
        <v>0.56789789999999996</v>
      </c>
      <c r="D11" s="5" t="s">
        <v>37</v>
      </c>
      <c r="E11">
        <f>Matrix!$L$9</f>
        <v>0.5664247</v>
      </c>
    </row>
    <row r="12" spans="1:10" x14ac:dyDescent="0.35">
      <c r="A12" t="s">
        <v>35</v>
      </c>
      <c r="D12" t="s">
        <v>32</v>
      </c>
    </row>
    <row r="13" spans="1:10" s="7" customFormat="1" x14ac:dyDescent="0.35"/>
    <row r="15" spans="1:10" x14ac:dyDescent="0.35">
      <c r="A15" s="5" t="s">
        <v>32</v>
      </c>
      <c r="B15">
        <f>Matrix!$O$10</f>
        <v>0.37080469999999999</v>
      </c>
      <c r="D15" s="6" t="s">
        <v>36</v>
      </c>
      <c r="E15">
        <f>1-E1</f>
        <v>0.4150857</v>
      </c>
      <c r="G15" s="5" t="s">
        <v>37</v>
      </c>
      <c r="H15">
        <f>Matrix!M9</f>
        <v>0.4368512</v>
      </c>
      <c r="J15">
        <f>B15*B18*E15*E18*H15</f>
        <v>2.1628628503712961E-2</v>
      </c>
    </row>
    <row r="16" spans="1:10" x14ac:dyDescent="0.35">
      <c r="A16" t="s">
        <v>33</v>
      </c>
      <c r="D16" s="5" t="s">
        <v>34</v>
      </c>
      <c r="G16" t="s">
        <v>34</v>
      </c>
    </row>
    <row r="18" spans="1:10" x14ac:dyDescent="0.35">
      <c r="A18" s="5" t="s">
        <v>34</v>
      </c>
      <c r="B18">
        <f>Matrix!$N$11</f>
        <v>0.56789789999999996</v>
      </c>
      <c r="D18" s="5" t="s">
        <v>37</v>
      </c>
      <c r="E18">
        <f>E4</f>
        <v>0.5664247</v>
      </c>
    </row>
    <row r="19" spans="1:10" x14ac:dyDescent="0.35">
      <c r="A19" t="s">
        <v>35</v>
      </c>
      <c r="D19" t="s">
        <v>32</v>
      </c>
    </row>
    <row r="22" spans="1:10" x14ac:dyDescent="0.35">
      <c r="A22" s="5" t="s">
        <v>32</v>
      </c>
      <c r="B22">
        <f>Matrix!$O$10</f>
        <v>0.37080469999999999</v>
      </c>
      <c r="D22" s="6" t="s">
        <v>36</v>
      </c>
      <c r="E22">
        <f>1-E8</f>
        <v>0.4150857</v>
      </c>
      <c r="G22" s="6" t="s">
        <v>37</v>
      </c>
      <c r="H22">
        <f>1-H15</f>
        <v>0.5631488</v>
      </c>
      <c r="J22">
        <f>B22*B25*E22*E25*H22</f>
        <v>2.7881658989403601E-2</v>
      </c>
    </row>
    <row r="23" spans="1:10" x14ac:dyDescent="0.35">
      <c r="A23" t="s">
        <v>33</v>
      </c>
      <c r="D23" s="5" t="s">
        <v>34</v>
      </c>
      <c r="G23" s="5" t="s">
        <v>34</v>
      </c>
    </row>
    <row r="25" spans="1:10" x14ac:dyDescent="0.35">
      <c r="A25" s="5" t="s">
        <v>34</v>
      </c>
      <c r="B25">
        <f>Matrix!$N$11</f>
        <v>0.56789789999999996</v>
      </c>
      <c r="D25" s="5" t="s">
        <v>37</v>
      </c>
      <c r="E25">
        <f>E11</f>
        <v>0.5664247</v>
      </c>
    </row>
    <row r="26" spans="1:10" x14ac:dyDescent="0.35">
      <c r="A26" t="s">
        <v>35</v>
      </c>
      <c r="D26" t="s">
        <v>32</v>
      </c>
    </row>
    <row r="27" spans="1:10" s="7" customFormat="1" x14ac:dyDescent="0.35"/>
    <row r="29" spans="1:10" x14ac:dyDescent="0.35">
      <c r="A29" s="5" t="s">
        <v>32</v>
      </c>
      <c r="B29">
        <f>Matrix!$O$10</f>
        <v>0.37080469999999999</v>
      </c>
      <c r="D29" s="5" t="s">
        <v>36</v>
      </c>
      <c r="E29">
        <f>1-E15</f>
        <v>0.5849143</v>
      </c>
      <c r="G29" s="5" t="s">
        <v>36</v>
      </c>
      <c r="H29">
        <f>Matrix!L8</f>
        <v>0.73054479999999999</v>
      </c>
      <c r="J29">
        <f>B29*B32*E29*E32*H29</f>
        <v>3.9013877786850851E-2</v>
      </c>
    </row>
    <row r="30" spans="1:10" x14ac:dyDescent="0.35">
      <c r="A30" t="s">
        <v>33</v>
      </c>
      <c r="D30" t="s">
        <v>34</v>
      </c>
      <c r="G30" t="s">
        <v>32</v>
      </c>
    </row>
    <row r="32" spans="1:10" x14ac:dyDescent="0.35">
      <c r="A32" s="5" t="s">
        <v>34</v>
      </c>
      <c r="B32">
        <f>Matrix!$N$11</f>
        <v>0.56789789999999996</v>
      </c>
      <c r="D32" s="6" t="s">
        <v>37</v>
      </c>
      <c r="E32">
        <f>1-E18</f>
        <v>0.4335753</v>
      </c>
    </row>
    <row r="33" spans="1:10" x14ac:dyDescent="0.35">
      <c r="A33" t="s">
        <v>35</v>
      </c>
      <c r="D33" s="5" t="s">
        <v>32</v>
      </c>
    </row>
    <row r="36" spans="1:10" x14ac:dyDescent="0.35">
      <c r="A36" s="5" t="s">
        <v>32</v>
      </c>
      <c r="B36">
        <f>Matrix!$O$10</f>
        <v>0.37080469999999999</v>
      </c>
      <c r="D36" s="5" t="s">
        <v>36</v>
      </c>
      <c r="E36">
        <f>1-E22</f>
        <v>0.5849143</v>
      </c>
      <c r="G36" s="6" t="s">
        <v>36</v>
      </c>
      <c r="H36">
        <f>1-H29</f>
        <v>0.26945520000000001</v>
      </c>
      <c r="J36">
        <f>B36*B39*E36*E39*H36</f>
        <v>1.4389935075619529E-2</v>
      </c>
    </row>
    <row r="37" spans="1:10" x14ac:dyDescent="0.35">
      <c r="A37" t="s">
        <v>33</v>
      </c>
      <c r="D37" t="s">
        <v>34</v>
      </c>
      <c r="G37" s="5" t="s">
        <v>32</v>
      </c>
    </row>
    <row r="39" spans="1:10" x14ac:dyDescent="0.35">
      <c r="A39" s="5" t="s">
        <v>34</v>
      </c>
      <c r="B39">
        <f>Matrix!$N$11</f>
        <v>0.56789789999999996</v>
      </c>
      <c r="D39" s="6" t="s">
        <v>37</v>
      </c>
      <c r="E39">
        <f>1-E25</f>
        <v>0.4335753</v>
      </c>
    </row>
    <row r="40" spans="1:10" x14ac:dyDescent="0.35">
      <c r="A40" t="s">
        <v>35</v>
      </c>
      <c r="D40" s="5" t="s">
        <v>32</v>
      </c>
    </row>
    <row r="41" spans="1:10" s="7" customFormat="1" x14ac:dyDescent="0.35"/>
    <row r="43" spans="1:10" x14ac:dyDescent="0.35">
      <c r="A43" s="5" t="s">
        <v>32</v>
      </c>
      <c r="B43">
        <f>Matrix!$O$10</f>
        <v>0.37080469999999999</v>
      </c>
      <c r="D43" s="6" t="s">
        <v>36</v>
      </c>
      <c r="E43">
        <f>1-E29</f>
        <v>0.4150857</v>
      </c>
      <c r="G43" s="5" t="s">
        <v>32</v>
      </c>
      <c r="H43">
        <f>Matrix!M10</f>
        <v>0.36016419999999999</v>
      </c>
      <c r="J43">
        <f>B43*B46*E43*E46*H43</f>
        <v>1.3649550205222623E-2</v>
      </c>
    </row>
    <row r="44" spans="1:10" x14ac:dyDescent="0.35">
      <c r="A44" t="s">
        <v>33</v>
      </c>
      <c r="D44" s="5" t="s">
        <v>34</v>
      </c>
      <c r="G44" t="s">
        <v>34</v>
      </c>
    </row>
    <row r="46" spans="1:10" x14ac:dyDescent="0.35">
      <c r="A46" s="5" t="s">
        <v>34</v>
      </c>
      <c r="B46">
        <f>Matrix!$N$11</f>
        <v>0.56789789999999996</v>
      </c>
      <c r="D46" s="6" t="s">
        <v>37</v>
      </c>
      <c r="E46">
        <f>E32</f>
        <v>0.4335753</v>
      </c>
    </row>
    <row r="47" spans="1:10" x14ac:dyDescent="0.35">
      <c r="A47" t="s">
        <v>35</v>
      </c>
      <c r="D47" s="5" t="s">
        <v>32</v>
      </c>
    </row>
    <row r="50" spans="1:10" x14ac:dyDescent="0.35">
      <c r="A50" s="5" t="s">
        <v>32</v>
      </c>
      <c r="B50">
        <f>Matrix!$O$10</f>
        <v>0.37080469999999999</v>
      </c>
      <c r="D50" s="6" t="s">
        <v>36</v>
      </c>
      <c r="E50">
        <f>1-E36</f>
        <v>0.4150857</v>
      </c>
      <c r="G50" s="6" t="s">
        <v>32</v>
      </c>
      <c r="H50">
        <f>1-H43</f>
        <v>0.63983579999999995</v>
      </c>
      <c r="J50">
        <f>B50*B53*E50*E53*H50</f>
        <v>2.4248581272649478E-2</v>
      </c>
    </row>
    <row r="51" spans="1:10" x14ac:dyDescent="0.35">
      <c r="A51" t="s">
        <v>33</v>
      </c>
      <c r="D51" s="5" t="s">
        <v>34</v>
      </c>
      <c r="G51" s="5" t="s">
        <v>34</v>
      </c>
    </row>
    <row r="53" spans="1:10" x14ac:dyDescent="0.35">
      <c r="A53" s="5" t="s">
        <v>34</v>
      </c>
      <c r="B53">
        <f>Matrix!$N$11</f>
        <v>0.56789789999999996</v>
      </c>
      <c r="D53" s="6" t="s">
        <v>37</v>
      </c>
      <c r="E53">
        <f>E39</f>
        <v>0.4335753</v>
      </c>
    </row>
    <row r="54" spans="1:10" x14ac:dyDescent="0.35">
      <c r="A54" t="s">
        <v>35</v>
      </c>
      <c r="D54" s="5" t="s">
        <v>32</v>
      </c>
    </row>
    <row r="55" spans="1:10" s="7" customFormat="1" x14ac:dyDescent="0.35"/>
    <row r="57" spans="1:10" x14ac:dyDescent="0.35">
      <c r="A57" s="6" t="s">
        <v>32</v>
      </c>
      <c r="B57">
        <f>1-$B$50</f>
        <v>0.62919530000000001</v>
      </c>
      <c r="D57" s="5" t="s">
        <v>36</v>
      </c>
      <c r="E57">
        <f>Matrix!$O$8</f>
        <v>0.63445620000000003</v>
      </c>
      <c r="G57" s="5" t="s">
        <v>36</v>
      </c>
      <c r="H57">
        <f>Matrix!$K$8</f>
        <v>0.65023019999999998</v>
      </c>
      <c r="J57">
        <f>B57*B60*E57*E60*H57</f>
        <v>6.4395874868569458E-2</v>
      </c>
    </row>
    <row r="58" spans="1:10" x14ac:dyDescent="0.35">
      <c r="A58" s="5" t="s">
        <v>33</v>
      </c>
      <c r="D58" t="s">
        <v>33</v>
      </c>
      <c r="G58" t="s">
        <v>37</v>
      </c>
    </row>
    <row r="60" spans="1:10" x14ac:dyDescent="0.35">
      <c r="A60" s="5" t="s">
        <v>34</v>
      </c>
      <c r="B60">
        <f>$B$53</f>
        <v>0.56789789999999996</v>
      </c>
      <c r="D60" s="5" t="s">
        <v>37</v>
      </c>
      <c r="E60">
        <f>Matrix!$M$9</f>
        <v>0.4368512</v>
      </c>
    </row>
    <row r="61" spans="1:10" x14ac:dyDescent="0.35">
      <c r="A61" t="s">
        <v>35</v>
      </c>
      <c r="D61" t="s">
        <v>34</v>
      </c>
    </row>
    <row r="64" spans="1:10" x14ac:dyDescent="0.35">
      <c r="A64" s="6" t="s">
        <v>32</v>
      </c>
      <c r="B64">
        <f>1-$B$50</f>
        <v>0.62919530000000001</v>
      </c>
      <c r="D64" s="5" t="s">
        <v>36</v>
      </c>
      <c r="E64">
        <f>Matrix!$O$8</f>
        <v>0.63445620000000003</v>
      </c>
      <c r="G64" s="6" t="s">
        <v>36</v>
      </c>
      <c r="H64">
        <f>1-H57</f>
        <v>0.34976980000000002</v>
      </c>
      <c r="J64">
        <f>B64*B67*E64*E67*H64</f>
        <v>3.4639628048042936E-2</v>
      </c>
    </row>
    <row r="65" spans="1:10" x14ac:dyDescent="0.35">
      <c r="A65" s="5" t="s">
        <v>33</v>
      </c>
      <c r="D65" t="s">
        <v>33</v>
      </c>
      <c r="G65" s="5" t="s">
        <v>37</v>
      </c>
    </row>
    <row r="67" spans="1:10" x14ac:dyDescent="0.35">
      <c r="A67" s="5" t="s">
        <v>34</v>
      </c>
      <c r="B67">
        <f>$B$53</f>
        <v>0.56789789999999996</v>
      </c>
      <c r="D67" s="5" t="s">
        <v>37</v>
      </c>
      <c r="E67">
        <f>Matrix!$M$9</f>
        <v>0.4368512</v>
      </c>
    </row>
    <row r="68" spans="1:10" x14ac:dyDescent="0.35">
      <c r="A68" t="s">
        <v>35</v>
      </c>
      <c r="D68" t="s">
        <v>34</v>
      </c>
    </row>
    <row r="69" spans="1:10" s="7" customFormat="1" x14ac:dyDescent="0.35"/>
    <row r="71" spans="1:10" x14ac:dyDescent="0.35">
      <c r="A71" s="6" t="s">
        <v>32</v>
      </c>
      <c r="B71">
        <f>1-$B$50</f>
        <v>0.62919530000000001</v>
      </c>
      <c r="D71" s="6" t="s">
        <v>36</v>
      </c>
      <c r="E71">
        <f>1-E57</f>
        <v>0.36554379999999997</v>
      </c>
      <c r="G71" s="5" t="s">
        <v>37</v>
      </c>
      <c r="H71">
        <f>Matrix!O9</f>
        <v>0.46244229999999997</v>
      </c>
      <c r="J71">
        <f>B71*B74*E71*E74*H71</f>
        <v>2.63867705338659E-2</v>
      </c>
    </row>
    <row r="72" spans="1:10" x14ac:dyDescent="0.35">
      <c r="A72" s="5" t="s">
        <v>33</v>
      </c>
      <c r="D72" s="5" t="s">
        <v>33</v>
      </c>
      <c r="G72" t="s">
        <v>33</v>
      </c>
    </row>
    <row r="74" spans="1:10" x14ac:dyDescent="0.35">
      <c r="A74" s="5" t="s">
        <v>34</v>
      </c>
      <c r="B74">
        <f>$B$53</f>
        <v>0.56789789999999996</v>
      </c>
      <c r="D74" s="5" t="s">
        <v>37</v>
      </c>
      <c r="E74">
        <f>E60</f>
        <v>0.4368512</v>
      </c>
    </row>
    <row r="75" spans="1:10" x14ac:dyDescent="0.35">
      <c r="A75" t="s">
        <v>35</v>
      </c>
      <c r="D75" t="s">
        <v>34</v>
      </c>
    </row>
    <row r="78" spans="1:10" x14ac:dyDescent="0.35">
      <c r="A78" s="6" t="s">
        <v>32</v>
      </c>
      <c r="B78">
        <f>1-$B$50</f>
        <v>0.62919530000000001</v>
      </c>
      <c r="D78" s="6" t="s">
        <v>36</v>
      </c>
      <c r="E78">
        <f>1-E64</f>
        <v>0.36554379999999997</v>
      </c>
      <c r="G78" s="6" t="s">
        <v>37</v>
      </c>
      <c r="H78">
        <f>1-H71</f>
        <v>0.53755770000000003</v>
      </c>
      <c r="J78">
        <f>B78*B81*E78*E81*H78</f>
        <v>3.0672824866178387E-2</v>
      </c>
    </row>
    <row r="79" spans="1:10" x14ac:dyDescent="0.35">
      <c r="A79" s="5" t="s">
        <v>33</v>
      </c>
      <c r="D79" s="5" t="s">
        <v>33</v>
      </c>
      <c r="G79" s="5" t="s">
        <v>33</v>
      </c>
    </row>
    <row r="81" spans="1:10" x14ac:dyDescent="0.35">
      <c r="A81" s="5" t="s">
        <v>34</v>
      </c>
      <c r="B81">
        <f>$B$53</f>
        <v>0.56789789999999996</v>
      </c>
      <c r="D81" s="5" t="s">
        <v>37</v>
      </c>
      <c r="E81">
        <f>E67</f>
        <v>0.4368512</v>
      </c>
    </row>
    <row r="82" spans="1:10" x14ac:dyDescent="0.35">
      <c r="A82" t="s">
        <v>35</v>
      </c>
      <c r="D82" t="s">
        <v>34</v>
      </c>
    </row>
    <row r="83" spans="1:10" s="7" customFormat="1" x14ac:dyDescent="0.35"/>
    <row r="85" spans="1:10" x14ac:dyDescent="0.35">
      <c r="A85" s="6" t="s">
        <v>32</v>
      </c>
      <c r="B85">
        <f>1-$B$50</f>
        <v>0.62919530000000001</v>
      </c>
      <c r="D85" s="5" t="s">
        <v>36</v>
      </c>
      <c r="E85">
        <f>1-E71</f>
        <v>0.63445620000000003</v>
      </c>
      <c r="G85" s="5" t="s">
        <v>36</v>
      </c>
      <c r="H85">
        <f>Matrix!M8</f>
        <v>0.5849143</v>
      </c>
      <c r="J85">
        <f>B85*B88*E85*E88*H85</f>
        <v>7.4674578595087776E-2</v>
      </c>
    </row>
    <row r="86" spans="1:10" x14ac:dyDescent="0.35">
      <c r="A86" s="5" t="s">
        <v>33</v>
      </c>
      <c r="D86" t="s">
        <v>33</v>
      </c>
      <c r="G86" t="s">
        <v>34</v>
      </c>
    </row>
    <row r="88" spans="1:10" x14ac:dyDescent="0.35">
      <c r="A88" s="5" t="s">
        <v>34</v>
      </c>
      <c r="B88">
        <f>$B$53</f>
        <v>0.56789789999999996</v>
      </c>
      <c r="D88" s="6" t="s">
        <v>37</v>
      </c>
      <c r="E88">
        <f>1-E74</f>
        <v>0.5631488</v>
      </c>
    </row>
    <row r="89" spans="1:10" x14ac:dyDescent="0.35">
      <c r="A89" t="s">
        <v>35</v>
      </c>
      <c r="D89" s="5" t="s">
        <v>34</v>
      </c>
    </row>
    <row r="92" spans="1:10" x14ac:dyDescent="0.35">
      <c r="A92" s="6" t="s">
        <v>32</v>
      </c>
      <c r="B92">
        <f>1-$B$50</f>
        <v>0.62919530000000001</v>
      </c>
      <c r="D92" s="5" t="s">
        <v>36</v>
      </c>
      <c r="E92">
        <f>1-E78</f>
        <v>0.63445620000000003</v>
      </c>
      <c r="G92" s="6" t="s">
        <v>36</v>
      </c>
      <c r="H92">
        <f>1-H85</f>
        <v>0.4150857</v>
      </c>
      <c r="J92">
        <f>B92*B95*E92*E95*H92</f>
        <v>5.2992976455434632E-2</v>
      </c>
    </row>
    <row r="93" spans="1:10" x14ac:dyDescent="0.35">
      <c r="A93" s="5" t="s">
        <v>33</v>
      </c>
      <c r="D93" t="s">
        <v>33</v>
      </c>
      <c r="G93" s="5" t="s">
        <v>34</v>
      </c>
    </row>
    <row r="95" spans="1:10" x14ac:dyDescent="0.35">
      <c r="A95" s="5" t="s">
        <v>34</v>
      </c>
      <c r="B95">
        <f>$B$53</f>
        <v>0.56789789999999996</v>
      </c>
      <c r="D95" s="6" t="s">
        <v>37</v>
      </c>
      <c r="E95">
        <f>1-E81</f>
        <v>0.5631488</v>
      </c>
    </row>
    <row r="96" spans="1:10" x14ac:dyDescent="0.35">
      <c r="A96" t="s">
        <v>35</v>
      </c>
      <c r="D96" s="5" t="s">
        <v>34</v>
      </c>
    </row>
    <row r="97" spans="1:10" s="7" customFormat="1" x14ac:dyDescent="0.35"/>
    <row r="99" spans="1:10" x14ac:dyDescent="0.35">
      <c r="A99" s="6" t="s">
        <v>32</v>
      </c>
      <c r="B99">
        <f>1-$B$50</f>
        <v>0.62919530000000001</v>
      </c>
      <c r="D99" s="6" t="s">
        <v>36</v>
      </c>
      <c r="E99">
        <f>1-E85</f>
        <v>0.36554379999999997</v>
      </c>
      <c r="G99" s="5" t="s">
        <v>34</v>
      </c>
      <c r="H99">
        <f>Matrix!O11</f>
        <v>0.53880110000000003</v>
      </c>
      <c r="J99">
        <f>B99*B102*E99*E102*H99</f>
        <v>3.9632073212261684E-2</v>
      </c>
    </row>
    <row r="100" spans="1:10" x14ac:dyDescent="0.35">
      <c r="A100" s="5" t="s">
        <v>33</v>
      </c>
      <c r="D100" s="5" t="s">
        <v>33</v>
      </c>
      <c r="G100" t="s">
        <v>33</v>
      </c>
    </row>
    <row r="102" spans="1:10" x14ac:dyDescent="0.35">
      <c r="A102" s="5" t="s">
        <v>34</v>
      </c>
      <c r="B102">
        <f>$B$53</f>
        <v>0.56789789999999996</v>
      </c>
      <c r="D102" s="6" t="s">
        <v>37</v>
      </c>
      <c r="E102">
        <f>E88</f>
        <v>0.5631488</v>
      </c>
    </row>
    <row r="103" spans="1:10" x14ac:dyDescent="0.35">
      <c r="A103" t="s">
        <v>35</v>
      </c>
      <c r="D103" s="5" t="s">
        <v>34</v>
      </c>
    </row>
    <row r="106" spans="1:10" x14ac:dyDescent="0.35">
      <c r="A106" s="6" t="s">
        <v>32</v>
      </c>
      <c r="B106">
        <f>1-$B$50</f>
        <v>0.62919530000000001</v>
      </c>
      <c r="D106" s="6" t="s">
        <v>36</v>
      </c>
      <c r="E106">
        <f>1-E92</f>
        <v>0.36554379999999997</v>
      </c>
      <c r="G106" s="6" t="s">
        <v>34</v>
      </c>
      <c r="H106">
        <f>1-H99</f>
        <v>0.46119889999999997</v>
      </c>
      <c r="J106">
        <f>B106*B109*E106*E109*H106</f>
        <v>3.392396298042924E-2</v>
      </c>
    </row>
    <row r="107" spans="1:10" x14ac:dyDescent="0.35">
      <c r="A107" s="5" t="s">
        <v>33</v>
      </c>
      <c r="D107" s="5" t="s">
        <v>33</v>
      </c>
      <c r="G107" s="5" t="s">
        <v>33</v>
      </c>
    </row>
    <row r="109" spans="1:10" x14ac:dyDescent="0.35">
      <c r="A109" s="5" t="s">
        <v>34</v>
      </c>
      <c r="B109">
        <f>$B$53</f>
        <v>0.56789789999999996</v>
      </c>
      <c r="D109" s="6" t="s">
        <v>37</v>
      </c>
      <c r="E109">
        <f>E95</f>
        <v>0.5631488</v>
      </c>
    </row>
    <row r="110" spans="1:10" x14ac:dyDescent="0.35">
      <c r="A110" t="s">
        <v>35</v>
      </c>
      <c r="D110" s="5" t="s">
        <v>34</v>
      </c>
    </row>
    <row r="111" spans="1:10" s="7" customFormat="1" x14ac:dyDescent="0.35"/>
    <row r="113" spans="1:10" x14ac:dyDescent="0.35">
      <c r="A113" s="5" t="s">
        <v>32</v>
      </c>
      <c r="B113">
        <f>1-$B$106</f>
        <v>0.37080469999999999</v>
      </c>
      <c r="D113" s="5" t="s">
        <v>36</v>
      </c>
      <c r="E113">
        <f>Matrix!$N$8</f>
        <v>0.66382819999999998</v>
      </c>
      <c r="G113" s="5" t="s">
        <v>36</v>
      </c>
      <c r="H113">
        <f>Matrix!$K$8</f>
        <v>0.65023019999999998</v>
      </c>
      <c r="J113">
        <f>B113*B116*E113*E116*H113</f>
        <v>3.9173883251548532E-2</v>
      </c>
    </row>
    <row r="114" spans="1:10" x14ac:dyDescent="0.35">
      <c r="A114" s="6" t="s">
        <v>33</v>
      </c>
      <c r="D114" t="s">
        <v>35</v>
      </c>
      <c r="G114" t="s">
        <v>37</v>
      </c>
    </row>
    <row r="116" spans="1:10" x14ac:dyDescent="0.35">
      <c r="A116" s="6" t="s">
        <v>34</v>
      </c>
      <c r="B116">
        <f>1-$B$109</f>
        <v>0.43210210000000004</v>
      </c>
      <c r="D116" s="5" t="s">
        <v>37</v>
      </c>
      <c r="E116">
        <f>Matrix!$L$9</f>
        <v>0.5664247</v>
      </c>
    </row>
    <row r="117" spans="1:10" x14ac:dyDescent="0.35">
      <c r="A117" s="5" t="s">
        <v>35</v>
      </c>
      <c r="D117" t="s">
        <v>32</v>
      </c>
    </row>
    <row r="120" spans="1:10" x14ac:dyDescent="0.35">
      <c r="A120" s="5" t="s">
        <v>32</v>
      </c>
      <c r="B120">
        <f>1-$B$106</f>
        <v>0.37080469999999999</v>
      </c>
      <c r="D120" s="5" t="s">
        <v>36</v>
      </c>
      <c r="E120">
        <f>Matrix!$N$8</f>
        <v>0.66382819999999998</v>
      </c>
      <c r="G120" s="6" t="s">
        <v>36</v>
      </c>
      <c r="H120">
        <f>1-H113</f>
        <v>0.34976980000000002</v>
      </c>
      <c r="J120">
        <f>B120*B123*E120*E123*H120</f>
        <v>2.1072293028096017E-2</v>
      </c>
    </row>
    <row r="121" spans="1:10" x14ac:dyDescent="0.35">
      <c r="A121" s="6" t="s">
        <v>33</v>
      </c>
      <c r="D121" t="s">
        <v>35</v>
      </c>
      <c r="G121" s="5" t="s">
        <v>37</v>
      </c>
    </row>
    <row r="123" spans="1:10" x14ac:dyDescent="0.35">
      <c r="A123" s="6" t="s">
        <v>34</v>
      </c>
      <c r="B123">
        <f>1-$B$109</f>
        <v>0.43210210000000004</v>
      </c>
      <c r="D123" s="5" t="s">
        <v>37</v>
      </c>
      <c r="E123">
        <f>Matrix!$L$9</f>
        <v>0.5664247</v>
      </c>
    </row>
    <row r="124" spans="1:10" x14ac:dyDescent="0.35">
      <c r="A124" s="5" t="s">
        <v>35</v>
      </c>
      <c r="D124" t="s">
        <v>32</v>
      </c>
    </row>
    <row r="125" spans="1:10" s="7" customFormat="1" x14ac:dyDescent="0.35"/>
    <row r="127" spans="1:10" x14ac:dyDescent="0.35">
      <c r="A127" s="5" t="s">
        <v>32</v>
      </c>
      <c r="B127">
        <f>1-$B$106</f>
        <v>0.37080469999999999</v>
      </c>
      <c r="D127" s="6" t="s">
        <v>36</v>
      </c>
      <c r="E127">
        <f>1-E113</f>
        <v>0.33617180000000002</v>
      </c>
      <c r="G127" s="5" t="s">
        <v>37</v>
      </c>
      <c r="H127">
        <f>Matrix!N9</f>
        <v>0.49503459999999999</v>
      </c>
      <c r="J127">
        <f>B127*B130*E127*E130*H127</f>
        <v>1.510325742409644E-2</v>
      </c>
    </row>
    <row r="128" spans="1:10" x14ac:dyDescent="0.35">
      <c r="A128" s="6" t="s">
        <v>33</v>
      </c>
      <c r="D128" s="5" t="s">
        <v>35</v>
      </c>
      <c r="G128" t="s">
        <v>35</v>
      </c>
    </row>
    <row r="130" spans="1:10" x14ac:dyDescent="0.35">
      <c r="A130" s="6" t="s">
        <v>34</v>
      </c>
      <c r="B130">
        <f>1-$B$109</f>
        <v>0.43210210000000004</v>
      </c>
      <c r="D130" s="5" t="s">
        <v>37</v>
      </c>
      <c r="E130">
        <f>E116</f>
        <v>0.5664247</v>
      </c>
    </row>
    <row r="131" spans="1:10" x14ac:dyDescent="0.35">
      <c r="A131" s="5" t="s">
        <v>35</v>
      </c>
      <c r="D131" t="s">
        <v>32</v>
      </c>
    </row>
    <row r="134" spans="1:10" x14ac:dyDescent="0.35">
      <c r="A134" s="5" t="s">
        <v>32</v>
      </c>
      <c r="B134">
        <f>1-$B$106</f>
        <v>0.37080469999999999</v>
      </c>
      <c r="D134" s="6" t="s">
        <v>36</v>
      </c>
      <c r="E134">
        <f>1-E120</f>
        <v>0.33617180000000002</v>
      </c>
      <c r="G134" s="6" t="s">
        <v>37</v>
      </c>
      <c r="H134">
        <f>1-H127</f>
        <v>0.50496540000000001</v>
      </c>
      <c r="J134">
        <f>B134*B137*E134*E137*H134</f>
        <v>1.5406241152561517E-2</v>
      </c>
    </row>
    <row r="135" spans="1:10" x14ac:dyDescent="0.35">
      <c r="A135" s="6" t="s">
        <v>33</v>
      </c>
      <c r="D135" s="5" t="s">
        <v>35</v>
      </c>
      <c r="G135" s="5" t="s">
        <v>35</v>
      </c>
    </row>
    <row r="137" spans="1:10" x14ac:dyDescent="0.35">
      <c r="A137" s="6" t="s">
        <v>34</v>
      </c>
      <c r="B137">
        <f>1-$B$109</f>
        <v>0.43210210000000004</v>
      </c>
      <c r="D137" s="5" t="s">
        <v>37</v>
      </c>
      <c r="E137">
        <f>E123</f>
        <v>0.5664247</v>
      </c>
    </row>
    <row r="138" spans="1:10" x14ac:dyDescent="0.35">
      <c r="A138" s="5" t="s">
        <v>35</v>
      </c>
      <c r="D138" t="s">
        <v>32</v>
      </c>
    </row>
    <row r="139" spans="1:10" s="7" customFormat="1" x14ac:dyDescent="0.35"/>
    <row r="141" spans="1:10" x14ac:dyDescent="0.35">
      <c r="A141" s="5" t="s">
        <v>32</v>
      </c>
      <c r="B141">
        <f>1-$B$106</f>
        <v>0.37080469999999999</v>
      </c>
      <c r="D141" s="5" t="s">
        <v>36</v>
      </c>
      <c r="E141">
        <f>1-E127</f>
        <v>0.66382819999999998</v>
      </c>
      <c r="G141" s="5" t="s">
        <v>36</v>
      </c>
      <c r="H141">
        <f>Matrix!L8</f>
        <v>0.73054479999999999</v>
      </c>
      <c r="J141">
        <f>B141*B144*E141*E144*H141</f>
        <v>3.3689820104584302E-2</v>
      </c>
    </row>
    <row r="142" spans="1:10" x14ac:dyDescent="0.35">
      <c r="A142" s="6" t="s">
        <v>33</v>
      </c>
      <c r="D142" t="s">
        <v>35</v>
      </c>
      <c r="G142" t="s">
        <v>32</v>
      </c>
    </row>
    <row r="144" spans="1:10" x14ac:dyDescent="0.35">
      <c r="A144" s="6" t="s">
        <v>34</v>
      </c>
      <c r="B144">
        <f>1-$B$109</f>
        <v>0.43210210000000004</v>
      </c>
      <c r="D144" s="6" t="s">
        <v>37</v>
      </c>
      <c r="E144">
        <f>1-E130</f>
        <v>0.4335753</v>
      </c>
    </row>
    <row r="145" spans="1:10" x14ac:dyDescent="0.35">
      <c r="A145" s="5" t="s">
        <v>35</v>
      </c>
      <c r="D145" s="5" t="s">
        <v>32</v>
      </c>
    </row>
    <row r="148" spans="1:10" x14ac:dyDescent="0.35">
      <c r="A148" s="5" t="s">
        <v>32</v>
      </c>
      <c r="B148">
        <f>1-$B$106</f>
        <v>0.37080469999999999</v>
      </c>
      <c r="D148" s="5" t="s">
        <v>36</v>
      </c>
      <c r="E148">
        <f>1-E134</f>
        <v>0.66382819999999998</v>
      </c>
      <c r="G148" s="6" t="s">
        <v>36</v>
      </c>
      <c r="H148">
        <f>1-H141</f>
        <v>0.26945520000000001</v>
      </c>
      <c r="J148">
        <f>B148*B151*E148*E151*H148</f>
        <v>1.2426201944418446E-2</v>
      </c>
    </row>
    <row r="149" spans="1:10" x14ac:dyDescent="0.35">
      <c r="A149" s="6" t="s">
        <v>33</v>
      </c>
      <c r="D149" t="s">
        <v>35</v>
      </c>
      <c r="G149" s="5" t="s">
        <v>32</v>
      </c>
    </row>
    <row r="151" spans="1:10" x14ac:dyDescent="0.35">
      <c r="A151" s="6" t="s">
        <v>34</v>
      </c>
      <c r="B151">
        <f>1-$B$109</f>
        <v>0.43210210000000004</v>
      </c>
      <c r="D151" s="6" t="s">
        <v>37</v>
      </c>
      <c r="E151">
        <f>1-E137</f>
        <v>0.4335753</v>
      </c>
    </row>
    <row r="152" spans="1:10" x14ac:dyDescent="0.35">
      <c r="A152" s="5" t="s">
        <v>35</v>
      </c>
      <c r="D152" s="5" t="s">
        <v>32</v>
      </c>
    </row>
    <row r="153" spans="1:10" s="7" customFormat="1" x14ac:dyDescent="0.35"/>
    <row r="155" spans="1:10" x14ac:dyDescent="0.35">
      <c r="A155" s="5" t="s">
        <v>32</v>
      </c>
      <c r="B155">
        <f>1-$B$106</f>
        <v>0.37080469999999999</v>
      </c>
      <c r="D155" s="6" t="s">
        <v>36</v>
      </c>
      <c r="E155">
        <f>1-E141</f>
        <v>0.33617180000000002</v>
      </c>
      <c r="G155" s="5" t="s">
        <v>32</v>
      </c>
      <c r="H155">
        <f>Matrix!N10</f>
        <v>0.41421259999999999</v>
      </c>
      <c r="J155">
        <f>B155*B158*E155*E158*H155</f>
        <v>9.6734351753081701E-3</v>
      </c>
    </row>
    <row r="156" spans="1:10" x14ac:dyDescent="0.35">
      <c r="A156" s="6" t="s">
        <v>33</v>
      </c>
      <c r="D156" s="5" t="s">
        <v>35</v>
      </c>
      <c r="G156" t="s">
        <v>35</v>
      </c>
    </row>
    <row r="158" spans="1:10" x14ac:dyDescent="0.35">
      <c r="A158" s="6" t="s">
        <v>34</v>
      </c>
      <c r="B158">
        <f>1-$B$109</f>
        <v>0.43210210000000004</v>
      </c>
      <c r="D158" s="6" t="s">
        <v>37</v>
      </c>
      <c r="E158">
        <f>E144</f>
        <v>0.4335753</v>
      </c>
    </row>
    <row r="159" spans="1:10" x14ac:dyDescent="0.35">
      <c r="A159" s="5" t="s">
        <v>35</v>
      </c>
      <c r="D159" s="5" t="s">
        <v>32</v>
      </c>
    </row>
    <row r="162" spans="1:10" x14ac:dyDescent="0.35">
      <c r="A162" s="5" t="s">
        <v>32</v>
      </c>
      <c r="B162">
        <f>1-$B$106</f>
        <v>0.37080469999999999</v>
      </c>
      <c r="D162" s="6" t="s">
        <v>36</v>
      </c>
      <c r="E162">
        <f>1-E148</f>
        <v>0.33617180000000002</v>
      </c>
      <c r="G162" s="6" t="s">
        <v>32</v>
      </c>
      <c r="H162">
        <f>1-H155</f>
        <v>0.58578740000000007</v>
      </c>
      <c r="J162">
        <f>B162*B165*E162*E165*H162</f>
        <v>1.368035747925659E-2</v>
      </c>
    </row>
    <row r="163" spans="1:10" x14ac:dyDescent="0.35">
      <c r="A163" s="6" t="s">
        <v>33</v>
      </c>
      <c r="D163" s="5" t="s">
        <v>35</v>
      </c>
      <c r="G163" s="5" t="s">
        <v>35</v>
      </c>
    </row>
    <row r="165" spans="1:10" x14ac:dyDescent="0.35">
      <c r="A165" s="6" t="s">
        <v>34</v>
      </c>
      <c r="B165">
        <f>1-$B$109</f>
        <v>0.43210210000000004</v>
      </c>
      <c r="D165" s="6" t="s">
        <v>37</v>
      </c>
      <c r="E165">
        <f>E151</f>
        <v>0.4335753</v>
      </c>
    </row>
    <row r="166" spans="1:10" x14ac:dyDescent="0.35">
      <c r="A166" s="5" t="s">
        <v>35</v>
      </c>
      <c r="D166" s="5" t="s">
        <v>32</v>
      </c>
    </row>
    <row r="167" spans="1:10" s="7" customFormat="1" x14ac:dyDescent="0.35"/>
    <row r="169" spans="1:10" x14ac:dyDescent="0.35">
      <c r="A169" s="6" t="s">
        <v>32</v>
      </c>
      <c r="B169">
        <f>1-$B$162</f>
        <v>0.62919530000000001</v>
      </c>
      <c r="D169" s="5" t="s">
        <v>36</v>
      </c>
      <c r="E169">
        <f>Matrix!$O$8</f>
        <v>0.63445620000000003</v>
      </c>
      <c r="G169" s="5" t="s">
        <v>36</v>
      </c>
      <c r="H169">
        <f>Matrix!$K$8</f>
        <v>0.65023019999999998</v>
      </c>
      <c r="J169">
        <f>B169*B172*E169*E172*H169</f>
        <v>5.5523416768798871E-2</v>
      </c>
    </row>
    <row r="170" spans="1:10" x14ac:dyDescent="0.35">
      <c r="A170" s="5" t="s">
        <v>33</v>
      </c>
      <c r="D170" t="s">
        <v>33</v>
      </c>
      <c r="G170" t="s">
        <v>37</v>
      </c>
    </row>
    <row r="172" spans="1:10" x14ac:dyDescent="0.35">
      <c r="A172" s="6" t="s">
        <v>34</v>
      </c>
      <c r="B172">
        <f>$B$165</f>
        <v>0.43210210000000004</v>
      </c>
      <c r="D172" s="5" t="s">
        <v>37</v>
      </c>
      <c r="E172">
        <f>Matrix!$N$9</f>
        <v>0.49503459999999999</v>
      </c>
    </row>
    <row r="173" spans="1:10" x14ac:dyDescent="0.35">
      <c r="A173" s="5" t="s">
        <v>35</v>
      </c>
      <c r="D173" t="s">
        <v>35</v>
      </c>
    </row>
    <row r="176" spans="1:10" x14ac:dyDescent="0.35">
      <c r="A176" s="6" t="s">
        <v>32</v>
      </c>
      <c r="B176">
        <f>1-$B$162</f>
        <v>0.62919530000000001</v>
      </c>
      <c r="D176" s="5" t="s">
        <v>36</v>
      </c>
      <c r="E176">
        <f>Matrix!$O$8</f>
        <v>0.63445620000000003</v>
      </c>
      <c r="G176" s="6" t="s">
        <v>36</v>
      </c>
      <c r="H176">
        <f>1-H169</f>
        <v>0.34976980000000002</v>
      </c>
      <c r="J176">
        <f>B176*B179*E176*E179*H176</f>
        <v>2.9866983075439175E-2</v>
      </c>
    </row>
    <row r="177" spans="1:10" x14ac:dyDescent="0.35">
      <c r="A177" s="5" t="s">
        <v>33</v>
      </c>
      <c r="D177" t="s">
        <v>33</v>
      </c>
      <c r="G177" s="5" t="s">
        <v>37</v>
      </c>
    </row>
    <row r="179" spans="1:10" x14ac:dyDescent="0.35">
      <c r="A179" s="6" t="s">
        <v>34</v>
      </c>
      <c r="B179">
        <f>$B$165</f>
        <v>0.43210210000000004</v>
      </c>
      <c r="D179" s="5" t="s">
        <v>37</v>
      </c>
      <c r="E179">
        <f>Matrix!$N$9</f>
        <v>0.49503459999999999</v>
      </c>
    </row>
    <row r="180" spans="1:10" x14ac:dyDescent="0.35">
      <c r="A180" s="5" t="s">
        <v>35</v>
      </c>
      <c r="D180" t="s">
        <v>35</v>
      </c>
    </row>
    <row r="181" spans="1:10" s="7" customFormat="1" x14ac:dyDescent="0.35"/>
    <row r="183" spans="1:10" x14ac:dyDescent="0.35">
      <c r="A183" s="6" t="s">
        <v>32</v>
      </c>
      <c r="B183">
        <f>1-$B$162</f>
        <v>0.62919530000000001</v>
      </c>
      <c r="D183" s="6" t="s">
        <v>36</v>
      </c>
      <c r="E183">
        <f>1-E169</f>
        <v>0.36554379999999997</v>
      </c>
      <c r="G183" s="5" t="s">
        <v>37</v>
      </c>
      <c r="H183">
        <f>Matrix!O9</f>
        <v>0.46244229999999997</v>
      </c>
      <c r="J183">
        <f>B183*B186*E183*E186*H183</f>
        <v>2.2751203559617763E-2</v>
      </c>
    </row>
    <row r="184" spans="1:10" x14ac:dyDescent="0.35">
      <c r="A184" s="5" t="s">
        <v>33</v>
      </c>
      <c r="D184" s="5" t="s">
        <v>33</v>
      </c>
      <c r="G184" t="s">
        <v>33</v>
      </c>
    </row>
    <row r="186" spans="1:10" x14ac:dyDescent="0.35">
      <c r="A186" s="6" t="s">
        <v>34</v>
      </c>
      <c r="B186">
        <f>$B$165</f>
        <v>0.43210210000000004</v>
      </c>
      <c r="D186" s="5" t="s">
        <v>37</v>
      </c>
      <c r="E186">
        <f>E172</f>
        <v>0.49503459999999999</v>
      </c>
    </row>
    <row r="187" spans="1:10" x14ac:dyDescent="0.35">
      <c r="A187" s="5" t="s">
        <v>35</v>
      </c>
      <c r="D187" t="s">
        <v>35</v>
      </c>
    </row>
    <row r="190" spans="1:10" x14ac:dyDescent="0.35">
      <c r="A190" s="6" t="s">
        <v>32</v>
      </c>
      <c r="B190">
        <f>1-$B$162</f>
        <v>0.62919530000000001</v>
      </c>
      <c r="D190" s="6" t="s">
        <v>36</v>
      </c>
      <c r="E190">
        <f>1-E176</f>
        <v>0.36554379999999997</v>
      </c>
      <c r="G190" s="6" t="s">
        <v>37</v>
      </c>
      <c r="H190">
        <f>1-H183</f>
        <v>0.53755770000000003</v>
      </c>
      <c r="J190">
        <f>B190*B193*E190*E193*H190</f>
        <v>2.6446725694729781E-2</v>
      </c>
    </row>
    <row r="191" spans="1:10" x14ac:dyDescent="0.35">
      <c r="A191" s="5" t="s">
        <v>33</v>
      </c>
      <c r="D191" s="5" t="s">
        <v>33</v>
      </c>
      <c r="G191" s="5" t="s">
        <v>33</v>
      </c>
    </row>
    <row r="193" spans="1:10" x14ac:dyDescent="0.35">
      <c r="A193" s="6" t="s">
        <v>34</v>
      </c>
      <c r="B193">
        <f>$B$165</f>
        <v>0.43210210000000004</v>
      </c>
      <c r="D193" s="5" t="s">
        <v>37</v>
      </c>
      <c r="E193">
        <f>E179</f>
        <v>0.49503459999999999</v>
      </c>
    </row>
    <row r="194" spans="1:10" x14ac:dyDescent="0.35">
      <c r="A194" s="5" t="s">
        <v>35</v>
      </c>
      <c r="D194" t="s">
        <v>35</v>
      </c>
    </row>
    <row r="195" spans="1:10" s="7" customFormat="1" x14ac:dyDescent="0.35"/>
    <row r="197" spans="1:10" x14ac:dyDescent="0.35">
      <c r="A197" s="6" t="s">
        <v>32</v>
      </c>
      <c r="B197">
        <f>1-$B$162</f>
        <v>0.62919530000000001</v>
      </c>
      <c r="D197" s="5" t="s">
        <v>36</v>
      </c>
      <c r="E197">
        <f>1-E183</f>
        <v>0.63445620000000003</v>
      </c>
      <c r="G197" s="5" t="s">
        <v>36</v>
      </c>
      <c r="H197">
        <f>Matrix!N8</f>
        <v>0.66382819999999998</v>
      </c>
      <c r="J197">
        <f>B197*B200*E197*E200*H197</f>
        <v>5.7821694088558813E-2</v>
      </c>
    </row>
    <row r="198" spans="1:10" x14ac:dyDescent="0.35">
      <c r="A198" s="5" t="s">
        <v>33</v>
      </c>
      <c r="D198" t="s">
        <v>33</v>
      </c>
      <c r="G198" t="s">
        <v>35</v>
      </c>
    </row>
    <row r="200" spans="1:10" x14ac:dyDescent="0.35">
      <c r="A200" s="6" t="s">
        <v>34</v>
      </c>
      <c r="B200">
        <f>$B$165</f>
        <v>0.43210210000000004</v>
      </c>
      <c r="D200" s="6" t="s">
        <v>37</v>
      </c>
      <c r="E200">
        <f>1-E186</f>
        <v>0.50496540000000001</v>
      </c>
    </row>
    <row r="201" spans="1:10" x14ac:dyDescent="0.35">
      <c r="A201" s="5" t="s">
        <v>35</v>
      </c>
      <c r="D201" s="5" t="s">
        <v>35</v>
      </c>
    </row>
    <row r="204" spans="1:10" x14ac:dyDescent="0.35">
      <c r="A204" s="6" t="s">
        <v>32</v>
      </c>
      <c r="B204">
        <f>1-$B$162</f>
        <v>0.62919530000000001</v>
      </c>
      <c r="D204" s="5" t="s">
        <v>36</v>
      </c>
      <c r="E204">
        <f>1-E190</f>
        <v>0.63445620000000003</v>
      </c>
      <c r="G204" s="6" t="s">
        <v>36</v>
      </c>
      <c r="H204">
        <f>1-H197</f>
        <v>0.33617180000000002</v>
      </c>
      <c r="J204">
        <f>B204*B207*E204*E207*H204</f>
        <v>2.9281707195928368E-2</v>
      </c>
    </row>
    <row r="205" spans="1:10" x14ac:dyDescent="0.35">
      <c r="A205" s="5" t="s">
        <v>33</v>
      </c>
      <c r="D205" t="s">
        <v>33</v>
      </c>
      <c r="G205" s="5" t="s">
        <v>35</v>
      </c>
    </row>
    <row r="207" spans="1:10" x14ac:dyDescent="0.35">
      <c r="A207" s="6" t="s">
        <v>34</v>
      </c>
      <c r="B207">
        <f>$B$165</f>
        <v>0.43210210000000004</v>
      </c>
      <c r="D207" s="6" t="s">
        <v>37</v>
      </c>
      <c r="E207">
        <f>1-E193</f>
        <v>0.50496540000000001</v>
      </c>
    </row>
    <row r="208" spans="1:10" x14ac:dyDescent="0.35">
      <c r="A208" s="5" t="s">
        <v>35</v>
      </c>
      <c r="D208" s="5" t="s">
        <v>35</v>
      </c>
    </row>
    <row r="209" spans="1:10" s="7" customFormat="1" x14ac:dyDescent="0.35"/>
    <row r="211" spans="1:10" x14ac:dyDescent="0.35">
      <c r="A211" s="6" t="s">
        <v>32</v>
      </c>
      <c r="B211">
        <f>1-$B$162</f>
        <v>0.62919530000000001</v>
      </c>
      <c r="D211" s="6" t="s">
        <v>36</v>
      </c>
      <c r="E211">
        <f>1-E197</f>
        <v>0.36554379999999997</v>
      </c>
      <c r="G211" s="5" t="s">
        <v>35</v>
      </c>
      <c r="H211">
        <f>Matrix!O12</f>
        <v>0.45640829999999999</v>
      </c>
      <c r="J211">
        <f>B211*B214*E211*E214*H211</f>
        <v>2.2904795792545403E-2</v>
      </c>
    </row>
    <row r="212" spans="1:10" x14ac:dyDescent="0.35">
      <c r="A212" s="5" t="s">
        <v>33</v>
      </c>
      <c r="D212" s="5" t="s">
        <v>33</v>
      </c>
      <c r="G212" t="s">
        <v>33</v>
      </c>
    </row>
    <row r="214" spans="1:10" x14ac:dyDescent="0.35">
      <c r="A214" s="6" t="s">
        <v>34</v>
      </c>
      <c r="B214">
        <f>$B$165</f>
        <v>0.43210210000000004</v>
      </c>
      <c r="D214" s="6" t="s">
        <v>37</v>
      </c>
      <c r="E214">
        <f>E200</f>
        <v>0.50496540000000001</v>
      </c>
    </row>
    <row r="215" spans="1:10" x14ac:dyDescent="0.35">
      <c r="A215" s="5" t="s">
        <v>35</v>
      </c>
      <c r="D215" s="5" t="s">
        <v>35</v>
      </c>
    </row>
    <row r="218" spans="1:10" x14ac:dyDescent="0.35">
      <c r="A218" s="6" t="s">
        <v>32</v>
      </c>
      <c r="B218">
        <f>1-$B$162</f>
        <v>0.62919530000000001</v>
      </c>
      <c r="D218" s="6" t="s">
        <v>36</v>
      </c>
      <c r="E218">
        <f>1-E204</f>
        <v>0.36554379999999997</v>
      </c>
      <c r="G218" s="6" t="s">
        <v>35</v>
      </c>
      <c r="H218">
        <f>1-H211</f>
        <v>0.54359170000000001</v>
      </c>
      <c r="J218">
        <f>B218*B221*E218*E221*H218</f>
        <v>2.7280084264511846E-2</v>
      </c>
    </row>
    <row r="219" spans="1:10" x14ac:dyDescent="0.35">
      <c r="A219" s="5" t="s">
        <v>33</v>
      </c>
      <c r="D219" s="5" t="s">
        <v>33</v>
      </c>
      <c r="G219" s="5" t="s">
        <v>33</v>
      </c>
    </row>
    <row r="221" spans="1:10" x14ac:dyDescent="0.35">
      <c r="A221" s="6" t="s">
        <v>34</v>
      </c>
      <c r="B221">
        <f>$B$165</f>
        <v>0.43210210000000004</v>
      </c>
      <c r="D221" s="6" t="s">
        <v>37</v>
      </c>
      <c r="E221">
        <f>E207</f>
        <v>0.50496540000000001</v>
      </c>
    </row>
    <row r="222" spans="1:10" x14ac:dyDescent="0.35">
      <c r="A222" s="5" t="s">
        <v>35</v>
      </c>
      <c r="D222" s="5" t="s">
        <v>35</v>
      </c>
    </row>
    <row r="223" spans="1:10" s="7" customFormat="1" x14ac:dyDescent="0.35"/>
    <row r="224" spans="1:10" x14ac:dyDescent="0.35">
      <c r="A224" s="8" t="s">
        <v>44</v>
      </c>
      <c r="B224">
        <f>SUM(B1:B221)</f>
        <v>32.000000000000021</v>
      </c>
      <c r="D224" s="8" t="s">
        <v>44</v>
      </c>
      <c r="E224">
        <f>SUM(E1:E221)</f>
        <v>32</v>
      </c>
      <c r="G224" t="s">
        <v>44</v>
      </c>
      <c r="H224">
        <f>SUM(H1:H221)</f>
        <v>16</v>
      </c>
      <c r="I224" t="s">
        <v>44</v>
      </c>
      <c r="J224">
        <f>SUM(J1:J221)</f>
        <v>1.0000000000000002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37.7265625" customWidth="1"/>
    <col min="2" max="3" width="11.7265625" customWidth="1"/>
    <col min="4" max="4" width="0" hidden="1" customWidth="1"/>
    <col min="5" max="6" width="11.7265625" customWidth="1"/>
    <col min="7" max="7" width="0" hidden="1" customWidth="1"/>
    <col min="8" max="9" width="11.7265625" customWidth="1"/>
    <col min="10" max="10" width="0" hidden="1" customWidth="1"/>
    <col min="11" max="12" width="11.7265625" customWidth="1"/>
    <col min="13" max="13" width="0" hidden="1" customWidth="1"/>
    <col min="14" max="14" width="11.7265625" customWidth="1"/>
  </cols>
  <sheetData>
    <row r="1" spans="1:15" x14ac:dyDescent="0.35">
      <c r="B1" s="1" t="s">
        <v>25</v>
      </c>
      <c r="C1" s="1" t="s">
        <v>26</v>
      </c>
      <c r="D1" t="s">
        <v>27</v>
      </c>
      <c r="E1" s="1" t="s">
        <v>25</v>
      </c>
      <c r="F1" s="1" t="s">
        <v>28</v>
      </c>
      <c r="G1" t="s">
        <v>27</v>
      </c>
      <c r="H1" s="1" t="s">
        <v>25</v>
      </c>
      <c r="I1" s="1" t="s">
        <v>29</v>
      </c>
      <c r="J1" t="s">
        <v>27</v>
      </c>
      <c r="K1" s="1" t="s">
        <v>25</v>
      </c>
      <c r="L1" s="1" t="s">
        <v>30</v>
      </c>
      <c r="M1" t="s">
        <v>27</v>
      </c>
      <c r="N1" s="1" t="s">
        <v>25</v>
      </c>
      <c r="O1" s="1" t="s">
        <v>31</v>
      </c>
    </row>
    <row r="2" spans="1:15" x14ac:dyDescent="0.35">
      <c r="A2" s="2" t="s">
        <v>0</v>
      </c>
      <c r="B2" s="3">
        <v>0.65023019999999998</v>
      </c>
      <c r="C2" s="3">
        <v>0.34976980000000002</v>
      </c>
      <c r="E2" s="3">
        <v>0.73054479999999999</v>
      </c>
      <c r="F2" s="3">
        <v>0.26945520000000001</v>
      </c>
      <c r="H2" s="3">
        <v>0.66382819999999998</v>
      </c>
      <c r="I2" s="3">
        <v>0.33617180000000002</v>
      </c>
      <c r="K2" s="3">
        <v>0.5849143</v>
      </c>
      <c r="L2" s="3">
        <v>0.4150857</v>
      </c>
      <c r="N2" s="3">
        <v>0.63445620000000003</v>
      </c>
      <c r="O2" s="3">
        <v>0.36554379999999997</v>
      </c>
    </row>
    <row r="3" spans="1:15" x14ac:dyDescent="0.35">
      <c r="A3" s="2" t="s">
        <v>1</v>
      </c>
      <c r="B3" s="4">
        <v>30.6518418</v>
      </c>
      <c r="C3" s="4">
        <v>23.261070400000001</v>
      </c>
      <c r="E3" s="4">
        <v>29.9231108</v>
      </c>
      <c r="F3" s="4">
        <v>19.2072118</v>
      </c>
      <c r="H3" s="4">
        <v>27.4183162</v>
      </c>
      <c r="I3" s="4">
        <v>20.280279799999999</v>
      </c>
      <c r="K3" s="4">
        <v>30.921232400000001</v>
      </c>
      <c r="L3" s="4">
        <v>26.597894199999999</v>
      </c>
      <c r="N3" s="4">
        <v>25.9305044</v>
      </c>
      <c r="O3" s="4">
        <v>20.131040599999999</v>
      </c>
    </row>
    <row r="4" spans="1:15" x14ac:dyDescent="0.35">
      <c r="A4" s="2" t="s">
        <v>2</v>
      </c>
      <c r="B4" s="4">
        <v>9</v>
      </c>
      <c r="C4" s="4">
        <v>6</v>
      </c>
      <c r="E4" s="4">
        <v>9</v>
      </c>
      <c r="F4" s="4">
        <v>3</v>
      </c>
      <c r="H4" s="4">
        <v>9</v>
      </c>
      <c r="I4" s="4">
        <v>3</v>
      </c>
      <c r="K4" s="4">
        <v>8</v>
      </c>
      <c r="L4" s="4">
        <v>8</v>
      </c>
      <c r="N4" s="4">
        <v>8</v>
      </c>
      <c r="O4" s="4">
        <v>3</v>
      </c>
    </row>
    <row r="5" spans="1:15" x14ac:dyDescent="0.35">
      <c r="A5" s="2" t="s">
        <v>3</v>
      </c>
      <c r="B5" s="4">
        <v>14</v>
      </c>
      <c r="C5" s="4">
        <v>8</v>
      </c>
      <c r="E5" s="4">
        <v>12</v>
      </c>
      <c r="F5" s="4">
        <v>6</v>
      </c>
      <c r="H5" s="4">
        <v>12</v>
      </c>
      <c r="I5" s="4">
        <v>6</v>
      </c>
      <c r="K5" s="4">
        <v>14</v>
      </c>
      <c r="L5" s="4">
        <v>11</v>
      </c>
      <c r="N5" s="4">
        <v>11</v>
      </c>
      <c r="O5" s="4">
        <v>6</v>
      </c>
    </row>
    <row r="6" spans="1:15" x14ac:dyDescent="0.35">
      <c r="A6" s="2" t="s">
        <v>4</v>
      </c>
      <c r="B6" s="4">
        <v>16</v>
      </c>
      <c r="C6" s="4">
        <v>11</v>
      </c>
      <c r="E6" s="4">
        <v>15</v>
      </c>
      <c r="F6" s="4">
        <v>9</v>
      </c>
      <c r="H6" s="4">
        <v>14</v>
      </c>
      <c r="I6" s="4">
        <v>9</v>
      </c>
      <c r="K6" s="4">
        <v>16</v>
      </c>
      <c r="L6" s="4">
        <v>13</v>
      </c>
      <c r="N6" s="4">
        <v>12</v>
      </c>
      <c r="O6" s="4">
        <v>8</v>
      </c>
    </row>
    <row r="7" spans="1:15" x14ac:dyDescent="0.35">
      <c r="A7" s="2" t="s">
        <v>5</v>
      </c>
      <c r="B7" s="4">
        <v>18</v>
      </c>
      <c r="C7" s="4">
        <v>12</v>
      </c>
      <c r="E7" s="4">
        <v>17</v>
      </c>
      <c r="F7" s="4">
        <v>11</v>
      </c>
      <c r="H7" s="4">
        <v>17</v>
      </c>
      <c r="I7" s="4">
        <v>11</v>
      </c>
      <c r="K7" s="4">
        <v>18</v>
      </c>
      <c r="L7" s="4">
        <v>15</v>
      </c>
      <c r="N7" s="4">
        <v>15</v>
      </c>
      <c r="O7" s="4">
        <v>11</v>
      </c>
    </row>
    <row r="8" spans="1:15" x14ac:dyDescent="0.35">
      <c r="A8" s="2" t="s">
        <v>6</v>
      </c>
      <c r="B8" s="4">
        <v>20</v>
      </c>
      <c r="C8" s="4">
        <v>14</v>
      </c>
      <c r="E8" s="4">
        <v>20</v>
      </c>
      <c r="F8" s="4">
        <v>11</v>
      </c>
      <c r="H8" s="4">
        <v>18</v>
      </c>
      <c r="I8" s="4">
        <v>12</v>
      </c>
      <c r="K8" s="4">
        <v>20</v>
      </c>
      <c r="L8" s="4">
        <v>17</v>
      </c>
      <c r="N8" s="4">
        <v>17</v>
      </c>
      <c r="O8" s="4">
        <v>11</v>
      </c>
    </row>
    <row r="9" spans="1:15" x14ac:dyDescent="0.35">
      <c r="A9" s="2" t="s">
        <v>7</v>
      </c>
      <c r="B9" s="4">
        <v>22</v>
      </c>
      <c r="C9" s="4">
        <v>16</v>
      </c>
      <c r="E9" s="4">
        <v>22</v>
      </c>
      <c r="F9" s="4">
        <v>13</v>
      </c>
      <c r="H9" s="4">
        <v>20</v>
      </c>
      <c r="I9" s="4">
        <v>14</v>
      </c>
      <c r="K9" s="4">
        <v>22</v>
      </c>
      <c r="L9" s="4">
        <v>19</v>
      </c>
      <c r="N9" s="4">
        <v>18</v>
      </c>
      <c r="O9" s="4">
        <v>14</v>
      </c>
    </row>
    <row r="10" spans="1:15" x14ac:dyDescent="0.35">
      <c r="A10" s="2" t="s">
        <v>8</v>
      </c>
      <c r="B10" s="4">
        <v>24</v>
      </c>
      <c r="C10" s="4">
        <v>17</v>
      </c>
      <c r="E10" s="4">
        <v>23</v>
      </c>
      <c r="F10" s="4">
        <v>14</v>
      </c>
      <c r="H10" s="4">
        <v>22</v>
      </c>
      <c r="I10" s="4">
        <v>15</v>
      </c>
      <c r="K10" s="4">
        <v>24</v>
      </c>
      <c r="L10" s="4">
        <v>20</v>
      </c>
      <c r="N10" s="4">
        <v>20</v>
      </c>
      <c r="O10" s="4">
        <v>14</v>
      </c>
    </row>
    <row r="11" spans="1:15" x14ac:dyDescent="0.35">
      <c r="A11" s="2" t="s">
        <v>9</v>
      </c>
      <c r="B11" s="4">
        <v>26</v>
      </c>
      <c r="C11" s="4">
        <v>19</v>
      </c>
      <c r="E11" s="4">
        <v>25</v>
      </c>
      <c r="F11" s="4">
        <v>15</v>
      </c>
      <c r="H11" s="4">
        <v>23</v>
      </c>
      <c r="I11" s="4">
        <v>17</v>
      </c>
      <c r="K11" s="4">
        <v>26</v>
      </c>
      <c r="L11" s="4">
        <v>22</v>
      </c>
      <c r="N11" s="4">
        <v>22</v>
      </c>
      <c r="O11" s="4">
        <v>16</v>
      </c>
    </row>
    <row r="12" spans="1:15" x14ac:dyDescent="0.35">
      <c r="A12" s="2" t="s">
        <v>10</v>
      </c>
      <c r="B12" s="4">
        <v>28</v>
      </c>
      <c r="C12" s="4">
        <v>20</v>
      </c>
      <c r="E12" s="4">
        <v>27</v>
      </c>
      <c r="F12" s="4">
        <v>17</v>
      </c>
      <c r="H12" s="4">
        <v>25</v>
      </c>
      <c r="I12" s="4">
        <v>17</v>
      </c>
      <c r="K12" s="4">
        <v>28</v>
      </c>
      <c r="L12" s="4">
        <v>24</v>
      </c>
      <c r="N12" s="4">
        <v>23</v>
      </c>
      <c r="O12" s="4">
        <v>17</v>
      </c>
    </row>
    <row r="13" spans="1:15" x14ac:dyDescent="0.35">
      <c r="A13" s="2" t="s">
        <v>11</v>
      </c>
      <c r="B13" s="4">
        <v>30</v>
      </c>
      <c r="C13" s="4">
        <v>22</v>
      </c>
      <c r="E13" s="4">
        <v>29</v>
      </c>
      <c r="F13" s="4">
        <v>18</v>
      </c>
      <c r="H13" s="4">
        <v>26</v>
      </c>
      <c r="I13" s="4">
        <v>19</v>
      </c>
      <c r="K13" s="4">
        <v>30</v>
      </c>
      <c r="L13" s="4">
        <v>25</v>
      </c>
      <c r="N13" s="4">
        <v>25</v>
      </c>
      <c r="O13" s="4">
        <v>19</v>
      </c>
    </row>
    <row r="14" spans="1:15" x14ac:dyDescent="0.35">
      <c r="A14" s="2" t="s">
        <v>12</v>
      </c>
      <c r="B14" s="4">
        <v>31</v>
      </c>
      <c r="C14" s="4">
        <v>23</v>
      </c>
      <c r="E14" s="4">
        <v>31</v>
      </c>
      <c r="F14" s="4">
        <v>20</v>
      </c>
      <c r="H14" s="4">
        <v>28</v>
      </c>
      <c r="I14" s="4">
        <v>20</v>
      </c>
      <c r="K14" s="4">
        <v>32</v>
      </c>
      <c r="L14" s="4">
        <v>27</v>
      </c>
      <c r="N14" s="4">
        <v>26</v>
      </c>
      <c r="O14" s="4">
        <v>20</v>
      </c>
    </row>
    <row r="15" spans="1:15" x14ac:dyDescent="0.35">
      <c r="A15" s="2" t="s">
        <v>13</v>
      </c>
      <c r="B15" s="4">
        <v>33</v>
      </c>
      <c r="C15" s="4">
        <v>25</v>
      </c>
      <c r="E15" s="4">
        <v>32</v>
      </c>
      <c r="F15" s="4">
        <v>20</v>
      </c>
      <c r="H15" s="4">
        <v>29</v>
      </c>
      <c r="I15" s="4">
        <v>22</v>
      </c>
      <c r="K15" s="4">
        <v>33</v>
      </c>
      <c r="L15" s="4">
        <v>29</v>
      </c>
      <c r="N15" s="4">
        <v>28</v>
      </c>
      <c r="O15" s="4">
        <v>22</v>
      </c>
    </row>
    <row r="16" spans="1:15" x14ac:dyDescent="0.35">
      <c r="A16" s="2" t="s">
        <v>14</v>
      </c>
      <c r="B16" s="4">
        <v>35</v>
      </c>
      <c r="C16" s="4">
        <v>27</v>
      </c>
      <c r="E16" s="4">
        <v>34</v>
      </c>
      <c r="F16" s="4">
        <v>22</v>
      </c>
      <c r="H16" s="4">
        <v>31</v>
      </c>
      <c r="I16" s="4">
        <v>23</v>
      </c>
      <c r="K16" s="4">
        <v>36</v>
      </c>
      <c r="L16" s="4">
        <v>31</v>
      </c>
      <c r="N16" s="4">
        <v>30</v>
      </c>
      <c r="O16" s="4">
        <v>23</v>
      </c>
    </row>
    <row r="17" spans="1:15" x14ac:dyDescent="0.35">
      <c r="A17" s="2" t="s">
        <v>15</v>
      </c>
      <c r="B17" s="4">
        <v>37</v>
      </c>
      <c r="C17" s="4">
        <v>29</v>
      </c>
      <c r="E17" s="4">
        <v>36</v>
      </c>
      <c r="F17" s="4">
        <v>24</v>
      </c>
      <c r="H17" s="4">
        <v>33</v>
      </c>
      <c r="I17" s="4">
        <v>25</v>
      </c>
      <c r="K17" s="4">
        <v>38</v>
      </c>
      <c r="L17" s="4">
        <v>33</v>
      </c>
      <c r="N17" s="4">
        <v>32</v>
      </c>
      <c r="O17" s="4">
        <v>25</v>
      </c>
    </row>
    <row r="18" spans="1:15" x14ac:dyDescent="0.35">
      <c r="A18" s="2" t="s">
        <v>16</v>
      </c>
      <c r="B18" s="4">
        <v>40</v>
      </c>
      <c r="C18" s="4">
        <v>31</v>
      </c>
      <c r="E18" s="4">
        <v>39</v>
      </c>
      <c r="F18" s="4">
        <v>25</v>
      </c>
      <c r="H18" s="4">
        <v>36</v>
      </c>
      <c r="I18" s="4">
        <v>27</v>
      </c>
      <c r="K18" s="4">
        <v>40</v>
      </c>
      <c r="L18" s="4">
        <v>35</v>
      </c>
      <c r="N18" s="4">
        <v>34</v>
      </c>
      <c r="O18" s="4">
        <v>27</v>
      </c>
    </row>
    <row r="19" spans="1:15" x14ac:dyDescent="0.35">
      <c r="A19" s="2" t="s">
        <v>17</v>
      </c>
      <c r="B19" s="4">
        <v>42</v>
      </c>
      <c r="C19" s="4">
        <v>33</v>
      </c>
      <c r="E19" s="4">
        <v>41</v>
      </c>
      <c r="F19" s="4">
        <v>28</v>
      </c>
      <c r="H19" s="4">
        <v>38</v>
      </c>
      <c r="I19" s="4">
        <v>30</v>
      </c>
      <c r="K19" s="4">
        <v>43</v>
      </c>
      <c r="L19" s="4">
        <v>37</v>
      </c>
      <c r="N19" s="4">
        <v>36</v>
      </c>
      <c r="O19" s="4">
        <v>30</v>
      </c>
    </row>
    <row r="20" spans="1:15" x14ac:dyDescent="0.35">
      <c r="A20" s="2" t="s">
        <v>18</v>
      </c>
      <c r="B20" s="4">
        <v>46</v>
      </c>
      <c r="C20" s="4">
        <v>36</v>
      </c>
      <c r="E20" s="4">
        <v>44</v>
      </c>
      <c r="F20" s="4">
        <v>30</v>
      </c>
      <c r="H20" s="4">
        <v>41</v>
      </c>
      <c r="I20" s="4">
        <v>32</v>
      </c>
      <c r="K20" s="4">
        <v>46</v>
      </c>
      <c r="L20" s="4">
        <v>40</v>
      </c>
      <c r="N20" s="4">
        <v>39</v>
      </c>
      <c r="O20" s="4">
        <v>32</v>
      </c>
    </row>
    <row r="21" spans="1:15" x14ac:dyDescent="0.35">
      <c r="A21" s="2" t="s">
        <v>19</v>
      </c>
      <c r="B21" s="4">
        <v>50</v>
      </c>
      <c r="C21" s="4">
        <v>40</v>
      </c>
      <c r="E21" s="4">
        <v>48</v>
      </c>
      <c r="F21" s="4">
        <v>33</v>
      </c>
      <c r="H21" s="4">
        <v>45</v>
      </c>
      <c r="I21" s="4">
        <v>36</v>
      </c>
      <c r="K21" s="4">
        <v>50</v>
      </c>
      <c r="L21" s="4">
        <v>44</v>
      </c>
      <c r="N21" s="4">
        <v>43</v>
      </c>
      <c r="O21" s="4">
        <v>36</v>
      </c>
    </row>
    <row r="22" spans="1:15" x14ac:dyDescent="0.35">
      <c r="A22" s="2" t="s">
        <v>20</v>
      </c>
      <c r="B22" s="4">
        <v>56</v>
      </c>
      <c r="C22" s="4">
        <v>45</v>
      </c>
      <c r="E22" s="4">
        <v>55</v>
      </c>
      <c r="F22" s="4">
        <v>38</v>
      </c>
      <c r="H22" s="4">
        <v>50</v>
      </c>
      <c r="I22" s="4">
        <v>41</v>
      </c>
      <c r="K22" s="4">
        <v>57</v>
      </c>
      <c r="L22" s="4">
        <v>50</v>
      </c>
      <c r="N22" s="4">
        <v>49</v>
      </c>
      <c r="O22" s="4">
        <v>41</v>
      </c>
    </row>
    <row r="23" spans="1:15" x14ac:dyDescent="0.35">
      <c r="A23" s="2" t="s">
        <v>21</v>
      </c>
    </row>
    <row r="24" spans="1:15" x14ac:dyDescent="0.35">
      <c r="A24" s="2" t="s">
        <v>22</v>
      </c>
    </row>
    <row r="25" spans="1:15" x14ac:dyDescent="0.35">
      <c r="A25" s="2" t="s">
        <v>23</v>
      </c>
    </row>
    <row r="26" spans="1:15" x14ac:dyDescent="0.35">
      <c r="A26" s="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37.7265625" customWidth="1"/>
    <col min="2" max="3" width="11.7265625" customWidth="1"/>
    <col min="4" max="4" width="0" hidden="1" customWidth="1"/>
    <col min="5" max="6" width="11.7265625" customWidth="1"/>
    <col min="7" max="7" width="0" hidden="1" customWidth="1"/>
    <col min="8" max="9" width="11.7265625" customWidth="1"/>
    <col min="10" max="10" width="0" hidden="1" customWidth="1"/>
    <col min="11" max="11" width="11.7265625" customWidth="1"/>
  </cols>
  <sheetData>
    <row r="1" spans="1:12" x14ac:dyDescent="0.35">
      <c r="B1" s="1" t="s">
        <v>26</v>
      </c>
      <c r="C1" s="1" t="s">
        <v>28</v>
      </c>
      <c r="D1" t="s">
        <v>27</v>
      </c>
      <c r="E1" s="1" t="s">
        <v>26</v>
      </c>
      <c r="F1" s="1" t="s">
        <v>29</v>
      </c>
      <c r="G1" t="s">
        <v>27</v>
      </c>
      <c r="H1" s="1" t="s">
        <v>26</v>
      </c>
      <c r="I1" s="1" t="s">
        <v>30</v>
      </c>
      <c r="J1" t="s">
        <v>27</v>
      </c>
      <c r="K1" s="1" t="s">
        <v>26</v>
      </c>
      <c r="L1" s="1" t="s">
        <v>31</v>
      </c>
    </row>
    <row r="2" spans="1:12" x14ac:dyDescent="0.35">
      <c r="A2" s="2" t="s">
        <v>0</v>
      </c>
      <c r="B2" s="3">
        <v>0.5664247</v>
      </c>
      <c r="C2" s="3">
        <v>0.4335753</v>
      </c>
      <c r="E2" s="3">
        <v>0.49503459999999999</v>
      </c>
      <c r="F2" s="3">
        <v>0.50496540000000001</v>
      </c>
      <c r="H2" s="3">
        <v>0.4368512</v>
      </c>
      <c r="I2" s="3">
        <v>0.5631488</v>
      </c>
      <c r="K2" s="3">
        <v>0.46244229999999997</v>
      </c>
      <c r="L2" s="3">
        <v>0.53755770000000003</v>
      </c>
    </row>
    <row r="3" spans="1:12" x14ac:dyDescent="0.35">
      <c r="A3" s="2" t="s">
        <v>1</v>
      </c>
      <c r="B3" s="4">
        <v>25.8104838</v>
      </c>
      <c r="C3" s="4">
        <v>22.8887836</v>
      </c>
      <c r="E3" s="4">
        <v>23.396427599999999</v>
      </c>
      <c r="F3" s="4">
        <v>23.774072</v>
      </c>
      <c r="H3" s="4">
        <v>26.631959999999999</v>
      </c>
      <c r="I3" s="4">
        <v>29.722589200000002</v>
      </c>
      <c r="K3" s="4">
        <v>21.735512799999999</v>
      </c>
      <c r="L3" s="4">
        <v>23.5065746</v>
      </c>
    </row>
    <row r="4" spans="1:12" x14ac:dyDescent="0.35">
      <c r="A4" s="2" t="s">
        <v>2</v>
      </c>
      <c r="B4" s="4">
        <v>6</v>
      </c>
      <c r="C4" s="4">
        <v>6</v>
      </c>
      <c r="E4" s="4">
        <v>6</v>
      </c>
      <c r="F4" s="4">
        <v>6</v>
      </c>
      <c r="H4" s="4">
        <v>6</v>
      </c>
      <c r="I4" s="4">
        <v>8</v>
      </c>
      <c r="K4" s="4">
        <v>6</v>
      </c>
      <c r="L4" s="4">
        <v>6</v>
      </c>
    </row>
    <row r="5" spans="1:12" x14ac:dyDescent="0.35">
      <c r="A5" s="2" t="s">
        <v>3</v>
      </c>
      <c r="B5" s="4">
        <v>11</v>
      </c>
      <c r="C5" s="4">
        <v>9</v>
      </c>
      <c r="E5" s="4">
        <v>9</v>
      </c>
      <c r="F5" s="4">
        <v>9</v>
      </c>
      <c r="H5" s="4">
        <v>11</v>
      </c>
      <c r="I5" s="4">
        <v>12</v>
      </c>
      <c r="K5" s="4">
        <v>8</v>
      </c>
      <c r="L5" s="4">
        <v>8</v>
      </c>
    </row>
    <row r="6" spans="1:12" x14ac:dyDescent="0.35">
      <c r="A6" s="2" t="s">
        <v>4</v>
      </c>
      <c r="B6" s="4">
        <v>12</v>
      </c>
      <c r="C6" s="4">
        <v>11</v>
      </c>
      <c r="E6" s="4">
        <v>12</v>
      </c>
      <c r="F6" s="4">
        <v>11</v>
      </c>
      <c r="H6" s="4">
        <v>12</v>
      </c>
      <c r="I6" s="4">
        <v>15</v>
      </c>
      <c r="K6" s="4">
        <v>10</v>
      </c>
      <c r="L6" s="4">
        <v>11</v>
      </c>
    </row>
    <row r="7" spans="1:12" x14ac:dyDescent="0.35">
      <c r="A7" s="2" t="s">
        <v>5</v>
      </c>
      <c r="B7" s="4">
        <v>15</v>
      </c>
      <c r="C7" s="4">
        <v>12</v>
      </c>
      <c r="E7" s="4">
        <v>14</v>
      </c>
      <c r="F7" s="4">
        <v>14</v>
      </c>
      <c r="H7" s="4">
        <v>15</v>
      </c>
      <c r="I7" s="4">
        <v>17</v>
      </c>
      <c r="K7" s="4">
        <v>12</v>
      </c>
      <c r="L7" s="4">
        <v>12</v>
      </c>
    </row>
    <row r="8" spans="1:12" x14ac:dyDescent="0.35">
      <c r="A8" s="2" t="s">
        <v>6</v>
      </c>
      <c r="B8" s="4">
        <v>17</v>
      </c>
      <c r="C8" s="4">
        <v>14</v>
      </c>
      <c r="E8" s="4">
        <v>15</v>
      </c>
      <c r="F8" s="4">
        <v>14</v>
      </c>
      <c r="H8" s="4">
        <v>17</v>
      </c>
      <c r="I8" s="4">
        <v>20</v>
      </c>
      <c r="K8" s="4">
        <v>14</v>
      </c>
      <c r="L8" s="4">
        <v>14</v>
      </c>
    </row>
    <row r="9" spans="1:12" x14ac:dyDescent="0.35">
      <c r="A9" s="2" t="s">
        <v>7</v>
      </c>
      <c r="B9" s="4">
        <v>18</v>
      </c>
      <c r="C9" s="4">
        <v>16</v>
      </c>
      <c r="E9" s="4">
        <v>17</v>
      </c>
      <c r="F9" s="4">
        <v>17</v>
      </c>
      <c r="H9" s="4">
        <v>19</v>
      </c>
      <c r="I9" s="4">
        <v>22</v>
      </c>
      <c r="K9" s="4">
        <v>15</v>
      </c>
      <c r="L9" s="4">
        <v>16</v>
      </c>
    </row>
    <row r="10" spans="1:12" x14ac:dyDescent="0.35">
      <c r="A10" s="2" t="s">
        <v>8</v>
      </c>
      <c r="B10" s="4">
        <v>20</v>
      </c>
      <c r="C10" s="4">
        <v>17</v>
      </c>
      <c r="E10" s="4">
        <v>18</v>
      </c>
      <c r="F10" s="4">
        <v>18</v>
      </c>
      <c r="H10" s="4">
        <v>20</v>
      </c>
      <c r="I10" s="4">
        <v>23</v>
      </c>
      <c r="K10" s="4">
        <v>17</v>
      </c>
      <c r="L10" s="4">
        <v>17</v>
      </c>
    </row>
    <row r="11" spans="1:12" x14ac:dyDescent="0.35">
      <c r="A11" s="2" t="s">
        <v>9</v>
      </c>
      <c r="B11" s="4">
        <v>22</v>
      </c>
      <c r="C11" s="4">
        <v>19</v>
      </c>
      <c r="E11" s="4">
        <v>20</v>
      </c>
      <c r="F11" s="4">
        <v>20</v>
      </c>
      <c r="H11" s="4">
        <v>22</v>
      </c>
      <c r="I11" s="4">
        <v>25</v>
      </c>
      <c r="K11" s="4">
        <v>17</v>
      </c>
      <c r="L11" s="4">
        <v>19</v>
      </c>
    </row>
    <row r="12" spans="1:12" x14ac:dyDescent="0.35">
      <c r="A12" s="2" t="s">
        <v>10</v>
      </c>
      <c r="B12" s="4">
        <v>23</v>
      </c>
      <c r="C12" s="4">
        <v>20</v>
      </c>
      <c r="E12" s="4">
        <v>21</v>
      </c>
      <c r="F12" s="4">
        <v>21</v>
      </c>
      <c r="H12" s="4">
        <v>24</v>
      </c>
      <c r="I12" s="4">
        <v>27</v>
      </c>
      <c r="K12" s="4">
        <v>19</v>
      </c>
      <c r="L12" s="4">
        <v>20</v>
      </c>
    </row>
    <row r="13" spans="1:12" x14ac:dyDescent="0.35">
      <c r="A13" s="2" t="s">
        <v>11</v>
      </c>
      <c r="B13" s="4">
        <v>25</v>
      </c>
      <c r="C13" s="4">
        <v>22</v>
      </c>
      <c r="E13" s="4">
        <v>23</v>
      </c>
      <c r="F13" s="4">
        <v>23</v>
      </c>
      <c r="H13" s="4">
        <v>25</v>
      </c>
      <c r="I13" s="4">
        <v>28</v>
      </c>
      <c r="K13" s="4">
        <v>20</v>
      </c>
      <c r="L13" s="4">
        <v>22</v>
      </c>
    </row>
    <row r="14" spans="1:12" x14ac:dyDescent="0.35">
      <c r="A14" s="2" t="s">
        <v>12</v>
      </c>
      <c r="B14" s="4">
        <v>26</v>
      </c>
      <c r="C14" s="4">
        <v>23</v>
      </c>
      <c r="E14" s="4">
        <v>23</v>
      </c>
      <c r="F14" s="4">
        <v>24</v>
      </c>
      <c r="H14" s="4">
        <v>27</v>
      </c>
      <c r="I14" s="4">
        <v>30</v>
      </c>
      <c r="K14" s="4">
        <v>22</v>
      </c>
      <c r="L14" s="4">
        <v>24</v>
      </c>
    </row>
    <row r="15" spans="1:12" x14ac:dyDescent="0.35">
      <c r="A15" s="2" t="s">
        <v>13</v>
      </c>
      <c r="B15" s="4">
        <v>28</v>
      </c>
      <c r="C15" s="4">
        <v>25</v>
      </c>
      <c r="E15" s="4">
        <v>25</v>
      </c>
      <c r="F15" s="4">
        <v>26</v>
      </c>
      <c r="H15" s="4">
        <v>29</v>
      </c>
      <c r="I15" s="4">
        <v>32</v>
      </c>
      <c r="K15" s="4">
        <v>23</v>
      </c>
      <c r="L15" s="4">
        <v>25</v>
      </c>
    </row>
    <row r="16" spans="1:12" x14ac:dyDescent="0.35">
      <c r="A16" s="2" t="s">
        <v>14</v>
      </c>
      <c r="B16" s="4">
        <v>30</v>
      </c>
      <c r="C16" s="4">
        <v>26</v>
      </c>
      <c r="E16" s="4">
        <v>27</v>
      </c>
      <c r="F16" s="4">
        <v>28</v>
      </c>
      <c r="H16" s="4">
        <v>31</v>
      </c>
      <c r="I16" s="4">
        <v>34</v>
      </c>
      <c r="K16" s="4">
        <v>25</v>
      </c>
      <c r="L16" s="4">
        <v>28</v>
      </c>
    </row>
    <row r="17" spans="1:12" x14ac:dyDescent="0.35">
      <c r="A17" s="2" t="s">
        <v>15</v>
      </c>
      <c r="B17" s="4">
        <v>31</v>
      </c>
      <c r="C17" s="4">
        <v>28</v>
      </c>
      <c r="E17" s="4">
        <v>29</v>
      </c>
      <c r="F17" s="4">
        <v>30</v>
      </c>
      <c r="H17" s="4">
        <v>33</v>
      </c>
      <c r="I17" s="4">
        <v>36</v>
      </c>
      <c r="K17" s="4">
        <v>27</v>
      </c>
      <c r="L17" s="4">
        <v>29</v>
      </c>
    </row>
    <row r="18" spans="1:12" x14ac:dyDescent="0.35">
      <c r="A18" s="2" t="s">
        <v>16</v>
      </c>
      <c r="B18" s="4">
        <v>34</v>
      </c>
      <c r="C18" s="4">
        <v>30</v>
      </c>
      <c r="E18" s="4">
        <v>31</v>
      </c>
      <c r="F18" s="4">
        <v>31</v>
      </c>
      <c r="H18" s="4">
        <v>35</v>
      </c>
      <c r="I18" s="4">
        <v>39</v>
      </c>
      <c r="K18" s="4">
        <v>29</v>
      </c>
      <c r="L18" s="4">
        <v>31</v>
      </c>
    </row>
    <row r="19" spans="1:12" x14ac:dyDescent="0.35">
      <c r="A19" s="2" t="s">
        <v>17</v>
      </c>
      <c r="B19" s="4">
        <v>36</v>
      </c>
      <c r="C19" s="4">
        <v>33</v>
      </c>
      <c r="E19" s="4">
        <v>33</v>
      </c>
      <c r="F19" s="4">
        <v>34</v>
      </c>
      <c r="H19" s="4">
        <v>38</v>
      </c>
      <c r="I19" s="4">
        <v>41</v>
      </c>
      <c r="K19" s="4">
        <v>31</v>
      </c>
      <c r="L19" s="4">
        <v>34</v>
      </c>
    </row>
    <row r="20" spans="1:12" x14ac:dyDescent="0.35">
      <c r="A20" s="2" t="s">
        <v>18</v>
      </c>
      <c r="B20" s="4">
        <v>39</v>
      </c>
      <c r="C20" s="4">
        <v>35</v>
      </c>
      <c r="E20" s="4">
        <v>36</v>
      </c>
      <c r="F20" s="4">
        <v>37</v>
      </c>
      <c r="H20" s="4">
        <v>41</v>
      </c>
      <c r="I20" s="4">
        <v>44</v>
      </c>
      <c r="K20" s="4">
        <v>34</v>
      </c>
      <c r="L20" s="4">
        <v>36</v>
      </c>
    </row>
    <row r="21" spans="1:12" x14ac:dyDescent="0.35">
      <c r="A21" s="2" t="s">
        <v>19</v>
      </c>
      <c r="B21" s="4">
        <v>43</v>
      </c>
      <c r="C21" s="4">
        <v>39</v>
      </c>
      <c r="E21" s="4">
        <v>39</v>
      </c>
      <c r="F21" s="4">
        <v>41</v>
      </c>
      <c r="H21" s="4">
        <v>44</v>
      </c>
      <c r="I21" s="4">
        <v>49</v>
      </c>
      <c r="K21" s="4">
        <v>37</v>
      </c>
      <c r="L21" s="4">
        <v>40</v>
      </c>
    </row>
    <row r="22" spans="1:12" x14ac:dyDescent="0.35">
      <c r="A22" s="2" t="s">
        <v>20</v>
      </c>
      <c r="B22" s="4">
        <v>49</v>
      </c>
      <c r="C22" s="4">
        <v>44</v>
      </c>
      <c r="E22" s="4">
        <v>44</v>
      </c>
      <c r="F22" s="4">
        <v>46</v>
      </c>
      <c r="H22" s="4">
        <v>51</v>
      </c>
      <c r="I22" s="4">
        <v>55</v>
      </c>
      <c r="K22" s="4">
        <v>42</v>
      </c>
      <c r="L22" s="4">
        <v>46</v>
      </c>
    </row>
    <row r="23" spans="1:12" x14ac:dyDescent="0.35">
      <c r="A23" s="2" t="s">
        <v>21</v>
      </c>
    </row>
    <row r="24" spans="1:12" x14ac:dyDescent="0.35">
      <c r="A24" s="2" t="s">
        <v>22</v>
      </c>
    </row>
    <row r="25" spans="1:12" x14ac:dyDescent="0.35">
      <c r="A25" s="2" t="s">
        <v>23</v>
      </c>
    </row>
    <row r="26" spans="1:12" x14ac:dyDescent="0.35">
      <c r="A26" s="2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37.7265625" customWidth="1"/>
    <col min="2" max="3" width="11.7265625" customWidth="1"/>
    <col min="4" max="4" width="0" hidden="1" customWidth="1"/>
    <col min="5" max="6" width="11.7265625" customWidth="1"/>
    <col min="7" max="7" width="0" hidden="1" customWidth="1"/>
    <col min="8" max="8" width="11.7265625" customWidth="1"/>
  </cols>
  <sheetData>
    <row r="1" spans="1:9" x14ac:dyDescent="0.35">
      <c r="B1" s="1" t="s">
        <v>28</v>
      </c>
      <c r="C1" s="1" t="s">
        <v>29</v>
      </c>
      <c r="D1" t="s">
        <v>27</v>
      </c>
      <c r="E1" s="1" t="s">
        <v>28</v>
      </c>
      <c r="F1" s="1" t="s">
        <v>30</v>
      </c>
      <c r="G1" t="s">
        <v>27</v>
      </c>
      <c r="H1" s="1" t="s">
        <v>28</v>
      </c>
      <c r="I1" s="1" t="s">
        <v>31</v>
      </c>
    </row>
    <row r="2" spans="1:9" x14ac:dyDescent="0.35">
      <c r="A2" s="2" t="s">
        <v>0</v>
      </c>
      <c r="B2" s="3">
        <v>0.41421259999999999</v>
      </c>
      <c r="C2" s="3">
        <v>0.58578739999999996</v>
      </c>
      <c r="E2" s="3">
        <v>0.36016419999999999</v>
      </c>
      <c r="F2" s="3">
        <v>0.63983579999999995</v>
      </c>
      <c r="H2" s="3">
        <v>0.37080469999999999</v>
      </c>
      <c r="I2" s="3">
        <v>0.62919530000000001</v>
      </c>
    </row>
    <row r="3" spans="1:9" x14ac:dyDescent="0.35">
      <c r="A3" s="2" t="s">
        <v>1</v>
      </c>
      <c r="B3" s="4">
        <v>19.422964</v>
      </c>
      <c r="C3" s="4">
        <v>22.971503599999998</v>
      </c>
      <c r="E3" s="4">
        <v>22.568047</v>
      </c>
      <c r="F3" s="4">
        <v>28.9885798</v>
      </c>
      <c r="H3" s="4">
        <v>17.5236722</v>
      </c>
      <c r="I3" s="4">
        <v>22.754994400000001</v>
      </c>
    </row>
    <row r="4" spans="1:9" x14ac:dyDescent="0.35">
      <c r="A4" s="2" t="s">
        <v>2</v>
      </c>
      <c r="B4" s="4">
        <v>6</v>
      </c>
      <c r="C4" s="4">
        <v>6</v>
      </c>
      <c r="E4" s="4">
        <v>6</v>
      </c>
      <c r="F4" s="4">
        <v>9</v>
      </c>
      <c r="H4" s="4">
        <v>5</v>
      </c>
      <c r="I4" s="4">
        <v>6</v>
      </c>
    </row>
    <row r="5" spans="1:9" x14ac:dyDescent="0.35">
      <c r="A5" s="2" t="s">
        <v>3</v>
      </c>
      <c r="B5" s="4">
        <v>9</v>
      </c>
      <c r="C5" s="4">
        <v>9</v>
      </c>
      <c r="E5" s="4">
        <v>8</v>
      </c>
      <c r="F5" s="4">
        <v>12</v>
      </c>
      <c r="H5" s="4">
        <v>6</v>
      </c>
      <c r="I5" s="4">
        <v>9</v>
      </c>
    </row>
    <row r="6" spans="1:9" x14ac:dyDescent="0.35">
      <c r="A6" s="2" t="s">
        <v>4</v>
      </c>
      <c r="B6" s="4">
        <v>9</v>
      </c>
      <c r="C6" s="4">
        <v>11</v>
      </c>
      <c r="E6" s="4">
        <v>11</v>
      </c>
      <c r="F6" s="4">
        <v>15</v>
      </c>
      <c r="H6" s="4">
        <v>9</v>
      </c>
      <c r="I6" s="4">
        <v>11</v>
      </c>
    </row>
    <row r="7" spans="1:9" x14ac:dyDescent="0.35">
      <c r="A7" s="2" t="s">
        <v>5</v>
      </c>
      <c r="B7" s="4">
        <v>12</v>
      </c>
      <c r="C7" s="4">
        <v>12</v>
      </c>
      <c r="E7" s="4">
        <v>12</v>
      </c>
      <c r="F7" s="4">
        <v>17</v>
      </c>
      <c r="H7" s="4">
        <v>9</v>
      </c>
      <c r="I7" s="4">
        <v>12</v>
      </c>
    </row>
    <row r="8" spans="1:9" x14ac:dyDescent="0.35">
      <c r="A8" s="2" t="s">
        <v>6</v>
      </c>
      <c r="B8" s="4">
        <v>12</v>
      </c>
      <c r="C8" s="4">
        <v>14</v>
      </c>
      <c r="E8" s="4">
        <v>14</v>
      </c>
      <c r="F8" s="4">
        <v>19</v>
      </c>
      <c r="H8" s="4">
        <v>11</v>
      </c>
      <c r="I8" s="4">
        <v>14</v>
      </c>
    </row>
    <row r="9" spans="1:9" x14ac:dyDescent="0.35">
      <c r="A9" s="2" t="s">
        <v>7</v>
      </c>
      <c r="B9" s="4">
        <v>14</v>
      </c>
      <c r="C9" s="4">
        <v>16</v>
      </c>
      <c r="E9" s="4">
        <v>16</v>
      </c>
      <c r="F9" s="4">
        <v>21</v>
      </c>
      <c r="H9" s="4">
        <v>12</v>
      </c>
      <c r="I9" s="4">
        <v>15</v>
      </c>
    </row>
    <row r="10" spans="1:9" x14ac:dyDescent="0.35">
      <c r="A10" s="2" t="s">
        <v>8</v>
      </c>
      <c r="B10" s="4">
        <v>15</v>
      </c>
      <c r="C10" s="4">
        <v>17</v>
      </c>
      <c r="E10" s="4">
        <v>17</v>
      </c>
      <c r="F10" s="4">
        <v>23</v>
      </c>
      <c r="H10" s="4">
        <v>14</v>
      </c>
      <c r="I10" s="4">
        <v>17</v>
      </c>
    </row>
    <row r="11" spans="1:9" x14ac:dyDescent="0.35">
      <c r="A11" s="2" t="s">
        <v>9</v>
      </c>
      <c r="B11" s="4">
        <v>16</v>
      </c>
      <c r="C11" s="4">
        <v>19</v>
      </c>
      <c r="E11" s="4">
        <v>19</v>
      </c>
      <c r="F11" s="4">
        <v>25</v>
      </c>
      <c r="H11" s="4">
        <v>14</v>
      </c>
      <c r="I11" s="4">
        <v>19</v>
      </c>
    </row>
    <row r="12" spans="1:9" x14ac:dyDescent="0.35">
      <c r="A12" s="2" t="s">
        <v>10</v>
      </c>
      <c r="B12" s="4">
        <v>17</v>
      </c>
      <c r="C12" s="4">
        <v>20</v>
      </c>
      <c r="E12" s="4">
        <v>20</v>
      </c>
      <c r="F12" s="4">
        <v>26</v>
      </c>
      <c r="H12" s="4">
        <v>15</v>
      </c>
      <c r="I12" s="4">
        <v>20</v>
      </c>
    </row>
    <row r="13" spans="1:9" x14ac:dyDescent="0.35">
      <c r="A13" s="2" t="s">
        <v>11</v>
      </c>
      <c r="B13" s="4">
        <v>18</v>
      </c>
      <c r="C13" s="4">
        <v>22</v>
      </c>
      <c r="E13" s="4">
        <v>22</v>
      </c>
      <c r="F13" s="4">
        <v>28</v>
      </c>
      <c r="H13" s="4">
        <v>17</v>
      </c>
      <c r="I13" s="4">
        <v>22</v>
      </c>
    </row>
    <row r="14" spans="1:9" x14ac:dyDescent="0.35">
      <c r="A14" s="2" t="s">
        <v>12</v>
      </c>
      <c r="B14" s="4">
        <v>20</v>
      </c>
      <c r="C14" s="4">
        <v>23</v>
      </c>
      <c r="E14" s="4">
        <v>23</v>
      </c>
      <c r="F14" s="4">
        <v>30</v>
      </c>
      <c r="H14" s="4">
        <v>18</v>
      </c>
      <c r="I14" s="4">
        <v>23</v>
      </c>
    </row>
    <row r="15" spans="1:9" x14ac:dyDescent="0.35">
      <c r="A15" s="2" t="s">
        <v>13</v>
      </c>
      <c r="B15" s="4">
        <v>21</v>
      </c>
      <c r="C15" s="4">
        <v>25</v>
      </c>
      <c r="E15" s="4">
        <v>25</v>
      </c>
      <c r="F15" s="4">
        <v>31</v>
      </c>
      <c r="H15" s="4">
        <v>19</v>
      </c>
      <c r="I15" s="4">
        <v>25</v>
      </c>
    </row>
    <row r="16" spans="1:9" x14ac:dyDescent="0.35">
      <c r="A16" s="2" t="s">
        <v>14</v>
      </c>
      <c r="B16" s="4">
        <v>23</v>
      </c>
      <c r="C16" s="4">
        <v>26</v>
      </c>
      <c r="E16" s="4">
        <v>26</v>
      </c>
      <c r="F16" s="4">
        <v>33</v>
      </c>
      <c r="H16" s="4">
        <v>20</v>
      </c>
      <c r="I16" s="4">
        <v>26</v>
      </c>
    </row>
    <row r="17" spans="1:9" x14ac:dyDescent="0.35">
      <c r="A17" s="2" t="s">
        <v>15</v>
      </c>
      <c r="B17" s="4">
        <v>23</v>
      </c>
      <c r="C17" s="4">
        <v>28</v>
      </c>
      <c r="E17" s="4">
        <v>28</v>
      </c>
      <c r="F17" s="4">
        <v>35</v>
      </c>
      <c r="H17" s="4">
        <v>21</v>
      </c>
      <c r="I17" s="4">
        <v>28</v>
      </c>
    </row>
    <row r="18" spans="1:9" x14ac:dyDescent="0.35">
      <c r="A18" s="2" t="s">
        <v>16</v>
      </c>
      <c r="B18" s="4">
        <v>26</v>
      </c>
      <c r="C18" s="4">
        <v>30</v>
      </c>
      <c r="E18" s="4">
        <v>30</v>
      </c>
      <c r="F18" s="4">
        <v>37</v>
      </c>
      <c r="H18" s="4">
        <v>23</v>
      </c>
      <c r="I18" s="4">
        <v>30</v>
      </c>
    </row>
    <row r="19" spans="1:9" x14ac:dyDescent="0.35">
      <c r="A19" s="2" t="s">
        <v>17</v>
      </c>
      <c r="B19" s="4">
        <v>27</v>
      </c>
      <c r="C19" s="4">
        <v>33</v>
      </c>
      <c r="E19" s="4">
        <v>32</v>
      </c>
      <c r="F19" s="4">
        <v>40</v>
      </c>
      <c r="H19" s="4">
        <v>25</v>
      </c>
      <c r="I19" s="4">
        <v>33</v>
      </c>
    </row>
    <row r="20" spans="1:9" x14ac:dyDescent="0.35">
      <c r="A20" s="2" t="s">
        <v>18</v>
      </c>
      <c r="B20" s="4">
        <v>29</v>
      </c>
      <c r="C20" s="4">
        <v>35</v>
      </c>
      <c r="E20" s="4">
        <v>35</v>
      </c>
      <c r="F20" s="4">
        <v>43</v>
      </c>
      <c r="H20" s="4">
        <v>27</v>
      </c>
      <c r="I20" s="4">
        <v>35</v>
      </c>
    </row>
    <row r="21" spans="1:9" x14ac:dyDescent="0.35">
      <c r="A21" s="2" t="s">
        <v>19</v>
      </c>
      <c r="B21" s="4">
        <v>32</v>
      </c>
      <c r="C21" s="4">
        <v>39</v>
      </c>
      <c r="E21" s="4">
        <v>38</v>
      </c>
      <c r="F21" s="4">
        <v>47</v>
      </c>
      <c r="H21" s="4">
        <v>29</v>
      </c>
      <c r="I21" s="4">
        <v>39</v>
      </c>
    </row>
    <row r="22" spans="1:9" x14ac:dyDescent="0.35">
      <c r="A22" s="2" t="s">
        <v>20</v>
      </c>
      <c r="B22" s="4">
        <v>37</v>
      </c>
      <c r="C22" s="4">
        <v>44</v>
      </c>
      <c r="E22" s="4">
        <v>44</v>
      </c>
      <c r="F22" s="4">
        <v>53</v>
      </c>
      <c r="H22" s="4">
        <v>34</v>
      </c>
      <c r="I22" s="4">
        <v>44</v>
      </c>
    </row>
    <row r="23" spans="1:9" x14ac:dyDescent="0.35">
      <c r="A23" s="2" t="s">
        <v>21</v>
      </c>
    </row>
    <row r="24" spans="1:9" x14ac:dyDescent="0.35">
      <c r="A24" s="2" t="s">
        <v>22</v>
      </c>
    </row>
    <row r="25" spans="1:9" x14ac:dyDescent="0.35">
      <c r="A25" s="2" t="s">
        <v>23</v>
      </c>
    </row>
    <row r="26" spans="1:9" x14ac:dyDescent="0.35">
      <c r="A26" s="2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37.7265625" customWidth="1"/>
    <col min="2" max="3" width="11.7265625" customWidth="1"/>
    <col min="4" max="4" width="0" hidden="1" customWidth="1"/>
    <col min="5" max="5" width="11.7265625" customWidth="1"/>
  </cols>
  <sheetData>
    <row r="1" spans="1:6" x14ac:dyDescent="0.35">
      <c r="B1" s="1" t="s">
        <v>29</v>
      </c>
      <c r="C1" s="1" t="s">
        <v>30</v>
      </c>
      <c r="D1" t="s">
        <v>27</v>
      </c>
      <c r="E1" s="1" t="s">
        <v>29</v>
      </c>
      <c r="F1" s="1" t="s">
        <v>31</v>
      </c>
    </row>
    <row r="2" spans="1:6" x14ac:dyDescent="0.35">
      <c r="A2" s="2" t="s">
        <v>0</v>
      </c>
      <c r="B2" s="3">
        <v>0.43210209999999999</v>
      </c>
      <c r="C2" s="3">
        <v>0.56789789999999996</v>
      </c>
      <c r="E2" s="3">
        <v>0.45640829999999999</v>
      </c>
      <c r="F2" s="3">
        <v>0.54359170000000001</v>
      </c>
    </row>
    <row r="3" spans="1:6" x14ac:dyDescent="0.35">
      <c r="A3" s="2" t="s">
        <v>1</v>
      </c>
      <c r="B3" s="4">
        <v>23.649405999999999</v>
      </c>
      <c r="C3" s="4">
        <v>26.510734800000002</v>
      </c>
      <c r="E3" s="4">
        <v>18.7180246</v>
      </c>
      <c r="F3" s="4">
        <v>20.3553286</v>
      </c>
    </row>
    <row r="4" spans="1:6" x14ac:dyDescent="0.35">
      <c r="A4" s="2" t="s">
        <v>2</v>
      </c>
      <c r="B4" s="4">
        <v>6</v>
      </c>
      <c r="C4" s="4">
        <v>8</v>
      </c>
      <c r="E4" s="4">
        <v>3</v>
      </c>
      <c r="F4" s="4">
        <v>6</v>
      </c>
    </row>
    <row r="5" spans="1:6" x14ac:dyDescent="0.35">
      <c r="A5" s="2" t="s">
        <v>3</v>
      </c>
      <c r="B5" s="4">
        <v>8</v>
      </c>
      <c r="C5" s="4">
        <v>11</v>
      </c>
      <c r="E5" s="4">
        <v>6</v>
      </c>
      <c r="F5" s="4">
        <v>8</v>
      </c>
    </row>
    <row r="6" spans="1:6" x14ac:dyDescent="0.35">
      <c r="A6" s="2" t="s">
        <v>4</v>
      </c>
      <c r="B6" s="4">
        <v>11</v>
      </c>
      <c r="C6" s="4">
        <v>14</v>
      </c>
      <c r="E6" s="4">
        <v>9</v>
      </c>
      <c r="F6" s="4">
        <v>9</v>
      </c>
    </row>
    <row r="7" spans="1:6" x14ac:dyDescent="0.35">
      <c r="A7" s="2" t="s">
        <v>5</v>
      </c>
      <c r="B7" s="4">
        <v>12</v>
      </c>
      <c r="C7" s="4">
        <v>15</v>
      </c>
      <c r="E7" s="4">
        <v>9</v>
      </c>
      <c r="F7" s="4">
        <v>11</v>
      </c>
    </row>
    <row r="8" spans="1:6" x14ac:dyDescent="0.35">
      <c r="A8" s="2" t="s">
        <v>6</v>
      </c>
      <c r="B8" s="4">
        <v>14</v>
      </c>
      <c r="C8" s="4">
        <v>17</v>
      </c>
      <c r="E8" s="4">
        <v>12</v>
      </c>
      <c r="F8" s="4">
        <v>12</v>
      </c>
    </row>
    <row r="9" spans="1:6" x14ac:dyDescent="0.35">
      <c r="A9" s="2" t="s">
        <v>7</v>
      </c>
      <c r="B9" s="4">
        <v>16</v>
      </c>
      <c r="C9" s="4">
        <v>19</v>
      </c>
      <c r="E9" s="4">
        <v>12</v>
      </c>
      <c r="F9" s="4">
        <v>14</v>
      </c>
    </row>
    <row r="10" spans="1:6" x14ac:dyDescent="0.35">
      <c r="A10" s="2" t="s">
        <v>8</v>
      </c>
      <c r="B10" s="4">
        <v>17</v>
      </c>
      <c r="C10" s="4">
        <v>20</v>
      </c>
      <c r="E10" s="4">
        <v>14</v>
      </c>
      <c r="F10" s="4">
        <v>15</v>
      </c>
    </row>
    <row r="11" spans="1:6" x14ac:dyDescent="0.35">
      <c r="A11" s="2" t="s">
        <v>9</v>
      </c>
      <c r="B11" s="4">
        <v>19</v>
      </c>
      <c r="C11" s="4">
        <v>22</v>
      </c>
      <c r="E11" s="4">
        <v>15</v>
      </c>
      <c r="F11" s="4">
        <v>17</v>
      </c>
    </row>
    <row r="12" spans="1:6" x14ac:dyDescent="0.35">
      <c r="A12" s="2" t="s">
        <v>10</v>
      </c>
      <c r="B12" s="4">
        <v>21</v>
      </c>
      <c r="C12" s="4">
        <v>24</v>
      </c>
      <c r="E12" s="4">
        <v>17</v>
      </c>
      <c r="F12" s="4">
        <v>18</v>
      </c>
    </row>
    <row r="13" spans="1:6" x14ac:dyDescent="0.35">
      <c r="A13" s="2" t="s">
        <v>11</v>
      </c>
      <c r="B13" s="4">
        <v>22</v>
      </c>
      <c r="C13" s="4">
        <v>25</v>
      </c>
      <c r="E13" s="4">
        <v>17</v>
      </c>
      <c r="F13" s="4">
        <v>20</v>
      </c>
    </row>
    <row r="14" spans="1:6" x14ac:dyDescent="0.35">
      <c r="A14" s="2" t="s">
        <v>12</v>
      </c>
      <c r="B14" s="4">
        <v>24</v>
      </c>
      <c r="C14" s="4">
        <v>27</v>
      </c>
      <c r="E14" s="4">
        <v>19</v>
      </c>
      <c r="F14" s="4">
        <v>20</v>
      </c>
    </row>
    <row r="15" spans="1:6" x14ac:dyDescent="0.35">
      <c r="A15" s="2" t="s">
        <v>13</v>
      </c>
      <c r="B15" s="4">
        <v>25</v>
      </c>
      <c r="C15" s="4">
        <v>29</v>
      </c>
      <c r="E15" s="4">
        <v>20</v>
      </c>
      <c r="F15" s="4">
        <v>22</v>
      </c>
    </row>
    <row r="16" spans="1:6" x14ac:dyDescent="0.35">
      <c r="A16" s="2" t="s">
        <v>14</v>
      </c>
      <c r="B16" s="4">
        <v>27</v>
      </c>
      <c r="C16" s="4">
        <v>31</v>
      </c>
      <c r="E16" s="4">
        <v>22</v>
      </c>
      <c r="F16" s="4">
        <v>23</v>
      </c>
    </row>
    <row r="17" spans="1:6" x14ac:dyDescent="0.35">
      <c r="A17" s="2" t="s">
        <v>15</v>
      </c>
      <c r="B17" s="4">
        <v>30</v>
      </c>
      <c r="C17" s="4">
        <v>32</v>
      </c>
      <c r="E17" s="4">
        <v>23</v>
      </c>
      <c r="F17" s="4">
        <v>25</v>
      </c>
    </row>
    <row r="18" spans="1:6" x14ac:dyDescent="0.35">
      <c r="A18" s="2" t="s">
        <v>16</v>
      </c>
      <c r="B18" s="4">
        <v>31</v>
      </c>
      <c r="C18" s="4">
        <v>34</v>
      </c>
      <c r="E18" s="4">
        <v>25</v>
      </c>
      <c r="F18" s="4">
        <v>27</v>
      </c>
    </row>
    <row r="19" spans="1:6" x14ac:dyDescent="0.35">
      <c r="A19" s="2" t="s">
        <v>17</v>
      </c>
      <c r="B19" s="4">
        <v>34</v>
      </c>
      <c r="C19" s="4">
        <v>37</v>
      </c>
      <c r="E19" s="4">
        <v>27</v>
      </c>
      <c r="F19" s="4">
        <v>29</v>
      </c>
    </row>
    <row r="20" spans="1:6" x14ac:dyDescent="0.35">
      <c r="A20" s="2" t="s">
        <v>18</v>
      </c>
      <c r="B20" s="4">
        <v>36</v>
      </c>
      <c r="C20" s="4">
        <v>39</v>
      </c>
      <c r="E20" s="4">
        <v>29</v>
      </c>
      <c r="F20" s="4">
        <v>31</v>
      </c>
    </row>
    <row r="21" spans="1:6" x14ac:dyDescent="0.35">
      <c r="A21" s="2" t="s">
        <v>19</v>
      </c>
      <c r="B21" s="4">
        <v>41</v>
      </c>
      <c r="C21" s="4">
        <v>43</v>
      </c>
      <c r="E21" s="4">
        <v>32</v>
      </c>
      <c r="F21" s="4">
        <v>35</v>
      </c>
    </row>
    <row r="22" spans="1:6" x14ac:dyDescent="0.35">
      <c r="A22" s="2" t="s">
        <v>20</v>
      </c>
      <c r="B22" s="4">
        <v>46</v>
      </c>
      <c r="C22" s="4">
        <v>49</v>
      </c>
      <c r="E22" s="4">
        <v>37</v>
      </c>
      <c r="F22" s="4">
        <v>40</v>
      </c>
    </row>
    <row r="23" spans="1:6" x14ac:dyDescent="0.35">
      <c r="A23" s="2" t="s">
        <v>21</v>
      </c>
    </row>
    <row r="24" spans="1:6" x14ac:dyDescent="0.35">
      <c r="A24" s="2" t="s">
        <v>22</v>
      </c>
    </row>
    <row r="25" spans="1:6" x14ac:dyDescent="0.35">
      <c r="A25" s="2" t="s">
        <v>23</v>
      </c>
    </row>
    <row r="26" spans="1:6" x14ac:dyDescent="0.35">
      <c r="A26" s="2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37.7265625" customWidth="1"/>
    <col min="2" max="2" width="11.7265625" customWidth="1"/>
  </cols>
  <sheetData>
    <row r="1" spans="1:3" x14ac:dyDescent="0.35">
      <c r="B1" s="1" t="s">
        <v>30</v>
      </c>
      <c r="C1" s="1" t="s">
        <v>31</v>
      </c>
    </row>
    <row r="2" spans="1:3" x14ac:dyDescent="0.35">
      <c r="A2" s="2" t="s">
        <v>0</v>
      </c>
      <c r="B2" s="3">
        <v>0.53880110000000003</v>
      </c>
      <c r="C2" s="3">
        <v>0.46119890000000002</v>
      </c>
    </row>
    <row r="3" spans="1:3" x14ac:dyDescent="0.35">
      <c r="A3" s="2" t="s">
        <v>1</v>
      </c>
      <c r="B3" s="4">
        <v>25.048528000000001</v>
      </c>
      <c r="C3" s="4">
        <v>23.487906800000001</v>
      </c>
    </row>
    <row r="4" spans="1:3" x14ac:dyDescent="0.35">
      <c r="A4" s="2" t="s">
        <v>2</v>
      </c>
      <c r="B4" s="4">
        <v>6</v>
      </c>
      <c r="C4" s="4">
        <v>6</v>
      </c>
    </row>
    <row r="5" spans="1:3" x14ac:dyDescent="0.35">
      <c r="A5" s="2" t="s">
        <v>3</v>
      </c>
      <c r="B5" s="4">
        <v>11</v>
      </c>
      <c r="C5" s="4">
        <v>8</v>
      </c>
    </row>
    <row r="6" spans="1:3" x14ac:dyDescent="0.35">
      <c r="A6" s="2" t="s">
        <v>4</v>
      </c>
      <c r="B6" s="4">
        <v>12</v>
      </c>
      <c r="C6" s="4">
        <v>11</v>
      </c>
    </row>
    <row r="7" spans="1:3" x14ac:dyDescent="0.35">
      <c r="A7" s="2" t="s">
        <v>5</v>
      </c>
      <c r="B7" s="4">
        <v>14</v>
      </c>
      <c r="C7" s="4">
        <v>12</v>
      </c>
    </row>
    <row r="8" spans="1:3" x14ac:dyDescent="0.35">
      <c r="A8" s="2" t="s">
        <v>6</v>
      </c>
      <c r="B8" s="4">
        <v>16</v>
      </c>
      <c r="C8" s="4">
        <v>14</v>
      </c>
    </row>
    <row r="9" spans="1:3" x14ac:dyDescent="0.35">
      <c r="A9" s="2" t="s">
        <v>7</v>
      </c>
      <c r="B9" s="4">
        <v>17</v>
      </c>
      <c r="C9" s="4">
        <v>16</v>
      </c>
    </row>
    <row r="10" spans="1:3" x14ac:dyDescent="0.35">
      <c r="A10" s="2" t="s">
        <v>8</v>
      </c>
      <c r="B10" s="4">
        <v>19</v>
      </c>
      <c r="C10" s="4">
        <v>17</v>
      </c>
    </row>
    <row r="11" spans="1:3" x14ac:dyDescent="0.35">
      <c r="A11" s="2" t="s">
        <v>9</v>
      </c>
      <c r="B11" s="4">
        <v>21</v>
      </c>
      <c r="C11" s="4">
        <v>19</v>
      </c>
    </row>
    <row r="12" spans="1:3" x14ac:dyDescent="0.35">
      <c r="A12" s="2" t="s">
        <v>10</v>
      </c>
      <c r="B12" s="4">
        <v>22</v>
      </c>
      <c r="C12" s="4">
        <v>20</v>
      </c>
    </row>
    <row r="13" spans="1:3" x14ac:dyDescent="0.35">
      <c r="A13" s="2" t="s">
        <v>11</v>
      </c>
      <c r="B13" s="4">
        <v>24</v>
      </c>
      <c r="C13" s="4">
        <v>22</v>
      </c>
    </row>
    <row r="14" spans="1:3" x14ac:dyDescent="0.35">
      <c r="A14" s="2" t="s">
        <v>12</v>
      </c>
      <c r="B14" s="4">
        <v>25</v>
      </c>
      <c r="C14" s="4">
        <v>24</v>
      </c>
    </row>
    <row r="15" spans="1:3" x14ac:dyDescent="0.35">
      <c r="A15" s="2" t="s">
        <v>13</v>
      </c>
      <c r="B15" s="4">
        <v>27</v>
      </c>
      <c r="C15" s="4">
        <v>25</v>
      </c>
    </row>
    <row r="16" spans="1:3" x14ac:dyDescent="0.35">
      <c r="A16" s="2" t="s">
        <v>14</v>
      </c>
      <c r="B16" s="4">
        <v>29</v>
      </c>
      <c r="C16" s="4">
        <v>27</v>
      </c>
    </row>
    <row r="17" spans="1:3" x14ac:dyDescent="0.35">
      <c r="A17" s="2" t="s">
        <v>15</v>
      </c>
      <c r="B17" s="4">
        <v>31</v>
      </c>
      <c r="C17" s="4">
        <v>30</v>
      </c>
    </row>
    <row r="18" spans="1:3" x14ac:dyDescent="0.35">
      <c r="A18" s="2" t="s">
        <v>16</v>
      </c>
      <c r="B18" s="4">
        <v>33</v>
      </c>
      <c r="C18" s="4">
        <v>31</v>
      </c>
    </row>
    <row r="19" spans="1:3" x14ac:dyDescent="0.35">
      <c r="A19" s="2" t="s">
        <v>17</v>
      </c>
      <c r="B19" s="4">
        <v>35</v>
      </c>
      <c r="C19" s="4">
        <v>34</v>
      </c>
    </row>
    <row r="20" spans="1:3" x14ac:dyDescent="0.35">
      <c r="A20" s="2" t="s">
        <v>18</v>
      </c>
      <c r="B20" s="4">
        <v>38</v>
      </c>
      <c r="C20" s="4">
        <v>36</v>
      </c>
    </row>
    <row r="21" spans="1:3" x14ac:dyDescent="0.35">
      <c r="A21" s="2" t="s">
        <v>19</v>
      </c>
      <c r="B21" s="4">
        <v>41</v>
      </c>
      <c r="C21" s="4">
        <v>41</v>
      </c>
    </row>
    <row r="22" spans="1:3" x14ac:dyDescent="0.35">
      <c r="A22" s="2" t="s">
        <v>20</v>
      </c>
      <c r="B22" s="4">
        <v>47</v>
      </c>
      <c r="C22" s="4">
        <v>46</v>
      </c>
    </row>
    <row r="23" spans="1:3" x14ac:dyDescent="0.35">
      <c r="A23" s="2" t="s">
        <v>21</v>
      </c>
    </row>
    <row r="24" spans="1:3" x14ac:dyDescent="0.35">
      <c r="A24" s="2" t="s">
        <v>22</v>
      </c>
    </row>
    <row r="25" spans="1:3" x14ac:dyDescent="0.35">
      <c r="A25" s="2" t="s">
        <v>23</v>
      </c>
    </row>
    <row r="26" spans="1:3" x14ac:dyDescent="0.35">
      <c r="A26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Matrix</vt:lpstr>
      <vt:lpstr>Projected Bracket</vt:lpstr>
      <vt:lpstr>Ensemble</vt:lpstr>
      <vt:lpstr>HURRICANES</vt:lpstr>
      <vt:lpstr>WARATAHS</vt:lpstr>
      <vt:lpstr>STORMERS</vt:lpstr>
      <vt:lpstr>CHIEFS</vt:lpstr>
      <vt:lpstr>HIGHLANDERS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 Flood</cp:lastModifiedBy>
  <dcterms:created xsi:type="dcterms:W3CDTF">2015-06-13T13:13:44Z</dcterms:created>
  <dcterms:modified xsi:type="dcterms:W3CDTF">2015-06-13T22:03:12Z</dcterms:modified>
</cp:coreProperties>
</file>