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ps\ABM_develop\input_truck\"/>
    </mc:Choice>
  </mc:AlternateContent>
  <bookViews>
    <workbookView xWindow="0" yWindow="0" windowWidth="15330" windowHeight="6900"/>
  </bookViews>
  <sheets>
    <sheet name="regionalEEtripsTotal" sheetId="19" r:id="rId1"/>
    <sheet name="Chart-Total" sheetId="20" r:id="rId2"/>
    <sheet name="ReadMe" sheetId="18" r:id="rId3"/>
    <sheet name="OME Distribution" sheetId="21" r:id="rId4"/>
    <sheet name="regionalEEtripsPreOME" sheetId="16" r:id="rId5"/>
    <sheet name="Chart-PreOME" sheetId="17" r:id="rId6"/>
    <sheet name="regionalEEtrips2002" sheetId="9" r:id="rId7"/>
    <sheet name="regionalEEtrips2008" sheetId="8" r:id="rId8"/>
    <sheet name="regionalEEtrips2010" sheetId="7" r:id="rId9"/>
    <sheet name="regionalEEtrips2011" sheetId="6" r:id="rId10"/>
    <sheet name="regionalEEtrips2012" sheetId="5" r:id="rId11"/>
    <sheet name="regionalEEtrips2014" sheetId="15" r:id="rId12"/>
    <sheet name="regionalEEtrips2015" sheetId="14" r:id="rId13"/>
    <sheet name="regionalEEtrips2018" sheetId="13" r:id="rId14"/>
    <sheet name="regionalEEtrips2020" sheetId="12" r:id="rId15"/>
    <sheet name="regionalEEtrips2025" sheetId="11" r:id="rId16"/>
    <sheet name="regionalEEtrips2030" sheetId="10" r:id="rId17"/>
    <sheet name="regionalEEtrips2035" sheetId="4" r:id="rId18"/>
    <sheet name="regionalEEtrips2040" sheetId="3" r:id="rId19"/>
    <sheet name="regionalEEtrips2045" sheetId="1" r:id="rId20"/>
    <sheet name="regionalEEtrips2050" sheetId="2" r:id="rId21"/>
  </sheets>
  <calcPr calcId="171027"/>
</workbook>
</file>

<file path=xl/calcChain.xml><?xml version="1.0" encoding="utf-8"?>
<calcChain xmlns="http://schemas.openxmlformats.org/spreadsheetml/2006/main">
  <c r="O12" i="19" l="1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N16" i="19"/>
  <c r="N12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N5" i="19"/>
  <c r="N4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N15" i="19"/>
  <c r="N11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N3" i="19"/>
  <c r="N2" i="19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B19" i="21"/>
  <c r="B18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B15" i="21"/>
  <c r="B14" i="21"/>
  <c r="U20" i="19" l="1"/>
  <c r="P20" i="19"/>
  <c r="N20" i="19"/>
  <c r="K20" i="19"/>
  <c r="F20" i="19"/>
  <c r="E20" i="19"/>
  <c r="D20" i="19"/>
  <c r="A4" i="19" l="1"/>
  <c r="A5" i="19"/>
  <c r="A16" i="19"/>
  <c r="A12" i="19"/>
  <c r="A26" i="19"/>
  <c r="A25" i="19"/>
  <c r="A24" i="19"/>
  <c r="A23" i="19"/>
  <c r="A22" i="19"/>
  <c r="A21" i="19"/>
  <c r="A20" i="19"/>
  <c r="A19" i="19"/>
  <c r="A18" i="19"/>
  <c r="A17" i="19"/>
  <c r="A15" i="19"/>
  <c r="A14" i="19"/>
  <c r="A13" i="19"/>
  <c r="A11" i="19"/>
  <c r="A10" i="19"/>
  <c r="A9" i="19"/>
  <c r="A8" i="19"/>
  <c r="A7" i="19"/>
  <c r="A6" i="19"/>
  <c r="A3" i="19"/>
  <c r="A2" i="19"/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" i="16"/>
  <c r="H16" i="16"/>
  <c r="H20" i="19" s="1"/>
  <c r="I16" i="16"/>
  <c r="I20" i="19" s="1"/>
  <c r="J16" i="16"/>
  <c r="J20" i="19" s="1"/>
  <c r="G16" i="16"/>
  <c r="G20" i="19" s="1"/>
  <c r="M16" i="16"/>
  <c r="M20" i="19" s="1"/>
  <c r="L16" i="16"/>
  <c r="L20" i="19" s="1"/>
  <c r="O16" i="16"/>
  <c r="O20" i="19" s="1"/>
  <c r="R16" i="16"/>
  <c r="R20" i="19" s="1"/>
  <c r="S16" i="16"/>
  <c r="S20" i="19" s="1"/>
  <c r="T16" i="16"/>
  <c r="T20" i="19" s="1"/>
  <c r="Q16" i="16"/>
  <c r="Q20" i="19" s="1"/>
  <c r="AT3" i="16" l="1"/>
  <c r="AT4" i="16"/>
  <c r="AT6" i="19" s="1"/>
  <c r="AT5" i="16"/>
  <c r="AT7" i="19" s="1"/>
  <c r="AT6" i="16"/>
  <c r="AT8" i="19" s="1"/>
  <c r="AT7" i="16"/>
  <c r="AT9" i="19" s="1"/>
  <c r="AT8" i="16"/>
  <c r="AT10" i="19" s="1"/>
  <c r="AT9" i="16"/>
  <c r="AT10" i="16"/>
  <c r="AT13" i="19" s="1"/>
  <c r="AT11" i="16"/>
  <c r="AT14" i="19" s="1"/>
  <c r="AT12" i="16"/>
  <c r="AT13" i="16"/>
  <c r="AT17" i="19" s="1"/>
  <c r="AT14" i="16"/>
  <c r="AT18" i="19" s="1"/>
  <c r="AT15" i="16"/>
  <c r="AT19" i="19" s="1"/>
  <c r="AT16" i="16"/>
  <c r="AT20" i="19" s="1"/>
  <c r="AT17" i="16"/>
  <c r="AT21" i="19" s="1"/>
  <c r="AT18" i="16"/>
  <c r="AT22" i="19" s="1"/>
  <c r="AT19" i="16"/>
  <c r="AT23" i="19" s="1"/>
  <c r="AT20" i="16"/>
  <c r="AT24" i="19" s="1"/>
  <c r="AT21" i="16"/>
  <c r="AT25" i="19" s="1"/>
  <c r="AT22" i="16"/>
  <c r="AT26" i="19" s="1"/>
  <c r="AO3" i="16"/>
  <c r="AO4" i="16"/>
  <c r="AO6" i="19" s="1"/>
  <c r="AO5" i="16"/>
  <c r="AO7" i="19" s="1"/>
  <c r="AO6" i="16"/>
  <c r="AO8" i="19" s="1"/>
  <c r="AO7" i="16"/>
  <c r="AO9" i="19" s="1"/>
  <c r="AO8" i="16"/>
  <c r="AO10" i="19" s="1"/>
  <c r="AO9" i="16"/>
  <c r="AO10" i="16"/>
  <c r="AO13" i="19" s="1"/>
  <c r="AO11" i="16"/>
  <c r="AO14" i="19" s="1"/>
  <c r="AO12" i="16"/>
  <c r="AO14" i="16"/>
  <c r="AO18" i="19" s="1"/>
  <c r="AO15" i="16"/>
  <c r="AO19" i="19" s="1"/>
  <c r="AO16" i="16"/>
  <c r="AO20" i="19" s="1"/>
  <c r="AO17" i="16"/>
  <c r="AO21" i="19" s="1"/>
  <c r="AO18" i="16"/>
  <c r="AO22" i="19" s="1"/>
  <c r="AO19" i="16"/>
  <c r="AO23" i="19" s="1"/>
  <c r="AO20" i="16"/>
  <c r="AO24" i="19" s="1"/>
  <c r="AO21" i="16"/>
  <c r="AO25" i="19" s="1"/>
  <c r="AO22" i="16"/>
  <c r="AO26" i="19" s="1"/>
  <c r="AJ3" i="16"/>
  <c r="AJ4" i="16"/>
  <c r="AJ6" i="19" s="1"/>
  <c r="AJ5" i="16"/>
  <c r="AJ7" i="19" s="1"/>
  <c r="AJ6" i="16"/>
  <c r="AJ8" i="19" s="1"/>
  <c r="AJ7" i="16"/>
  <c r="AJ9" i="19" s="1"/>
  <c r="AJ8" i="16"/>
  <c r="AJ10" i="19" s="1"/>
  <c r="AJ9" i="16"/>
  <c r="AJ10" i="16"/>
  <c r="AJ13" i="19" s="1"/>
  <c r="AJ11" i="16"/>
  <c r="AJ14" i="19" s="1"/>
  <c r="AJ12" i="16"/>
  <c r="AJ13" i="16"/>
  <c r="AJ17" i="19" s="1"/>
  <c r="AJ14" i="16"/>
  <c r="AJ18" i="19" s="1"/>
  <c r="AJ15" i="16"/>
  <c r="AJ19" i="19" s="1"/>
  <c r="AJ16" i="16"/>
  <c r="AJ20" i="19" s="1"/>
  <c r="AJ17" i="16"/>
  <c r="AJ21" i="19" s="1"/>
  <c r="AJ18" i="16"/>
  <c r="AJ22" i="19" s="1"/>
  <c r="AJ19" i="16"/>
  <c r="AJ23" i="19" s="1"/>
  <c r="AJ20" i="16"/>
  <c r="AJ24" i="19" s="1"/>
  <c r="AJ21" i="16"/>
  <c r="AJ25" i="19" s="1"/>
  <c r="AJ22" i="16"/>
  <c r="AJ26" i="19" s="1"/>
  <c r="AE3" i="16"/>
  <c r="AE4" i="16"/>
  <c r="AE6" i="19" s="1"/>
  <c r="AE5" i="16"/>
  <c r="AE7" i="19" s="1"/>
  <c r="AE6" i="16"/>
  <c r="AE8" i="19" s="1"/>
  <c r="AE7" i="16"/>
  <c r="AE9" i="19" s="1"/>
  <c r="AE8" i="16"/>
  <c r="AE10" i="19" s="1"/>
  <c r="AE9" i="16"/>
  <c r="AE10" i="16"/>
  <c r="AE13" i="19" s="1"/>
  <c r="AE11" i="16"/>
  <c r="AE14" i="19" s="1"/>
  <c r="AE12" i="16"/>
  <c r="AE13" i="16"/>
  <c r="AE17" i="19" s="1"/>
  <c r="AE14" i="16"/>
  <c r="AE18" i="19" s="1"/>
  <c r="AE15" i="16"/>
  <c r="AE19" i="19" s="1"/>
  <c r="AE16" i="16"/>
  <c r="AE20" i="19" s="1"/>
  <c r="AE17" i="16"/>
  <c r="AE21" i="19" s="1"/>
  <c r="AE18" i="16"/>
  <c r="AE22" i="19" s="1"/>
  <c r="AE19" i="16"/>
  <c r="AE23" i="19" s="1"/>
  <c r="AE20" i="16"/>
  <c r="AE24" i="19" s="1"/>
  <c r="AE21" i="16"/>
  <c r="AE25" i="19" s="1"/>
  <c r="AE22" i="16"/>
  <c r="AE26" i="19" s="1"/>
  <c r="Z3" i="16"/>
  <c r="Z4" i="16"/>
  <c r="Z6" i="19" s="1"/>
  <c r="Z5" i="16"/>
  <c r="Z7" i="19" s="1"/>
  <c r="Z6" i="16"/>
  <c r="Z8" i="19" s="1"/>
  <c r="Z7" i="16"/>
  <c r="Z9" i="19" s="1"/>
  <c r="Z8" i="16"/>
  <c r="Z10" i="19" s="1"/>
  <c r="Z9" i="16"/>
  <c r="Z10" i="16"/>
  <c r="Z13" i="19" s="1"/>
  <c r="Z11" i="16"/>
  <c r="Z14" i="19" s="1"/>
  <c r="Z12" i="16"/>
  <c r="Z13" i="16"/>
  <c r="Z17" i="19" s="1"/>
  <c r="Z14" i="16"/>
  <c r="Z18" i="19" s="1"/>
  <c r="Z15" i="16"/>
  <c r="Z19" i="19" s="1"/>
  <c r="Z16" i="16"/>
  <c r="Z20" i="19" s="1"/>
  <c r="Z17" i="16"/>
  <c r="Z21" i="19" s="1"/>
  <c r="Z18" i="16"/>
  <c r="Z22" i="19" s="1"/>
  <c r="Z19" i="16"/>
  <c r="Z23" i="19" s="1"/>
  <c r="Z20" i="16"/>
  <c r="Z24" i="19" s="1"/>
  <c r="Z21" i="16"/>
  <c r="Z25" i="19" s="1"/>
  <c r="Z22" i="16"/>
  <c r="Z26" i="19" s="1"/>
  <c r="U3" i="16"/>
  <c r="U4" i="16"/>
  <c r="U6" i="19" s="1"/>
  <c r="U5" i="16"/>
  <c r="U7" i="19" s="1"/>
  <c r="U6" i="16"/>
  <c r="U8" i="19" s="1"/>
  <c r="U7" i="16"/>
  <c r="U9" i="19" s="1"/>
  <c r="U8" i="16"/>
  <c r="U10" i="19" s="1"/>
  <c r="U9" i="16"/>
  <c r="U10" i="16"/>
  <c r="U13" i="19" s="1"/>
  <c r="U11" i="16"/>
  <c r="U14" i="19" s="1"/>
  <c r="U12" i="16"/>
  <c r="U13" i="16"/>
  <c r="U17" i="19" s="1"/>
  <c r="U14" i="16"/>
  <c r="U18" i="19" s="1"/>
  <c r="U15" i="16"/>
  <c r="U19" i="19" s="1"/>
  <c r="U17" i="16"/>
  <c r="U21" i="19" s="1"/>
  <c r="U18" i="16"/>
  <c r="U22" i="19" s="1"/>
  <c r="U19" i="16"/>
  <c r="U23" i="19" s="1"/>
  <c r="U20" i="16"/>
  <c r="U24" i="19" s="1"/>
  <c r="U21" i="16"/>
  <c r="U25" i="19" s="1"/>
  <c r="U22" i="16"/>
  <c r="U26" i="19" s="1"/>
  <c r="P3" i="16"/>
  <c r="P4" i="16"/>
  <c r="P6" i="19" s="1"/>
  <c r="P5" i="16"/>
  <c r="P7" i="19" s="1"/>
  <c r="P6" i="16"/>
  <c r="P8" i="19" s="1"/>
  <c r="P7" i="16"/>
  <c r="P9" i="19" s="1"/>
  <c r="P8" i="16"/>
  <c r="P10" i="19" s="1"/>
  <c r="P9" i="16"/>
  <c r="P10" i="16"/>
  <c r="P13" i="19" s="1"/>
  <c r="P11" i="16"/>
  <c r="P14" i="19" s="1"/>
  <c r="P12" i="16"/>
  <c r="P13" i="16"/>
  <c r="P17" i="19" s="1"/>
  <c r="P14" i="16"/>
  <c r="P18" i="19" s="1"/>
  <c r="P15" i="16"/>
  <c r="P19" i="19" s="1"/>
  <c r="P17" i="16"/>
  <c r="P21" i="19" s="1"/>
  <c r="P18" i="16"/>
  <c r="P22" i="19" s="1"/>
  <c r="P19" i="16"/>
  <c r="P23" i="19" s="1"/>
  <c r="P20" i="16"/>
  <c r="P24" i="19" s="1"/>
  <c r="P21" i="16"/>
  <c r="P25" i="19" s="1"/>
  <c r="P22" i="16"/>
  <c r="P26" i="19" s="1"/>
  <c r="N3" i="16"/>
  <c r="N4" i="16"/>
  <c r="N5" i="16"/>
  <c r="N6" i="16"/>
  <c r="N7" i="16"/>
  <c r="N8" i="16"/>
  <c r="N9" i="16"/>
  <c r="N10" i="16"/>
  <c r="N11" i="16"/>
  <c r="N14" i="19" s="1"/>
  <c r="N12" i="16"/>
  <c r="N13" i="16"/>
  <c r="N14" i="16"/>
  <c r="N15" i="16"/>
  <c r="N17" i="16"/>
  <c r="N18" i="16"/>
  <c r="N22" i="19" s="1"/>
  <c r="N19" i="16"/>
  <c r="N20" i="16"/>
  <c r="N24" i="19" s="1"/>
  <c r="N21" i="16"/>
  <c r="N22" i="16"/>
  <c r="K3" i="16"/>
  <c r="K4" i="16"/>
  <c r="K6" i="19" s="1"/>
  <c r="K5" i="16"/>
  <c r="K7" i="19" s="1"/>
  <c r="K6" i="16"/>
  <c r="K8" i="19" s="1"/>
  <c r="K7" i="16"/>
  <c r="K9" i="19" s="1"/>
  <c r="K8" i="16"/>
  <c r="K10" i="19" s="1"/>
  <c r="K9" i="16"/>
  <c r="K10" i="16"/>
  <c r="K13" i="19" s="1"/>
  <c r="K11" i="16"/>
  <c r="K14" i="19" s="1"/>
  <c r="K12" i="16"/>
  <c r="K13" i="16"/>
  <c r="K17" i="19" s="1"/>
  <c r="K14" i="16"/>
  <c r="K18" i="19" s="1"/>
  <c r="K15" i="16"/>
  <c r="K19" i="19" s="1"/>
  <c r="K17" i="16"/>
  <c r="K21" i="19" s="1"/>
  <c r="K18" i="16"/>
  <c r="K22" i="19" s="1"/>
  <c r="K19" i="16"/>
  <c r="K23" i="19" s="1"/>
  <c r="K20" i="16"/>
  <c r="K24" i="19" s="1"/>
  <c r="K21" i="16"/>
  <c r="K25" i="19" s="1"/>
  <c r="K22" i="16"/>
  <c r="K26" i="19" s="1"/>
  <c r="AT2" i="16"/>
  <c r="AO2" i="16"/>
  <c r="AJ2" i="16"/>
  <c r="AE2" i="16"/>
  <c r="Z2" i="16"/>
  <c r="U2" i="16"/>
  <c r="P2" i="16"/>
  <c r="N2" i="16"/>
  <c r="K2" i="16"/>
  <c r="F3" i="16"/>
  <c r="F4" i="16"/>
  <c r="F6" i="19" s="1"/>
  <c r="F5" i="16"/>
  <c r="F7" i="19" s="1"/>
  <c r="F6" i="16"/>
  <c r="F8" i="19" s="1"/>
  <c r="F7" i="16"/>
  <c r="F9" i="19" s="1"/>
  <c r="F8" i="16"/>
  <c r="F10" i="19" s="1"/>
  <c r="F9" i="16"/>
  <c r="F10" i="16"/>
  <c r="F13" i="19" s="1"/>
  <c r="F11" i="16"/>
  <c r="F14" i="19" s="1"/>
  <c r="F12" i="16"/>
  <c r="F13" i="16"/>
  <c r="F17" i="19" s="1"/>
  <c r="F14" i="16"/>
  <c r="F18" i="19" s="1"/>
  <c r="F15" i="16"/>
  <c r="F19" i="19" s="1"/>
  <c r="F17" i="16"/>
  <c r="F21" i="19" s="1"/>
  <c r="F18" i="16"/>
  <c r="F22" i="19" s="1"/>
  <c r="F19" i="16"/>
  <c r="F23" i="19" s="1"/>
  <c r="F20" i="16"/>
  <c r="F24" i="19" s="1"/>
  <c r="F21" i="16"/>
  <c r="F25" i="19" s="1"/>
  <c r="F22" i="16"/>
  <c r="F26" i="19" s="1"/>
  <c r="F2" i="16"/>
  <c r="E3" i="16"/>
  <c r="E4" i="16"/>
  <c r="E6" i="19" s="1"/>
  <c r="E5" i="16"/>
  <c r="E7" i="19" s="1"/>
  <c r="E6" i="16"/>
  <c r="E8" i="19" s="1"/>
  <c r="E7" i="16"/>
  <c r="E9" i="19" s="1"/>
  <c r="E8" i="16"/>
  <c r="E10" i="19" s="1"/>
  <c r="E9" i="16"/>
  <c r="E10" i="16"/>
  <c r="E13" i="19" s="1"/>
  <c r="E11" i="16"/>
  <c r="E14" i="19" s="1"/>
  <c r="E12" i="16"/>
  <c r="E13" i="16"/>
  <c r="E17" i="19" s="1"/>
  <c r="E14" i="16"/>
  <c r="E18" i="19" s="1"/>
  <c r="E15" i="16"/>
  <c r="E19" i="19" s="1"/>
  <c r="E17" i="16"/>
  <c r="E21" i="19" s="1"/>
  <c r="E18" i="16"/>
  <c r="E22" i="19" s="1"/>
  <c r="E19" i="16"/>
  <c r="E23" i="19" s="1"/>
  <c r="E20" i="16"/>
  <c r="E24" i="19" s="1"/>
  <c r="E21" i="16"/>
  <c r="E25" i="19" s="1"/>
  <c r="E22" i="16"/>
  <c r="E26" i="19" s="1"/>
  <c r="E2" i="16"/>
  <c r="D3" i="16"/>
  <c r="D4" i="16"/>
  <c r="D6" i="19" s="1"/>
  <c r="D5" i="16"/>
  <c r="D7" i="19" s="1"/>
  <c r="D6" i="16"/>
  <c r="D8" i="19" s="1"/>
  <c r="D7" i="16"/>
  <c r="D9" i="19" s="1"/>
  <c r="D8" i="16"/>
  <c r="D10" i="19" s="1"/>
  <c r="D9" i="16"/>
  <c r="D10" i="16"/>
  <c r="D13" i="19" s="1"/>
  <c r="D11" i="16"/>
  <c r="D14" i="19" s="1"/>
  <c r="D12" i="16"/>
  <c r="D13" i="16"/>
  <c r="D17" i="19" s="1"/>
  <c r="D14" i="16"/>
  <c r="D18" i="19" s="1"/>
  <c r="D15" i="16"/>
  <c r="D19" i="19" s="1"/>
  <c r="D17" i="16"/>
  <c r="D21" i="19" s="1"/>
  <c r="D18" i="16"/>
  <c r="D22" i="19" s="1"/>
  <c r="D19" i="16"/>
  <c r="D23" i="19" s="1"/>
  <c r="D20" i="16"/>
  <c r="D24" i="19" s="1"/>
  <c r="D21" i="16"/>
  <c r="D25" i="19" s="1"/>
  <c r="D22" i="16"/>
  <c r="D26" i="19" s="1"/>
  <c r="D2" i="16"/>
  <c r="E4" i="19" l="1"/>
  <c r="E2" i="19"/>
  <c r="K4" i="19"/>
  <c r="K2" i="19"/>
  <c r="O2" i="16"/>
  <c r="O17" i="16"/>
  <c r="O21" i="19" s="1"/>
  <c r="N21" i="19"/>
  <c r="O8" i="16"/>
  <c r="O10" i="19" s="1"/>
  <c r="N10" i="19"/>
  <c r="E16" i="19"/>
  <c r="E15" i="19"/>
  <c r="K15" i="19"/>
  <c r="K16" i="19"/>
  <c r="O15" i="16"/>
  <c r="O19" i="19" s="1"/>
  <c r="N19" i="19"/>
  <c r="O7" i="16"/>
  <c r="O9" i="19" s="1"/>
  <c r="N9" i="19"/>
  <c r="E5" i="19"/>
  <c r="E3" i="19"/>
  <c r="K5" i="19"/>
  <c r="K3" i="19"/>
  <c r="O14" i="16"/>
  <c r="O18" i="19" s="1"/>
  <c r="N18" i="19"/>
  <c r="O6" i="16"/>
  <c r="O8" i="19" s="1"/>
  <c r="N8" i="19"/>
  <c r="F4" i="19"/>
  <c r="F2" i="19"/>
  <c r="O22" i="16"/>
  <c r="O26" i="19" s="1"/>
  <c r="N26" i="19"/>
  <c r="O5" i="16"/>
  <c r="O7" i="19" s="1"/>
  <c r="N7" i="19"/>
  <c r="K11" i="19"/>
  <c r="K12" i="19"/>
  <c r="O12" i="16"/>
  <c r="D16" i="19"/>
  <c r="D15" i="19"/>
  <c r="F16" i="19"/>
  <c r="F15" i="19"/>
  <c r="D12" i="19"/>
  <c r="D11" i="19"/>
  <c r="F12" i="19"/>
  <c r="F11" i="19"/>
  <c r="D4" i="19"/>
  <c r="D2" i="19"/>
  <c r="O13" i="16"/>
  <c r="O17" i="19" s="1"/>
  <c r="N17" i="19"/>
  <c r="E12" i="19"/>
  <c r="E11" i="19"/>
  <c r="O21" i="16"/>
  <c r="O25" i="19" s="1"/>
  <c r="N25" i="19"/>
  <c r="O4" i="16"/>
  <c r="O6" i="19" s="1"/>
  <c r="N6" i="19"/>
  <c r="D5" i="19"/>
  <c r="D3" i="19"/>
  <c r="F5" i="19"/>
  <c r="F3" i="19"/>
  <c r="O19" i="16"/>
  <c r="O23" i="19" s="1"/>
  <c r="N23" i="19"/>
  <c r="O10" i="16"/>
  <c r="O13" i="19" s="1"/>
  <c r="N13" i="19"/>
  <c r="L22" i="16"/>
  <c r="L26" i="19" s="1"/>
  <c r="M22" i="16"/>
  <c r="M26" i="19" s="1"/>
  <c r="X2" i="16"/>
  <c r="Y2" i="16"/>
  <c r="W2" i="16"/>
  <c r="V2" i="16"/>
  <c r="S18" i="16"/>
  <c r="S22" i="19" s="1"/>
  <c r="T18" i="16"/>
  <c r="T22" i="19" s="1"/>
  <c r="Q18" i="16"/>
  <c r="Q22" i="19" s="1"/>
  <c r="R18" i="16"/>
  <c r="R22" i="19" s="1"/>
  <c r="W4" i="16"/>
  <c r="W6" i="19" s="1"/>
  <c r="Y4" i="16"/>
  <c r="Y6" i="19" s="1"/>
  <c r="V4" i="16"/>
  <c r="V6" i="19" s="1"/>
  <c r="X4" i="16"/>
  <c r="X6" i="19" s="1"/>
  <c r="AH20" i="16"/>
  <c r="AH24" i="19" s="1"/>
  <c r="AI20" i="16"/>
  <c r="AI24" i="19" s="1"/>
  <c r="AF20" i="16"/>
  <c r="AF24" i="19" s="1"/>
  <c r="AG20" i="16"/>
  <c r="AG24" i="19" s="1"/>
  <c r="AH4" i="16"/>
  <c r="AH6" i="19" s="1"/>
  <c r="AI4" i="16"/>
  <c r="AI6" i="19" s="1"/>
  <c r="AF4" i="16"/>
  <c r="AF6" i="19" s="1"/>
  <c r="AG4" i="16"/>
  <c r="AG6" i="19" s="1"/>
  <c r="AR20" i="16"/>
  <c r="AR24" i="19" s="1"/>
  <c r="AS20" i="16"/>
  <c r="AS24" i="19" s="1"/>
  <c r="AP20" i="16"/>
  <c r="AP24" i="19" s="1"/>
  <c r="AQ20" i="16"/>
  <c r="AQ24" i="19" s="1"/>
  <c r="AA2" i="16"/>
  <c r="AC2" i="16"/>
  <c r="AB2" i="16"/>
  <c r="AD2" i="16"/>
  <c r="R8" i="16"/>
  <c r="R10" i="19" s="1"/>
  <c r="T8" i="16"/>
  <c r="T10" i="19" s="1"/>
  <c r="S8" i="16"/>
  <c r="S10" i="19" s="1"/>
  <c r="Q8" i="16"/>
  <c r="Q10" i="19" s="1"/>
  <c r="Y3" i="16"/>
  <c r="V3" i="16"/>
  <c r="W3" i="16"/>
  <c r="X3" i="16"/>
  <c r="AG19" i="16"/>
  <c r="AG23" i="19" s="1"/>
  <c r="AH19" i="16"/>
  <c r="AH23" i="19" s="1"/>
  <c r="AI19" i="16"/>
  <c r="AI23" i="19" s="1"/>
  <c r="AF19" i="16"/>
  <c r="AF23" i="19" s="1"/>
  <c r="AG3" i="16"/>
  <c r="AH3" i="16"/>
  <c r="AI3" i="16"/>
  <c r="AF3" i="16"/>
  <c r="I11" i="16"/>
  <c r="I14" i="19" s="1"/>
  <c r="J11" i="16"/>
  <c r="J14" i="19" s="1"/>
  <c r="G11" i="16"/>
  <c r="G14" i="19" s="1"/>
  <c r="H11" i="16"/>
  <c r="H14" i="19" s="1"/>
  <c r="I19" i="16"/>
  <c r="I23" i="19" s="1"/>
  <c r="J19" i="16"/>
  <c r="J23" i="19" s="1"/>
  <c r="H19" i="16"/>
  <c r="H23" i="19" s="1"/>
  <c r="G19" i="16"/>
  <c r="G23" i="19" s="1"/>
  <c r="G10" i="16"/>
  <c r="G13" i="19" s="1"/>
  <c r="H10" i="16"/>
  <c r="H13" i="19" s="1"/>
  <c r="I10" i="16"/>
  <c r="I13" i="19" s="1"/>
  <c r="J10" i="16"/>
  <c r="J13" i="19" s="1"/>
  <c r="M2" i="16"/>
  <c r="L2" i="16"/>
  <c r="L14" i="16"/>
  <c r="L18" i="19" s="1"/>
  <c r="M14" i="16"/>
  <c r="M18" i="19" s="1"/>
  <c r="L6" i="16"/>
  <c r="L8" i="19" s="1"/>
  <c r="M6" i="16"/>
  <c r="M8" i="19" s="1"/>
  <c r="O18" i="16"/>
  <c r="O22" i="19" s="1"/>
  <c r="O9" i="16"/>
  <c r="R21" i="16"/>
  <c r="R25" i="19" s="1"/>
  <c r="Q21" i="16"/>
  <c r="Q25" i="19" s="1"/>
  <c r="S21" i="16"/>
  <c r="S25" i="19" s="1"/>
  <c r="T21" i="16"/>
  <c r="T25" i="19" s="1"/>
  <c r="R12" i="16"/>
  <c r="S12" i="16"/>
  <c r="T12" i="16"/>
  <c r="Q12" i="16"/>
  <c r="R4" i="16"/>
  <c r="R6" i="19" s="1"/>
  <c r="S4" i="16"/>
  <c r="S6" i="19" s="1"/>
  <c r="Q4" i="16"/>
  <c r="Q6" i="19" s="1"/>
  <c r="T4" i="16"/>
  <c r="T6" i="19" s="1"/>
  <c r="Y15" i="16"/>
  <c r="Y19" i="19" s="1"/>
  <c r="X15" i="16"/>
  <c r="X19" i="19" s="1"/>
  <c r="V15" i="16"/>
  <c r="V19" i="19" s="1"/>
  <c r="W15" i="16"/>
  <c r="W19" i="19" s="1"/>
  <c r="Y7" i="16"/>
  <c r="Y9" i="19" s="1"/>
  <c r="X7" i="16"/>
  <c r="X9" i="19" s="1"/>
  <c r="W7" i="16"/>
  <c r="W9" i="19" s="1"/>
  <c r="V7" i="16"/>
  <c r="V9" i="19" s="1"/>
  <c r="AC19" i="16"/>
  <c r="AC23" i="19" s="1"/>
  <c r="AB19" i="16"/>
  <c r="AB23" i="19" s="1"/>
  <c r="AA19" i="16"/>
  <c r="AA23" i="19" s="1"/>
  <c r="AD19" i="16"/>
  <c r="AD23" i="19" s="1"/>
  <c r="AC11" i="16"/>
  <c r="AC14" i="19" s="1"/>
  <c r="AB11" i="16"/>
  <c r="AB14" i="19" s="1"/>
  <c r="AA11" i="16"/>
  <c r="AA14" i="19" s="1"/>
  <c r="AD11" i="16"/>
  <c r="AD14" i="19" s="1"/>
  <c r="AC3" i="16"/>
  <c r="AB3" i="16"/>
  <c r="AA3" i="16"/>
  <c r="AD3" i="16"/>
  <c r="AG15" i="16"/>
  <c r="AG19" i="19" s="1"/>
  <c r="AH15" i="16"/>
  <c r="AH19" i="19" s="1"/>
  <c r="AI15" i="16"/>
  <c r="AI19" i="19" s="1"/>
  <c r="AF15" i="16"/>
  <c r="AF19" i="19" s="1"/>
  <c r="AG7" i="16"/>
  <c r="AG9" i="19" s="1"/>
  <c r="AH7" i="16"/>
  <c r="AH9" i="19" s="1"/>
  <c r="AI7" i="16"/>
  <c r="AI9" i="19" s="1"/>
  <c r="AF7" i="16"/>
  <c r="AF9" i="19" s="1"/>
  <c r="AK19" i="16"/>
  <c r="AK23" i="19" s="1"/>
  <c r="AM19" i="16"/>
  <c r="AM23" i="19" s="1"/>
  <c r="AN19" i="16"/>
  <c r="AN23" i="19" s="1"/>
  <c r="AL19" i="16"/>
  <c r="AL23" i="19" s="1"/>
  <c r="AK11" i="16"/>
  <c r="AK14" i="19" s="1"/>
  <c r="AM11" i="16"/>
  <c r="AM14" i="19" s="1"/>
  <c r="AN11" i="16"/>
  <c r="AN14" i="19" s="1"/>
  <c r="AL11" i="16"/>
  <c r="AL14" i="19" s="1"/>
  <c r="AK3" i="16"/>
  <c r="AL3" i="16"/>
  <c r="AM3" i="16"/>
  <c r="AN3" i="16"/>
  <c r="AQ15" i="16"/>
  <c r="AQ19" i="19" s="1"/>
  <c r="AS15" i="16"/>
  <c r="AS19" i="19" s="1"/>
  <c r="AR15" i="16"/>
  <c r="AR19" i="19" s="1"/>
  <c r="AP15" i="16"/>
  <c r="AP19" i="19" s="1"/>
  <c r="AQ6" i="16"/>
  <c r="AQ8" i="19" s="1"/>
  <c r="AR6" i="16"/>
  <c r="AR8" i="19" s="1"/>
  <c r="AS6" i="16"/>
  <c r="AS8" i="19" s="1"/>
  <c r="AP6" i="16"/>
  <c r="AP8" i="19" s="1"/>
  <c r="M13" i="16"/>
  <c r="M17" i="19" s="1"/>
  <c r="L13" i="16"/>
  <c r="L17" i="19" s="1"/>
  <c r="M5" i="16"/>
  <c r="M7" i="19" s="1"/>
  <c r="L5" i="16"/>
  <c r="L7" i="19" s="1"/>
  <c r="R20" i="16"/>
  <c r="R24" i="19" s="1"/>
  <c r="Q20" i="16"/>
  <c r="Q24" i="19" s="1"/>
  <c r="S20" i="16"/>
  <c r="S24" i="19" s="1"/>
  <c r="T20" i="16"/>
  <c r="T24" i="19" s="1"/>
  <c r="T11" i="16"/>
  <c r="T14" i="19" s="1"/>
  <c r="Q11" i="16"/>
  <c r="Q14" i="19" s="1"/>
  <c r="R11" i="16"/>
  <c r="R14" i="19" s="1"/>
  <c r="S11" i="16"/>
  <c r="S14" i="19" s="1"/>
  <c r="T3" i="16"/>
  <c r="Q3" i="16"/>
  <c r="R3" i="16"/>
  <c r="S3" i="16"/>
  <c r="X14" i="16"/>
  <c r="X18" i="19" s="1"/>
  <c r="Y14" i="16"/>
  <c r="Y18" i="19" s="1"/>
  <c r="V14" i="16"/>
  <c r="V18" i="19" s="1"/>
  <c r="W14" i="16"/>
  <c r="W18" i="19" s="1"/>
  <c r="X6" i="16"/>
  <c r="X8" i="19" s="1"/>
  <c r="Y6" i="16"/>
  <c r="Y8" i="19" s="1"/>
  <c r="V6" i="16"/>
  <c r="V8" i="19" s="1"/>
  <c r="W6" i="16"/>
  <c r="W8" i="19" s="1"/>
  <c r="AC18" i="16"/>
  <c r="AC22" i="19" s="1"/>
  <c r="AB18" i="16"/>
  <c r="AB22" i="19" s="1"/>
  <c r="AA18" i="16"/>
  <c r="AA22" i="19" s="1"/>
  <c r="AD18" i="16"/>
  <c r="AD22" i="19" s="1"/>
  <c r="AC10" i="16"/>
  <c r="AC13" i="19" s="1"/>
  <c r="AB10" i="16"/>
  <c r="AB13" i="19" s="1"/>
  <c r="AA10" i="16"/>
  <c r="AA13" i="19" s="1"/>
  <c r="AD10" i="16"/>
  <c r="AD13" i="19" s="1"/>
  <c r="AH22" i="16"/>
  <c r="AH26" i="19" s="1"/>
  <c r="AI22" i="16"/>
  <c r="AI26" i="19" s="1"/>
  <c r="AF22" i="16"/>
  <c r="AF26" i="19" s="1"/>
  <c r="AG22" i="16"/>
  <c r="AG26" i="19" s="1"/>
  <c r="AH14" i="16"/>
  <c r="AH18" i="19" s="1"/>
  <c r="AI14" i="16"/>
  <c r="AI18" i="19" s="1"/>
  <c r="AG14" i="16"/>
  <c r="AG18" i="19" s="1"/>
  <c r="AF14" i="16"/>
  <c r="AF18" i="19" s="1"/>
  <c r="AH6" i="16"/>
  <c r="AH8" i="19" s="1"/>
  <c r="AI6" i="16"/>
  <c r="AI8" i="19" s="1"/>
  <c r="AF6" i="16"/>
  <c r="AF8" i="19" s="1"/>
  <c r="AG6" i="16"/>
  <c r="AG8" i="19" s="1"/>
  <c r="AM18" i="16"/>
  <c r="AM22" i="19" s="1"/>
  <c r="AK18" i="16"/>
  <c r="AK22" i="19" s="1"/>
  <c r="AN18" i="16"/>
  <c r="AN22" i="19" s="1"/>
  <c r="AL18" i="16"/>
  <c r="AL22" i="19" s="1"/>
  <c r="AM10" i="16"/>
  <c r="AM13" i="19" s="1"/>
  <c r="AN10" i="16"/>
  <c r="AN13" i="19" s="1"/>
  <c r="AK10" i="16"/>
  <c r="AK13" i="19" s="1"/>
  <c r="AL10" i="16"/>
  <c r="AL13" i="19" s="1"/>
  <c r="AR22" i="16"/>
  <c r="AR26" i="19" s="1"/>
  <c r="AS22" i="16"/>
  <c r="AS26" i="19" s="1"/>
  <c r="AP22" i="16"/>
  <c r="AP26" i="19" s="1"/>
  <c r="AQ22" i="16"/>
  <c r="AQ26" i="19" s="1"/>
  <c r="AR14" i="16"/>
  <c r="AR18" i="19" s="1"/>
  <c r="AS14" i="16"/>
  <c r="AS18" i="19" s="1"/>
  <c r="AP14" i="16"/>
  <c r="AP18" i="19" s="1"/>
  <c r="AQ14" i="16"/>
  <c r="AQ18" i="19" s="1"/>
  <c r="AP5" i="16"/>
  <c r="AP7" i="19" s="1"/>
  <c r="AR5" i="16"/>
  <c r="AR7" i="19" s="1"/>
  <c r="AS5" i="16"/>
  <c r="AS7" i="19" s="1"/>
  <c r="AQ5" i="16"/>
  <c r="AQ7" i="19" s="1"/>
  <c r="H17" i="16"/>
  <c r="H21" i="19" s="1"/>
  <c r="G17" i="16"/>
  <c r="G21" i="19" s="1"/>
  <c r="I17" i="16"/>
  <c r="I21" i="19" s="1"/>
  <c r="J17" i="16"/>
  <c r="J21" i="19" s="1"/>
  <c r="J8" i="16"/>
  <c r="J10" i="19" s="1"/>
  <c r="G8" i="16"/>
  <c r="G10" i="19" s="1"/>
  <c r="H8" i="16"/>
  <c r="H10" i="19" s="1"/>
  <c r="I8" i="16"/>
  <c r="I10" i="19" s="1"/>
  <c r="S2" i="16"/>
  <c r="T2" i="16"/>
  <c r="R2" i="16"/>
  <c r="Q2" i="16"/>
  <c r="M21" i="16"/>
  <c r="M25" i="19" s="1"/>
  <c r="L21" i="16"/>
  <c r="L25" i="19" s="1"/>
  <c r="M12" i="16"/>
  <c r="L12" i="16"/>
  <c r="L4" i="16"/>
  <c r="L6" i="19" s="1"/>
  <c r="M4" i="16"/>
  <c r="M6" i="19" s="1"/>
  <c r="T19" i="16"/>
  <c r="T23" i="19" s="1"/>
  <c r="Q19" i="16"/>
  <c r="Q23" i="19" s="1"/>
  <c r="S19" i="16"/>
  <c r="S23" i="19" s="1"/>
  <c r="R19" i="16"/>
  <c r="R23" i="19" s="1"/>
  <c r="S10" i="16"/>
  <c r="S13" i="19" s="1"/>
  <c r="T10" i="16"/>
  <c r="T13" i="19" s="1"/>
  <c r="Q10" i="16"/>
  <c r="Q13" i="19" s="1"/>
  <c r="R10" i="16"/>
  <c r="R13" i="19" s="1"/>
  <c r="X22" i="16"/>
  <c r="X26" i="19" s="1"/>
  <c r="Y22" i="16"/>
  <c r="Y26" i="19" s="1"/>
  <c r="V22" i="16"/>
  <c r="V26" i="19" s="1"/>
  <c r="W22" i="16"/>
  <c r="W26" i="19" s="1"/>
  <c r="W13" i="16"/>
  <c r="W17" i="19" s="1"/>
  <c r="V13" i="16"/>
  <c r="V17" i="19" s="1"/>
  <c r="X13" i="16"/>
  <c r="X17" i="19" s="1"/>
  <c r="Y13" i="16"/>
  <c r="Y17" i="19" s="1"/>
  <c r="W5" i="16"/>
  <c r="W7" i="19" s="1"/>
  <c r="V5" i="16"/>
  <c r="V7" i="19" s="1"/>
  <c r="X5" i="16"/>
  <c r="X7" i="19" s="1"/>
  <c r="Y5" i="16"/>
  <c r="Y7" i="19" s="1"/>
  <c r="AA17" i="16"/>
  <c r="AA21" i="19" s="1"/>
  <c r="AD17" i="16"/>
  <c r="AD21" i="19" s="1"/>
  <c r="AC17" i="16"/>
  <c r="AC21" i="19" s="1"/>
  <c r="AB17" i="16"/>
  <c r="AB21" i="19" s="1"/>
  <c r="AA9" i="16"/>
  <c r="AD9" i="16"/>
  <c r="AC9" i="16"/>
  <c r="AB9" i="16"/>
  <c r="AG21" i="16"/>
  <c r="AG25" i="19" s="1"/>
  <c r="AH21" i="16"/>
  <c r="AH25" i="19" s="1"/>
  <c r="AI21" i="16"/>
  <c r="AI25" i="19" s="1"/>
  <c r="AF21" i="16"/>
  <c r="AF25" i="19" s="1"/>
  <c r="AG13" i="16"/>
  <c r="AG17" i="19" s="1"/>
  <c r="AI13" i="16"/>
  <c r="AI17" i="19" s="1"/>
  <c r="AH13" i="16"/>
  <c r="AH17" i="19" s="1"/>
  <c r="AF13" i="16"/>
  <c r="AF17" i="19" s="1"/>
  <c r="AG5" i="16"/>
  <c r="AG7" i="19" s="1"/>
  <c r="AI5" i="16"/>
  <c r="AI7" i="19" s="1"/>
  <c r="AH5" i="16"/>
  <c r="AH7" i="19" s="1"/>
  <c r="AF5" i="16"/>
  <c r="AF7" i="19" s="1"/>
  <c r="AK17" i="16"/>
  <c r="AK21" i="19" s="1"/>
  <c r="AN17" i="16"/>
  <c r="AN21" i="19" s="1"/>
  <c r="AM17" i="16"/>
  <c r="AM21" i="19" s="1"/>
  <c r="AL17" i="16"/>
  <c r="AL21" i="19" s="1"/>
  <c r="AK9" i="16"/>
  <c r="AN9" i="16"/>
  <c r="AL9" i="16"/>
  <c r="AM9" i="16"/>
  <c r="AQ21" i="16"/>
  <c r="AQ25" i="19" s="1"/>
  <c r="AR21" i="16"/>
  <c r="AR25" i="19" s="1"/>
  <c r="AS21" i="16"/>
  <c r="AS25" i="19" s="1"/>
  <c r="AP21" i="16"/>
  <c r="AP25" i="19" s="1"/>
  <c r="AQ12" i="16"/>
  <c r="AR12" i="16"/>
  <c r="AP12" i="16"/>
  <c r="AS12" i="16"/>
  <c r="AQ4" i="16"/>
  <c r="AQ6" i="19" s="1"/>
  <c r="AR4" i="16"/>
  <c r="AR6" i="19" s="1"/>
  <c r="AP4" i="16"/>
  <c r="AP6" i="19" s="1"/>
  <c r="AS4" i="16"/>
  <c r="AS6" i="19" s="1"/>
  <c r="H9" i="16"/>
  <c r="G9" i="16"/>
  <c r="I9" i="16"/>
  <c r="J9" i="16"/>
  <c r="R9" i="16"/>
  <c r="Q9" i="16"/>
  <c r="S9" i="16"/>
  <c r="T9" i="16"/>
  <c r="W16" i="16"/>
  <c r="W20" i="19" s="1"/>
  <c r="V16" i="16"/>
  <c r="V20" i="19" s="1"/>
  <c r="X16" i="16"/>
  <c r="X20" i="19" s="1"/>
  <c r="Y16" i="16"/>
  <c r="Y20" i="19" s="1"/>
  <c r="AD16" i="16"/>
  <c r="AD20" i="19" s="1"/>
  <c r="AC16" i="16"/>
  <c r="AC20" i="19" s="1"/>
  <c r="AA16" i="16"/>
  <c r="AA20" i="19" s="1"/>
  <c r="AB16" i="16"/>
  <c r="AB20" i="19" s="1"/>
  <c r="AK16" i="16"/>
  <c r="AK20" i="19" s="1"/>
  <c r="AL16" i="16"/>
  <c r="AL20" i="19" s="1"/>
  <c r="AM16" i="16"/>
  <c r="AM20" i="19" s="1"/>
  <c r="AN16" i="16"/>
  <c r="AN20" i="19" s="1"/>
  <c r="H6" i="16"/>
  <c r="H8" i="19" s="1"/>
  <c r="I6" i="16"/>
  <c r="I8" i="19" s="1"/>
  <c r="J6" i="16"/>
  <c r="J8" i="19" s="1"/>
  <c r="G6" i="16"/>
  <c r="G8" i="19" s="1"/>
  <c r="W20" i="16"/>
  <c r="W24" i="19" s="1"/>
  <c r="X20" i="16"/>
  <c r="X24" i="19" s="1"/>
  <c r="V20" i="16"/>
  <c r="V24" i="19" s="1"/>
  <c r="Y20" i="16"/>
  <c r="Y24" i="19" s="1"/>
  <c r="AA15" i="16"/>
  <c r="AA19" i="19" s="1"/>
  <c r="AD15" i="16"/>
  <c r="AD19" i="19" s="1"/>
  <c r="AC15" i="16"/>
  <c r="AC19" i="19" s="1"/>
  <c r="AB15" i="16"/>
  <c r="AB19" i="19" s="1"/>
  <c r="AN15" i="16"/>
  <c r="AN19" i="19" s="1"/>
  <c r="AK15" i="16"/>
  <c r="AK19" i="19" s="1"/>
  <c r="AL15" i="16"/>
  <c r="AL19" i="19" s="1"/>
  <c r="AM15" i="16"/>
  <c r="AM19" i="19" s="1"/>
  <c r="H22" i="16"/>
  <c r="H26" i="19" s="1"/>
  <c r="I22" i="16"/>
  <c r="I26" i="19" s="1"/>
  <c r="J22" i="16"/>
  <c r="J26" i="19" s="1"/>
  <c r="G22" i="16"/>
  <c r="G26" i="19" s="1"/>
  <c r="H13" i="16"/>
  <c r="H17" i="19" s="1"/>
  <c r="G13" i="16"/>
  <c r="G17" i="19" s="1"/>
  <c r="I13" i="16"/>
  <c r="I17" i="19" s="1"/>
  <c r="J13" i="16"/>
  <c r="J17" i="19" s="1"/>
  <c r="H5" i="16"/>
  <c r="H7" i="19" s="1"/>
  <c r="G5" i="16"/>
  <c r="G7" i="19" s="1"/>
  <c r="I5" i="16"/>
  <c r="I7" i="19" s="1"/>
  <c r="J5" i="16"/>
  <c r="J7" i="19" s="1"/>
  <c r="AH2" i="16"/>
  <c r="AI2" i="16"/>
  <c r="AF2" i="16"/>
  <c r="AG2" i="16"/>
  <c r="M18" i="16"/>
  <c r="M22" i="19" s="1"/>
  <c r="L18" i="16"/>
  <c r="L22" i="19" s="1"/>
  <c r="L9" i="16"/>
  <c r="M9" i="16"/>
  <c r="T15" i="16"/>
  <c r="T19" i="19" s="1"/>
  <c r="R15" i="16"/>
  <c r="R19" i="19" s="1"/>
  <c r="S15" i="16"/>
  <c r="S19" i="19" s="1"/>
  <c r="Q15" i="16"/>
  <c r="Q19" i="19" s="1"/>
  <c r="T7" i="16"/>
  <c r="T9" i="19" s="1"/>
  <c r="Q7" i="16"/>
  <c r="Q9" i="19" s="1"/>
  <c r="S7" i="16"/>
  <c r="S9" i="19" s="1"/>
  <c r="R7" i="16"/>
  <c r="R9" i="19" s="1"/>
  <c r="Y19" i="16"/>
  <c r="Y23" i="19" s="1"/>
  <c r="V19" i="16"/>
  <c r="V23" i="19" s="1"/>
  <c r="W19" i="16"/>
  <c r="W23" i="19" s="1"/>
  <c r="X19" i="16"/>
  <c r="X23" i="19" s="1"/>
  <c r="V10" i="16"/>
  <c r="V13" i="19" s="1"/>
  <c r="X10" i="16"/>
  <c r="X13" i="19" s="1"/>
  <c r="Y10" i="16"/>
  <c r="Y13" i="19" s="1"/>
  <c r="W10" i="16"/>
  <c r="W13" i="19" s="1"/>
  <c r="AB22" i="16"/>
  <c r="AB26" i="19" s="1"/>
  <c r="AA22" i="16"/>
  <c r="AA26" i="19" s="1"/>
  <c r="AD22" i="16"/>
  <c r="AD26" i="19" s="1"/>
  <c r="AC22" i="16"/>
  <c r="AC26" i="19" s="1"/>
  <c r="AB14" i="16"/>
  <c r="AB18" i="19" s="1"/>
  <c r="AA14" i="16"/>
  <c r="AA18" i="19" s="1"/>
  <c r="AD14" i="16"/>
  <c r="AD18" i="19" s="1"/>
  <c r="AC14" i="16"/>
  <c r="AC18" i="19" s="1"/>
  <c r="AB6" i="16"/>
  <c r="AB8" i="19" s="1"/>
  <c r="AA6" i="16"/>
  <c r="AA8" i="19" s="1"/>
  <c r="AC6" i="16"/>
  <c r="AC8" i="19" s="1"/>
  <c r="AD6" i="16"/>
  <c r="AD8" i="19" s="1"/>
  <c r="AH18" i="16"/>
  <c r="AH22" i="19" s="1"/>
  <c r="AI18" i="16"/>
  <c r="AI22" i="19" s="1"/>
  <c r="AF18" i="16"/>
  <c r="AF22" i="19" s="1"/>
  <c r="AG18" i="16"/>
  <c r="AG22" i="19" s="1"/>
  <c r="AH10" i="16"/>
  <c r="AH13" i="19" s="1"/>
  <c r="AI10" i="16"/>
  <c r="AI13" i="19" s="1"/>
  <c r="AG10" i="16"/>
  <c r="AG13" i="19" s="1"/>
  <c r="AF10" i="16"/>
  <c r="AF13" i="19" s="1"/>
  <c r="AN22" i="16"/>
  <c r="AN26" i="19" s="1"/>
  <c r="AL22" i="16"/>
  <c r="AL26" i="19" s="1"/>
  <c r="AM22" i="16"/>
  <c r="AM26" i="19" s="1"/>
  <c r="AK22" i="16"/>
  <c r="AK26" i="19" s="1"/>
  <c r="AN14" i="16"/>
  <c r="AN18" i="19" s="1"/>
  <c r="AL14" i="16"/>
  <c r="AL18" i="19" s="1"/>
  <c r="AM14" i="16"/>
  <c r="AM18" i="19" s="1"/>
  <c r="AK14" i="16"/>
  <c r="AK18" i="19" s="1"/>
  <c r="AN6" i="16"/>
  <c r="AN8" i="19" s="1"/>
  <c r="AL6" i="16"/>
  <c r="AL8" i="19" s="1"/>
  <c r="AM6" i="16"/>
  <c r="AM8" i="19" s="1"/>
  <c r="AK6" i="16"/>
  <c r="AK8" i="19" s="1"/>
  <c r="AR18" i="16"/>
  <c r="AR22" i="19" s="1"/>
  <c r="AS18" i="16"/>
  <c r="AS22" i="19" s="1"/>
  <c r="AP18" i="16"/>
  <c r="AP22" i="19" s="1"/>
  <c r="AQ18" i="16"/>
  <c r="AQ22" i="19" s="1"/>
  <c r="AP9" i="16"/>
  <c r="AR9" i="16"/>
  <c r="AS9" i="16"/>
  <c r="AQ9" i="16"/>
  <c r="I7" i="16"/>
  <c r="I9" i="19" s="1"/>
  <c r="J7" i="16"/>
  <c r="J9" i="19" s="1"/>
  <c r="H7" i="16"/>
  <c r="H9" i="19" s="1"/>
  <c r="G7" i="16"/>
  <c r="G9" i="19" s="1"/>
  <c r="L20" i="16"/>
  <c r="L24" i="19" s="1"/>
  <c r="M20" i="16"/>
  <c r="M24" i="19" s="1"/>
  <c r="M3" i="16"/>
  <c r="L3" i="16"/>
  <c r="W21" i="16"/>
  <c r="W25" i="19" s="1"/>
  <c r="V21" i="16"/>
  <c r="V25" i="19" s="1"/>
  <c r="X21" i="16"/>
  <c r="X25" i="19" s="1"/>
  <c r="Y21" i="16"/>
  <c r="Y25" i="19" s="1"/>
  <c r="AD8" i="16"/>
  <c r="AD10" i="19" s="1"/>
  <c r="AC8" i="16"/>
  <c r="AC10" i="19" s="1"/>
  <c r="AB8" i="16"/>
  <c r="AB10" i="19" s="1"/>
  <c r="AA8" i="16"/>
  <c r="AA10" i="19" s="1"/>
  <c r="AK8" i="16"/>
  <c r="AK10" i="19" s="1"/>
  <c r="AL8" i="16"/>
  <c r="AL10" i="19" s="1"/>
  <c r="AN8" i="16"/>
  <c r="AN10" i="19" s="1"/>
  <c r="AM8" i="16"/>
  <c r="AM10" i="19" s="1"/>
  <c r="AP3" i="16"/>
  <c r="AQ3" i="16"/>
  <c r="AR3" i="16"/>
  <c r="AS3" i="16"/>
  <c r="H2" i="16"/>
  <c r="I2" i="16"/>
  <c r="J2" i="16"/>
  <c r="G2" i="16"/>
  <c r="R17" i="16"/>
  <c r="R21" i="19" s="1"/>
  <c r="Q17" i="16"/>
  <c r="Q21" i="19" s="1"/>
  <c r="S17" i="16"/>
  <c r="S21" i="19" s="1"/>
  <c r="T17" i="16"/>
  <c r="T21" i="19" s="1"/>
  <c r="AA7" i="16"/>
  <c r="AA9" i="19" s="1"/>
  <c r="AD7" i="16"/>
  <c r="AD9" i="19" s="1"/>
  <c r="AB7" i="16"/>
  <c r="AB9" i="19" s="1"/>
  <c r="AC7" i="16"/>
  <c r="AC9" i="19" s="1"/>
  <c r="AN7" i="16"/>
  <c r="AN9" i="19" s="1"/>
  <c r="AL7" i="16"/>
  <c r="AL9" i="19" s="1"/>
  <c r="AK7" i="16"/>
  <c r="AK9" i="19" s="1"/>
  <c r="AM7" i="16"/>
  <c r="AM9" i="19" s="1"/>
  <c r="H21" i="16"/>
  <c r="H25" i="19" s="1"/>
  <c r="G21" i="16"/>
  <c r="G25" i="19" s="1"/>
  <c r="I21" i="16"/>
  <c r="I25" i="19" s="1"/>
  <c r="J21" i="16"/>
  <c r="J25" i="19" s="1"/>
  <c r="H12" i="16"/>
  <c r="J12" i="16"/>
  <c r="G12" i="16"/>
  <c r="I12" i="16"/>
  <c r="H4" i="16"/>
  <c r="H6" i="19" s="1"/>
  <c r="J4" i="16"/>
  <c r="J6" i="19" s="1"/>
  <c r="G4" i="16"/>
  <c r="G6" i="19" s="1"/>
  <c r="I4" i="16"/>
  <c r="I6" i="19" s="1"/>
  <c r="AM2" i="16"/>
  <c r="AN2" i="16"/>
  <c r="AK2" i="16"/>
  <c r="AL2" i="16"/>
  <c r="L17" i="16"/>
  <c r="L21" i="19" s="1"/>
  <c r="M17" i="16"/>
  <c r="M21" i="19" s="1"/>
  <c r="M8" i="16"/>
  <c r="M10" i="19" s="1"/>
  <c r="L8" i="16"/>
  <c r="L10" i="19" s="1"/>
  <c r="O20" i="16"/>
  <c r="O24" i="19" s="1"/>
  <c r="O11" i="16"/>
  <c r="O14" i="19" s="1"/>
  <c r="O3" i="16"/>
  <c r="Q14" i="16"/>
  <c r="Q18" i="19" s="1"/>
  <c r="S14" i="16"/>
  <c r="S18" i="19" s="1"/>
  <c r="T14" i="16"/>
  <c r="T18" i="19" s="1"/>
  <c r="R14" i="16"/>
  <c r="R18" i="19" s="1"/>
  <c r="Q6" i="16"/>
  <c r="Q8" i="19" s="1"/>
  <c r="S6" i="16"/>
  <c r="S8" i="19" s="1"/>
  <c r="T6" i="16"/>
  <c r="T8" i="19" s="1"/>
  <c r="R6" i="16"/>
  <c r="R8" i="19" s="1"/>
  <c r="V18" i="16"/>
  <c r="V22" i="19" s="1"/>
  <c r="X18" i="16"/>
  <c r="X22" i="19" s="1"/>
  <c r="Y18" i="16"/>
  <c r="Y22" i="19" s="1"/>
  <c r="W18" i="16"/>
  <c r="W22" i="19" s="1"/>
  <c r="W9" i="16"/>
  <c r="V9" i="16"/>
  <c r="X9" i="16"/>
  <c r="Y9" i="16"/>
  <c r="AD21" i="16"/>
  <c r="AD25" i="19" s="1"/>
  <c r="AB21" i="16"/>
  <c r="AB25" i="19" s="1"/>
  <c r="AC21" i="16"/>
  <c r="AC25" i="19" s="1"/>
  <c r="AA21" i="16"/>
  <c r="AA25" i="19" s="1"/>
  <c r="AD13" i="16"/>
  <c r="AD17" i="19" s="1"/>
  <c r="AB13" i="16"/>
  <c r="AB17" i="19" s="1"/>
  <c r="AC13" i="16"/>
  <c r="AC17" i="19" s="1"/>
  <c r="AA13" i="16"/>
  <c r="AA17" i="19" s="1"/>
  <c r="AD5" i="16"/>
  <c r="AD7" i="19" s="1"/>
  <c r="AB5" i="16"/>
  <c r="AB7" i="19" s="1"/>
  <c r="AA5" i="16"/>
  <c r="AA7" i="19" s="1"/>
  <c r="AC5" i="16"/>
  <c r="AC7" i="19" s="1"/>
  <c r="AG17" i="16"/>
  <c r="AG21" i="19" s="1"/>
  <c r="AH17" i="16"/>
  <c r="AH21" i="19" s="1"/>
  <c r="AI17" i="16"/>
  <c r="AI21" i="19" s="1"/>
  <c r="AF17" i="16"/>
  <c r="AF21" i="19" s="1"/>
  <c r="AG9" i="16"/>
  <c r="AI9" i="16"/>
  <c r="AH9" i="16"/>
  <c r="AF9" i="16"/>
  <c r="AL21" i="16"/>
  <c r="AL25" i="19" s="1"/>
  <c r="AM21" i="16"/>
  <c r="AM25" i="19" s="1"/>
  <c r="AN21" i="16"/>
  <c r="AN25" i="19" s="1"/>
  <c r="AK21" i="16"/>
  <c r="AK25" i="19" s="1"/>
  <c r="AL13" i="16"/>
  <c r="AL17" i="19" s="1"/>
  <c r="AO13" i="16"/>
  <c r="AN13" i="16" s="1"/>
  <c r="AN17" i="19" s="1"/>
  <c r="AL5" i="16"/>
  <c r="AL7" i="19" s="1"/>
  <c r="AM5" i="16"/>
  <c r="AM7" i="19" s="1"/>
  <c r="AK5" i="16"/>
  <c r="AK7" i="19" s="1"/>
  <c r="AN5" i="16"/>
  <c r="AN7" i="19" s="1"/>
  <c r="AQ17" i="16"/>
  <c r="AQ21" i="19" s="1"/>
  <c r="AR17" i="16"/>
  <c r="AR21" i="19" s="1"/>
  <c r="AS17" i="16"/>
  <c r="AS21" i="19" s="1"/>
  <c r="AP17" i="16"/>
  <c r="AP21" i="19" s="1"/>
  <c r="AQ8" i="16"/>
  <c r="AQ10" i="19" s="1"/>
  <c r="AR8" i="16"/>
  <c r="AR10" i="19" s="1"/>
  <c r="AP8" i="16"/>
  <c r="AP10" i="19" s="1"/>
  <c r="AS8" i="16"/>
  <c r="AS10" i="19" s="1"/>
  <c r="G18" i="16"/>
  <c r="G22" i="19" s="1"/>
  <c r="H18" i="16"/>
  <c r="H22" i="19" s="1"/>
  <c r="I18" i="16"/>
  <c r="I22" i="19" s="1"/>
  <c r="J18" i="16"/>
  <c r="J22" i="19" s="1"/>
  <c r="I15" i="16"/>
  <c r="I19" i="19" s="1"/>
  <c r="J15" i="16"/>
  <c r="J19" i="19" s="1"/>
  <c r="H15" i="16"/>
  <c r="H19" i="19" s="1"/>
  <c r="G15" i="16"/>
  <c r="G19" i="19" s="1"/>
  <c r="M11" i="16"/>
  <c r="M14" i="19" s="1"/>
  <c r="L11" i="16"/>
  <c r="L14" i="19" s="1"/>
  <c r="W12" i="16"/>
  <c r="V12" i="16"/>
  <c r="X12" i="16"/>
  <c r="Y12" i="16"/>
  <c r="AH12" i="16"/>
  <c r="AI12" i="16"/>
  <c r="AG12" i="16"/>
  <c r="AF12" i="16"/>
  <c r="AP11" i="16"/>
  <c r="AP14" i="19" s="1"/>
  <c r="AQ11" i="16"/>
  <c r="AQ14" i="19" s="1"/>
  <c r="AR11" i="16"/>
  <c r="AR14" i="19" s="1"/>
  <c r="AS11" i="16"/>
  <c r="AS14" i="19" s="1"/>
  <c r="H14" i="16"/>
  <c r="H18" i="19" s="1"/>
  <c r="I14" i="16"/>
  <c r="I18" i="19" s="1"/>
  <c r="J14" i="16"/>
  <c r="J18" i="19" s="1"/>
  <c r="G14" i="16"/>
  <c r="G18" i="19" s="1"/>
  <c r="M19" i="16"/>
  <c r="M23" i="19" s="1"/>
  <c r="L19" i="16"/>
  <c r="L23" i="19" s="1"/>
  <c r="M10" i="16"/>
  <c r="M13" i="19" s="1"/>
  <c r="L10" i="16"/>
  <c r="L13" i="19" s="1"/>
  <c r="Y11" i="16"/>
  <c r="Y14" i="19" s="1"/>
  <c r="W11" i="16"/>
  <c r="W14" i="19" s="1"/>
  <c r="X11" i="16"/>
  <c r="X14" i="19" s="1"/>
  <c r="V11" i="16"/>
  <c r="V14" i="19" s="1"/>
  <c r="AG11" i="16"/>
  <c r="AG14" i="19" s="1"/>
  <c r="AH11" i="16"/>
  <c r="AH14" i="19" s="1"/>
  <c r="AI11" i="16"/>
  <c r="AI14" i="19" s="1"/>
  <c r="AF11" i="16"/>
  <c r="AF14" i="19" s="1"/>
  <c r="AQ19" i="16"/>
  <c r="AQ23" i="19" s="1"/>
  <c r="AS19" i="16"/>
  <c r="AS23" i="19" s="1"/>
  <c r="AR19" i="16"/>
  <c r="AR23" i="19" s="1"/>
  <c r="AP19" i="16"/>
  <c r="AP23" i="19" s="1"/>
  <c r="AQ10" i="16"/>
  <c r="AQ13" i="19" s="1"/>
  <c r="AR10" i="16"/>
  <c r="AR13" i="19" s="1"/>
  <c r="AP10" i="16"/>
  <c r="AP13" i="19" s="1"/>
  <c r="AS10" i="16"/>
  <c r="AS13" i="19" s="1"/>
  <c r="H20" i="16"/>
  <c r="H24" i="19" s="1"/>
  <c r="J20" i="16"/>
  <c r="J24" i="19" s="1"/>
  <c r="G20" i="16"/>
  <c r="G24" i="19" s="1"/>
  <c r="I20" i="16"/>
  <c r="I24" i="19" s="1"/>
  <c r="I3" i="16"/>
  <c r="J3" i="16"/>
  <c r="H3" i="16"/>
  <c r="G3" i="16"/>
  <c r="AR2" i="16"/>
  <c r="AP2" i="16"/>
  <c r="AS2" i="16"/>
  <c r="AQ2" i="16"/>
  <c r="L15" i="16"/>
  <c r="L19" i="19" s="1"/>
  <c r="M15" i="16"/>
  <c r="M19" i="19" s="1"/>
  <c r="L7" i="16"/>
  <c r="L9" i="19" s="1"/>
  <c r="M7" i="16"/>
  <c r="M9" i="19" s="1"/>
  <c r="Q22" i="16"/>
  <c r="Q26" i="19" s="1"/>
  <c r="S22" i="16"/>
  <c r="S26" i="19" s="1"/>
  <c r="T22" i="16"/>
  <c r="T26" i="19" s="1"/>
  <c r="R22" i="16"/>
  <c r="R26" i="19" s="1"/>
  <c r="R13" i="16"/>
  <c r="R17" i="19" s="1"/>
  <c r="Q13" i="16"/>
  <c r="Q17" i="19" s="1"/>
  <c r="S13" i="16"/>
  <c r="S17" i="19" s="1"/>
  <c r="T13" i="16"/>
  <c r="T17" i="19" s="1"/>
  <c r="R5" i="16"/>
  <c r="R7" i="19" s="1"/>
  <c r="Q5" i="16"/>
  <c r="Q7" i="19" s="1"/>
  <c r="S5" i="16"/>
  <c r="S7" i="19" s="1"/>
  <c r="T5" i="16"/>
  <c r="T7" i="19" s="1"/>
  <c r="W17" i="16"/>
  <c r="W21" i="19" s="1"/>
  <c r="V17" i="16"/>
  <c r="V21" i="19" s="1"/>
  <c r="X17" i="16"/>
  <c r="X21" i="19" s="1"/>
  <c r="Y17" i="16"/>
  <c r="Y21" i="19" s="1"/>
  <c r="W8" i="16"/>
  <c r="W10" i="19" s="1"/>
  <c r="X8" i="16"/>
  <c r="X10" i="19" s="1"/>
  <c r="Y8" i="16"/>
  <c r="Y10" i="19" s="1"/>
  <c r="V8" i="16"/>
  <c r="V10" i="19" s="1"/>
  <c r="AB20" i="16"/>
  <c r="AB24" i="19" s="1"/>
  <c r="AD20" i="16"/>
  <c r="AD24" i="19" s="1"/>
  <c r="AC20" i="16"/>
  <c r="AC24" i="19" s="1"/>
  <c r="AA20" i="16"/>
  <c r="AA24" i="19" s="1"/>
  <c r="AC12" i="16"/>
  <c r="AD12" i="16"/>
  <c r="AA12" i="16"/>
  <c r="AB12" i="16"/>
  <c r="AD4" i="16"/>
  <c r="AD6" i="19" s="1"/>
  <c r="AC4" i="16"/>
  <c r="AC6" i="19" s="1"/>
  <c r="AA4" i="16"/>
  <c r="AA6" i="19" s="1"/>
  <c r="AB4" i="16"/>
  <c r="AB6" i="19" s="1"/>
  <c r="AH16" i="16"/>
  <c r="AH20" i="19" s="1"/>
  <c r="AI16" i="16"/>
  <c r="AI20" i="19" s="1"/>
  <c r="AF16" i="16"/>
  <c r="AF20" i="19" s="1"/>
  <c r="AG16" i="16"/>
  <c r="AG20" i="19" s="1"/>
  <c r="AH8" i="16"/>
  <c r="AH10" i="19" s="1"/>
  <c r="AI8" i="16"/>
  <c r="AI10" i="19" s="1"/>
  <c r="AF8" i="16"/>
  <c r="AF10" i="19" s="1"/>
  <c r="AG8" i="16"/>
  <c r="AG10" i="19" s="1"/>
  <c r="AN20" i="16"/>
  <c r="AN24" i="19" s="1"/>
  <c r="AK20" i="16"/>
  <c r="AK24" i="19" s="1"/>
  <c r="AL20" i="16"/>
  <c r="AL24" i="19" s="1"/>
  <c r="AM20" i="16"/>
  <c r="AM24" i="19" s="1"/>
  <c r="AL12" i="16"/>
  <c r="AM12" i="16"/>
  <c r="AK12" i="16"/>
  <c r="AN12" i="16"/>
  <c r="AL4" i="16"/>
  <c r="AL6" i="19" s="1"/>
  <c r="AN4" i="16"/>
  <c r="AN6" i="19" s="1"/>
  <c r="AK4" i="16"/>
  <c r="AK6" i="19" s="1"/>
  <c r="AM4" i="16"/>
  <c r="AM6" i="19" s="1"/>
  <c r="AR16" i="16"/>
  <c r="AR20" i="19" s="1"/>
  <c r="AS16" i="16"/>
  <c r="AS20" i="19" s="1"/>
  <c r="AP16" i="16"/>
  <c r="AP20" i="19" s="1"/>
  <c r="AQ16" i="16"/>
  <c r="AQ20" i="19" s="1"/>
  <c r="AP7" i="16"/>
  <c r="AP9" i="19" s="1"/>
  <c r="AQ7" i="16"/>
  <c r="AQ9" i="19" s="1"/>
  <c r="AR7" i="16"/>
  <c r="AR9" i="19" s="1"/>
  <c r="AS7" i="16"/>
  <c r="AS9" i="19" s="1"/>
  <c r="L4" i="19" l="1"/>
  <c r="L2" i="19"/>
  <c r="M12" i="19"/>
  <c r="M11" i="19"/>
  <c r="M5" i="19"/>
  <c r="M3" i="19"/>
  <c r="L11" i="19"/>
  <c r="L12" i="19"/>
  <c r="M2" i="19"/>
  <c r="M4" i="19"/>
  <c r="J16" i="19"/>
  <c r="J15" i="19"/>
  <c r="G3" i="19"/>
  <c r="G5" i="19"/>
  <c r="H16" i="19"/>
  <c r="H15" i="19"/>
  <c r="I16" i="19"/>
  <c r="I15" i="19"/>
  <c r="G2" i="19"/>
  <c r="G4" i="19"/>
  <c r="J12" i="19"/>
  <c r="J11" i="19"/>
  <c r="I5" i="19"/>
  <c r="I3" i="19"/>
  <c r="I4" i="19"/>
  <c r="I2" i="19"/>
  <c r="G12" i="19"/>
  <c r="G11" i="19"/>
  <c r="L15" i="19"/>
  <c r="L16" i="19"/>
  <c r="L3" i="19"/>
  <c r="L5" i="19"/>
  <c r="G16" i="19"/>
  <c r="G15" i="19"/>
  <c r="H5" i="19"/>
  <c r="H3" i="19"/>
  <c r="J5" i="19"/>
  <c r="J3" i="19"/>
  <c r="AK13" i="16"/>
  <c r="AK17" i="19" s="1"/>
  <c r="AO17" i="19"/>
  <c r="J4" i="19"/>
  <c r="J2" i="19"/>
  <c r="I12" i="19"/>
  <c r="I11" i="19"/>
  <c r="AM13" i="16"/>
  <c r="AM17" i="19" s="1"/>
  <c r="H2" i="19"/>
  <c r="H4" i="19"/>
  <c r="H12" i="19"/>
  <c r="H11" i="19"/>
  <c r="M15" i="19"/>
  <c r="M16" i="19"/>
  <c r="AQ13" i="16"/>
  <c r="AQ17" i="19" s="1"/>
  <c r="AR13" i="16"/>
  <c r="AR17" i="19" s="1"/>
  <c r="AS13" i="16"/>
  <c r="AS17" i="19" s="1"/>
  <c r="AP13" i="16"/>
  <c r="AP17" i="19" s="1"/>
</calcChain>
</file>

<file path=xl/sharedStrings.xml><?xml version="1.0" encoding="utf-8"?>
<sst xmlns="http://schemas.openxmlformats.org/spreadsheetml/2006/main" count="62" uniqueCount="15">
  <si>
    <t>fromZone</t>
  </si>
  <si>
    <t>toZone</t>
  </si>
  <si>
    <t>EETrucks</t>
  </si>
  <si>
    <t>EE_ID</t>
  </si>
  <si>
    <t>Individual year tabs contain data output from the external truck model for forecast years</t>
  </si>
  <si>
    <t>Chart shows the zone pair forecast from regionalEEtripsTotal</t>
  </si>
  <si>
    <t>Use RegionalTripsFiles.py to export xlsx to csv files</t>
  </si>
  <si>
    <t>regionalEEtripsPreOME contain links to the individual years and formulas for interpolating between forecast years, calculated cells are highlighted in green</t>
  </si>
  <si>
    <t>OME Distribution is asserted from SR12 assumptions</t>
  </si>
  <si>
    <t>regionalEEtripsTotal updates the external trips to include zone 3 (OME)</t>
  </si>
  <si>
    <t>Share (SR11 Study)</t>
  </si>
  <si>
    <t>Trips (SR11 Study)</t>
  </si>
  <si>
    <t>EI/IE Pct (from FAF)</t>
  </si>
  <si>
    <t>Ext Share to</t>
  </si>
  <si>
    <t xml:space="preserve">Ext Share From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</si>
</sst>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9" fontId="0" fillId="0" borderId="0" xfId="42" applyFont="1"/>
    <xf numFmtId="9" fontId="0" fillId="33" borderId="0" xfId="42" applyFont="1" applyFill="1"/>
    <xf numFmtId="9" fontId="0" fillId="0" borderId="0" xfId="42" applyFont="1" applyFill="1"/>
    <xf numFmtId="1" fontId="0" fillId="33" borderId="0" xfId="0" applyNumberFormat="1" applyFill="1"/>
    <xf numFmtId="1" fontId="0" fillId="0" borderId="0" xfId="0" applyNumberForma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regionalEEtripsTotal!$A$2</c:f>
              <c:strCache>
                <c:ptCount val="1"/>
                <c:pt idx="0">
                  <c:v>2-10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regionalEEtripsTotal!$D$2:$AT$2</c:f>
              <c:numCache>
                <c:formatCode>0.0</c:formatCode>
                <c:ptCount val="43"/>
                <c:pt idx="0">
                  <c:v>39.81</c:v>
                </c:pt>
                <c:pt idx="1">
                  <c:v>64.849999999999994</c:v>
                </c:pt>
                <c:pt idx="2">
                  <c:v>73.19</c:v>
                </c:pt>
                <c:pt idx="3">
                  <c:v>78.992000000000004</c:v>
                </c:pt>
                <c:pt idx="4">
                  <c:v>84.793999999999997</c:v>
                </c:pt>
                <c:pt idx="5">
                  <c:v>90.596000000000004</c:v>
                </c:pt>
                <c:pt idx="6">
                  <c:v>96.397999999999996</c:v>
                </c:pt>
                <c:pt idx="7">
                  <c:v>102.2</c:v>
                </c:pt>
                <c:pt idx="8">
                  <c:v>109.58800000000001</c:v>
                </c:pt>
                <c:pt idx="9">
                  <c:v>116.976</c:v>
                </c:pt>
                <c:pt idx="10">
                  <c:v>58.931953250755448</c:v>
                </c:pt>
                <c:pt idx="11">
                  <c:v>60.760669504088391</c:v>
                </c:pt>
                <c:pt idx="12">
                  <c:v>62.596426971218527</c:v>
                </c:pt>
                <c:pt idx="13">
                  <c:v>64.244820549364036</c:v>
                </c:pt>
                <c:pt idx="14">
                  <c:v>65.899975532990311</c:v>
                </c:pt>
                <c:pt idx="15">
                  <c:v>67.559775491199645</c:v>
                </c:pt>
                <c:pt idx="16">
                  <c:v>69.222717511860111</c:v>
                </c:pt>
                <c:pt idx="17">
                  <c:v>70.887723367836941</c:v>
                </c:pt>
                <c:pt idx="18">
                  <c:v>72.476317427430544</c:v>
                </c:pt>
                <c:pt idx="19">
                  <c:v>74.077357092822808</c:v>
                </c:pt>
                <c:pt idx="20">
                  <c:v>75.688003704845599</c:v>
                </c:pt>
                <c:pt idx="21">
                  <c:v>77.306128688679223</c:v>
                </c:pt>
                <c:pt idx="22">
                  <c:v>78.930114707607501</c:v>
                </c:pt>
                <c:pt idx="23">
                  <c:v>80.150239040980054</c:v>
                </c:pt>
                <c:pt idx="24">
                  <c:v>81.409616723953661</c:v>
                </c:pt>
                <c:pt idx="25">
                  <c:v>82.700334936859122</c:v>
                </c:pt>
                <c:pt idx="26">
                  <c:v>84.016377513065777</c:v>
                </c:pt>
                <c:pt idx="27">
                  <c:v>85.353101181499426</c:v>
                </c:pt>
                <c:pt idx="28">
                  <c:v>87.17158734610787</c:v>
                </c:pt>
                <c:pt idx="29">
                  <c:v>88.979764427276194</c:v>
                </c:pt>
                <c:pt idx="30">
                  <c:v>90.778510699733204</c:v>
                </c:pt>
                <c:pt idx="31">
                  <c:v>92.568607314612564</c:v>
                </c:pt>
                <c:pt idx="32">
                  <c:v>94.350751370465431</c:v>
                </c:pt>
                <c:pt idx="33">
                  <c:v>96.017630789560073</c:v>
                </c:pt>
                <c:pt idx="34">
                  <c:v>97.676296181101861</c:v>
                </c:pt>
                <c:pt idx="35">
                  <c:v>99.327328598395198</c:v>
                </c:pt>
                <c:pt idx="36">
                  <c:v>100.97125418574977</c:v>
                </c:pt>
                <c:pt idx="37">
                  <c:v>102.60855059610475</c:v>
                </c:pt>
                <c:pt idx="38">
                  <c:v>104.34321880065779</c:v>
                </c:pt>
                <c:pt idx="39">
                  <c:v>106.07322362268688</c:v>
                </c:pt>
                <c:pt idx="40">
                  <c:v>107.79887392311632</c:v>
                </c:pt>
                <c:pt idx="41">
                  <c:v>109.52045183141433</c:v>
                </c:pt>
                <c:pt idx="42">
                  <c:v>111.23821557876039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8-4A77-AE96-71A155C99927}"/>
            </c:ext>
          </c:extLst>
        </c:ser>
        <c:ser>
          <c:idx val="1"/>
          <c:order val="1"/>
          <c:tx>
            <c:strRef>
              <c:f>regionalEEtripsTotal!$A$3</c:f>
              <c:strCache>
                <c:ptCount val="1"/>
                <c:pt idx="0">
                  <c:v>2-12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regionalEEtripsTotal!$D$3:$AT$3</c:f>
              <c:numCache>
                <c:formatCode>0.0</c:formatCode>
                <c:ptCount val="43"/>
                <c:pt idx="0">
                  <c:v>193.21</c:v>
                </c:pt>
                <c:pt idx="1">
                  <c:v>318.08999999999997</c:v>
                </c:pt>
                <c:pt idx="2">
                  <c:v>359.72</c:v>
                </c:pt>
                <c:pt idx="3">
                  <c:v>388.77800000000002</c:v>
                </c:pt>
                <c:pt idx="4">
                  <c:v>417.83600000000001</c:v>
                </c:pt>
                <c:pt idx="5">
                  <c:v>446.89400000000001</c:v>
                </c:pt>
                <c:pt idx="6">
                  <c:v>475.952</c:v>
                </c:pt>
                <c:pt idx="7">
                  <c:v>505.01</c:v>
                </c:pt>
                <c:pt idx="8">
                  <c:v>542.50800000000004</c:v>
                </c:pt>
                <c:pt idx="9">
                  <c:v>580.00599999999997</c:v>
                </c:pt>
                <c:pt idx="10">
                  <c:v>292.61455775107339</c:v>
                </c:pt>
                <c:pt idx="11">
                  <c:v>302.07025355605151</c:v>
                </c:pt>
                <c:pt idx="12">
                  <c:v>311.54251600955035</c:v>
                </c:pt>
                <c:pt idx="13">
                  <c:v>320.06399364811784</c:v>
                </c:pt>
                <c:pt idx="14">
                  <c:v>328.59597530276062</c:v>
                </c:pt>
                <c:pt idx="15">
                  <c:v>337.13196008520083</c:v>
                </c:pt>
                <c:pt idx="16">
                  <c:v>345.66760307577027</c:v>
                </c:pt>
                <c:pt idx="17">
                  <c:v>354.20001414793217</c:v>
                </c:pt>
                <c:pt idx="18">
                  <c:v>361.37107246703891</c:v>
                </c:pt>
                <c:pt idx="19">
                  <c:v>368.66373189906028</c:v>
                </c:pt>
                <c:pt idx="20">
                  <c:v>376.05352345818596</c:v>
                </c:pt>
                <c:pt idx="21">
                  <c:v>383.52179041017365</c:v>
                </c:pt>
                <c:pt idx="22">
                  <c:v>391.05410131722442</c:v>
                </c:pt>
                <c:pt idx="23">
                  <c:v>397.7855852499124</c:v>
                </c:pt>
                <c:pt idx="24">
                  <c:v>404.65332748612667</c:v>
                </c:pt>
                <c:pt idx="25">
                  <c:v>411.62829563029862</c:v>
                </c:pt>
                <c:pt idx="26">
                  <c:v>418.68859086592454</c:v>
                </c:pt>
                <c:pt idx="27">
                  <c:v>425.81745298923954</c:v>
                </c:pt>
                <c:pt idx="28">
                  <c:v>434.92006060312912</c:v>
                </c:pt>
                <c:pt idx="29">
                  <c:v>443.9716934352071</c:v>
                </c:pt>
                <c:pt idx="30">
                  <c:v>452.97670598257992</c:v>
                </c:pt>
                <c:pt idx="31">
                  <c:v>461.93897062169958</c:v>
                </c:pt>
                <c:pt idx="32">
                  <c:v>470.86194252818927</c:v>
                </c:pt>
                <c:pt idx="33">
                  <c:v>479.71307248301304</c:v>
                </c:pt>
                <c:pt idx="34">
                  <c:v>488.52960306991582</c:v>
                </c:pt>
                <c:pt idx="35">
                  <c:v>497.31409967411696</c:v>
                </c:pt>
                <c:pt idx="36">
                  <c:v>506.06887944572884</c:v>
                </c:pt>
                <c:pt idx="37">
                  <c:v>514.79604065742967</c:v>
                </c:pt>
                <c:pt idx="38">
                  <c:v>523.53459184750477</c:v>
                </c:pt>
                <c:pt idx="39">
                  <c:v>532.25009295788311</c:v>
                </c:pt>
                <c:pt idx="40">
                  <c:v>540.94407738169423</c:v>
                </c:pt>
                <c:pt idx="41">
                  <c:v>549.61794549879801</c:v>
                </c:pt>
                <c:pt idx="42">
                  <c:v>558.27297878983586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8-4A77-AE96-71A155C99927}"/>
            </c:ext>
          </c:extLst>
        </c:ser>
        <c:ser>
          <c:idx val="2"/>
          <c:order val="2"/>
          <c:tx>
            <c:strRef>
              <c:f>regionalEEtripsTotal!$A$4</c:f>
              <c:strCache>
                <c:ptCount val="1"/>
                <c:pt idx="0">
                  <c:v>3-10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regionalEEtripsTotal!$D$4:$AT$4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52.755316042257235</c:v>
                </c:pt>
                <c:pt idx="11">
                  <c:v>53.645254391807754</c:v>
                </c:pt>
                <c:pt idx="12">
                  <c:v>54.565749030370092</c:v>
                </c:pt>
                <c:pt idx="13">
                  <c:v>55.313811979500485</c:v>
                </c:pt>
                <c:pt idx="14">
                  <c:v>56.107715605123204</c:v>
                </c:pt>
                <c:pt idx="15">
                  <c:v>56.938494542935246</c:v>
                </c:pt>
                <c:pt idx="16">
                  <c:v>57.799340712528185</c:v>
                </c:pt>
                <c:pt idx="17">
                  <c:v>58.684993294015378</c:v>
                </c:pt>
                <c:pt idx="18">
                  <c:v>59.48204861177895</c:v>
                </c:pt>
                <c:pt idx="19">
                  <c:v>60.315541735121478</c:v>
                </c:pt>
                <c:pt idx="20">
                  <c:v>61.178632426247916</c:v>
                </c:pt>
                <c:pt idx="21">
                  <c:v>62.066063740004573</c:v>
                </c:pt>
                <c:pt idx="22">
                  <c:v>62.97373040483884</c:v>
                </c:pt>
                <c:pt idx="23">
                  <c:v>63.311862783499699</c:v>
                </c:pt>
                <c:pt idx="24">
                  <c:v>63.720262795336467</c:v>
                </c:pt>
                <c:pt idx="25">
                  <c:v>64.18540870381058</c:v>
                </c:pt>
                <c:pt idx="26">
                  <c:v>64.696957929198106</c:v>
                </c:pt>
                <c:pt idx="27">
                  <c:v>65.246866336653852</c:v>
                </c:pt>
                <c:pt idx="28">
                  <c:v>66.223749860791415</c:v>
                </c:pt>
                <c:pt idx="29">
                  <c:v>67.197953460344493</c:v>
                </c:pt>
                <c:pt idx="30">
                  <c:v>68.169518785850357</c:v>
                </c:pt>
                <c:pt idx="31">
                  <c:v>69.138486607725923</c:v>
                </c:pt>
                <c:pt idx="32">
                  <c:v>70.104896840701869</c:v>
                </c:pt>
                <c:pt idx="33">
                  <c:v>70.987058698237021</c:v>
                </c:pt>
                <c:pt idx="34">
                  <c:v>71.866614953824339</c:v>
                </c:pt>
                <c:pt idx="35">
                  <c:v>72.743617244186837</c:v>
                </c:pt>
                <c:pt idx="36">
                  <c:v>73.618115562348081</c:v>
                </c:pt>
                <c:pt idx="37">
                  <c:v>74.490158335069651</c:v>
                </c:pt>
                <c:pt idx="38">
                  <c:v>75.436092574068624</c:v>
                </c:pt>
                <c:pt idx="39">
                  <c:v>76.379740519128362</c:v>
                </c:pt>
                <c:pt idx="40">
                  <c:v>77.321135900082112</c:v>
                </c:pt>
                <c:pt idx="41">
                  <c:v>78.260311773374781</c:v>
                </c:pt>
                <c:pt idx="42">
                  <c:v>79.197300539500816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8-4A77-AE96-71A155C99927}"/>
            </c:ext>
          </c:extLst>
        </c:ser>
        <c:ser>
          <c:idx val="3"/>
          <c:order val="3"/>
          <c:tx>
            <c:strRef>
              <c:f>regionalEEtripsTotal!$A$5</c:f>
              <c:strCache>
                <c:ptCount val="1"/>
                <c:pt idx="0">
                  <c:v>3-12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regionalEEtripsTotal!$D$5:$AT$5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261.94572928948901</c:v>
                </c:pt>
                <c:pt idx="11">
                  <c:v>266.69613301614288</c:v>
                </c:pt>
                <c:pt idx="12">
                  <c:v>271.57381920031116</c:v>
                </c:pt>
                <c:pt idx="13">
                  <c:v>275.57022363315292</c:v>
                </c:pt>
                <c:pt idx="14">
                  <c:v>279.76898901951364</c:v>
                </c:pt>
                <c:pt idx="15">
                  <c:v>284.13040348336733</c:v>
                </c:pt>
                <c:pt idx="16">
                  <c:v>288.62431701032665</c:v>
                </c:pt>
                <c:pt idx="17">
                  <c:v>293.22743724116611</c:v>
                </c:pt>
                <c:pt idx="18">
                  <c:v>296.58090342266377</c:v>
                </c:pt>
                <c:pt idx="19">
                  <c:v>300.17475758105599</c:v>
                </c:pt>
                <c:pt idx="20">
                  <c:v>303.96415756927769</c:v>
                </c:pt>
                <c:pt idx="21">
                  <c:v>307.91462841372817</c:v>
                </c:pt>
                <c:pt idx="22">
                  <c:v>311.99923680946949</c:v>
                </c:pt>
                <c:pt idx="23">
                  <c:v>314.2167346215893</c:v>
                </c:pt>
                <c:pt idx="24">
                  <c:v>316.72691023536748</c:v>
                </c:pt>
                <c:pt idx="25">
                  <c:v>319.47307600695325</c:v>
                </c:pt>
                <c:pt idx="26">
                  <c:v>322.41187909435155</c:v>
                </c:pt>
                <c:pt idx="27">
                  <c:v>325.50960720130706</c:v>
                </c:pt>
                <c:pt idx="28">
                  <c:v>330.40625024373662</c:v>
                </c:pt>
                <c:pt idx="29">
                  <c:v>335.28959517029193</c:v>
                </c:pt>
                <c:pt idx="30">
                  <c:v>340.15984432891617</c:v>
                </c:pt>
                <c:pt idx="31">
                  <c:v>345.01719600650722</c:v>
                </c:pt>
                <c:pt idx="32">
                  <c:v>349.86184452882082</c:v>
                </c:pt>
                <c:pt idx="33">
                  <c:v>354.65799098185914</c:v>
                </c:pt>
                <c:pt idx="34">
                  <c:v>359.44205759271068</c:v>
                </c:pt>
                <c:pt idx="35">
                  <c:v>364.21423013500674</c:v>
                </c:pt>
                <c:pt idx="36">
                  <c:v>368.97469037085244</c:v>
                </c:pt>
                <c:pt idx="37">
                  <c:v>373.7236161709767</c:v>
                </c:pt>
                <c:pt idx="38">
                  <c:v>378.49516614765031</c:v>
                </c:pt>
                <c:pt idx="39">
                  <c:v>383.25528915772668</c:v>
                </c:pt>
                <c:pt idx="40">
                  <c:v>388.00415068719269</c:v>
                </c:pt>
                <c:pt idx="41">
                  <c:v>392.7419130555478</c:v>
                </c:pt>
                <c:pt idx="42">
                  <c:v>397.46873549042328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8-4A77-AE96-71A155C99927}"/>
            </c:ext>
          </c:extLst>
        </c:ser>
        <c:ser>
          <c:idx val="4"/>
          <c:order val="4"/>
          <c:tx>
            <c:strRef>
              <c:f>regionalEEtripsTotal!$A$6</c:f>
              <c:strCache>
                <c:ptCount val="1"/>
                <c:pt idx="0">
                  <c:v>4-6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regionalEEtripsTotal!$D$6:$AT$6</c:f>
              <c:numCache>
                <c:formatCode>0.0</c:formatCode>
                <c:ptCount val="43"/>
                <c:pt idx="0">
                  <c:v>77.900000000000006</c:v>
                </c:pt>
                <c:pt idx="1">
                  <c:v>120.06</c:v>
                </c:pt>
                <c:pt idx="2">
                  <c:v>134.11000000000001</c:v>
                </c:pt>
                <c:pt idx="3">
                  <c:v>144.18600000000001</c:v>
                </c:pt>
                <c:pt idx="4">
                  <c:v>154.262</c:v>
                </c:pt>
                <c:pt idx="5">
                  <c:v>164.33800000000002</c:v>
                </c:pt>
                <c:pt idx="6">
                  <c:v>174.41400000000002</c:v>
                </c:pt>
                <c:pt idx="7">
                  <c:v>184.49</c:v>
                </c:pt>
                <c:pt idx="8">
                  <c:v>197.19400000000002</c:v>
                </c:pt>
                <c:pt idx="9">
                  <c:v>209.898</c:v>
                </c:pt>
                <c:pt idx="10">
                  <c:v>222.602</c:v>
                </c:pt>
                <c:pt idx="11">
                  <c:v>235.30599999999998</c:v>
                </c:pt>
                <c:pt idx="12">
                  <c:v>248.01</c:v>
                </c:pt>
                <c:pt idx="13">
                  <c:v>264.04399999999998</c:v>
                </c:pt>
                <c:pt idx="14">
                  <c:v>280.07799999999997</c:v>
                </c:pt>
                <c:pt idx="15">
                  <c:v>296.11199999999997</c:v>
                </c:pt>
                <c:pt idx="16">
                  <c:v>312.14600000000002</c:v>
                </c:pt>
                <c:pt idx="17">
                  <c:v>328.18</c:v>
                </c:pt>
                <c:pt idx="18">
                  <c:v>347.45600000000002</c:v>
                </c:pt>
                <c:pt idx="19">
                  <c:v>366.73200000000003</c:v>
                </c:pt>
                <c:pt idx="20">
                  <c:v>386.00800000000004</c:v>
                </c:pt>
                <c:pt idx="21">
                  <c:v>405.28399999999999</c:v>
                </c:pt>
                <c:pt idx="22">
                  <c:v>424.56</c:v>
                </c:pt>
                <c:pt idx="23">
                  <c:v>451.44400000000002</c:v>
                </c:pt>
                <c:pt idx="24">
                  <c:v>478.32800000000003</c:v>
                </c:pt>
                <c:pt idx="25">
                  <c:v>505.21199999999999</c:v>
                </c:pt>
                <c:pt idx="26">
                  <c:v>532.096</c:v>
                </c:pt>
                <c:pt idx="27">
                  <c:v>558.98</c:v>
                </c:pt>
                <c:pt idx="28">
                  <c:v>566.452</c:v>
                </c:pt>
                <c:pt idx="29">
                  <c:v>573.92399999999998</c:v>
                </c:pt>
                <c:pt idx="30">
                  <c:v>581.39600000000007</c:v>
                </c:pt>
                <c:pt idx="31">
                  <c:v>588.86800000000005</c:v>
                </c:pt>
                <c:pt idx="32">
                  <c:v>596.34</c:v>
                </c:pt>
                <c:pt idx="33">
                  <c:v>604.53800000000001</c:v>
                </c:pt>
                <c:pt idx="34">
                  <c:v>612.73599999999999</c:v>
                </c:pt>
                <c:pt idx="35">
                  <c:v>620.93400000000008</c:v>
                </c:pt>
                <c:pt idx="36">
                  <c:v>629.13200000000006</c:v>
                </c:pt>
                <c:pt idx="37">
                  <c:v>637.33000000000004</c:v>
                </c:pt>
                <c:pt idx="38">
                  <c:v>644.88</c:v>
                </c:pt>
                <c:pt idx="39">
                  <c:v>652.43000000000006</c:v>
                </c:pt>
                <c:pt idx="40">
                  <c:v>659.98</c:v>
                </c:pt>
                <c:pt idx="41">
                  <c:v>667.53000000000009</c:v>
                </c:pt>
                <c:pt idx="42">
                  <c:v>675.08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8-4A77-AE96-71A155C99927}"/>
            </c:ext>
          </c:extLst>
        </c:ser>
        <c:ser>
          <c:idx val="5"/>
          <c:order val="5"/>
          <c:tx>
            <c:strRef>
              <c:f>regionalEEtripsTotal!$A$7</c:f>
              <c:strCache>
                <c:ptCount val="1"/>
                <c:pt idx="0">
                  <c:v>6-4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regionalEEtripsTotal!$D$7:$AT$7</c:f>
              <c:numCache>
                <c:formatCode>0.0</c:formatCode>
                <c:ptCount val="43"/>
                <c:pt idx="0">
                  <c:v>120.58</c:v>
                </c:pt>
                <c:pt idx="1">
                  <c:v>138.46</c:v>
                </c:pt>
                <c:pt idx="2">
                  <c:v>144.41999999999999</c:v>
                </c:pt>
                <c:pt idx="3">
                  <c:v>146.47199999999998</c:v>
                </c:pt>
                <c:pt idx="4">
                  <c:v>148.524</c:v>
                </c:pt>
                <c:pt idx="5">
                  <c:v>150.57599999999999</c:v>
                </c:pt>
                <c:pt idx="6">
                  <c:v>152.62800000000001</c:v>
                </c:pt>
                <c:pt idx="7">
                  <c:v>154.68</c:v>
                </c:pt>
                <c:pt idx="8">
                  <c:v>156.92400000000001</c:v>
                </c:pt>
                <c:pt idx="9">
                  <c:v>159.16800000000001</c:v>
                </c:pt>
                <c:pt idx="10">
                  <c:v>161.41200000000001</c:v>
                </c:pt>
                <c:pt idx="11">
                  <c:v>163.65600000000001</c:v>
                </c:pt>
                <c:pt idx="12">
                  <c:v>165.9</c:v>
                </c:pt>
                <c:pt idx="13">
                  <c:v>168.21600000000001</c:v>
                </c:pt>
                <c:pt idx="14">
                  <c:v>170.53200000000001</c:v>
                </c:pt>
                <c:pt idx="15">
                  <c:v>172.84799999999998</c:v>
                </c:pt>
                <c:pt idx="16">
                  <c:v>175.16399999999999</c:v>
                </c:pt>
                <c:pt idx="17">
                  <c:v>177.48</c:v>
                </c:pt>
                <c:pt idx="18">
                  <c:v>178.32599999999999</c:v>
                </c:pt>
                <c:pt idx="19">
                  <c:v>179.172</c:v>
                </c:pt>
                <c:pt idx="20">
                  <c:v>180.018</c:v>
                </c:pt>
                <c:pt idx="21">
                  <c:v>180.864</c:v>
                </c:pt>
                <c:pt idx="22">
                  <c:v>181.71</c:v>
                </c:pt>
                <c:pt idx="23">
                  <c:v>182.946</c:v>
                </c:pt>
                <c:pt idx="24">
                  <c:v>184.18199999999999</c:v>
                </c:pt>
                <c:pt idx="25">
                  <c:v>185.41800000000001</c:v>
                </c:pt>
                <c:pt idx="26">
                  <c:v>186.654</c:v>
                </c:pt>
                <c:pt idx="27">
                  <c:v>187.89</c:v>
                </c:pt>
                <c:pt idx="28">
                  <c:v>190.38</c:v>
                </c:pt>
                <c:pt idx="29">
                  <c:v>192.87</c:v>
                </c:pt>
                <c:pt idx="30">
                  <c:v>195.35999999999999</c:v>
                </c:pt>
                <c:pt idx="31">
                  <c:v>197.85</c:v>
                </c:pt>
                <c:pt idx="32">
                  <c:v>200.34</c:v>
                </c:pt>
                <c:pt idx="33">
                  <c:v>203.13200000000001</c:v>
                </c:pt>
                <c:pt idx="34">
                  <c:v>205.92400000000001</c:v>
                </c:pt>
                <c:pt idx="35">
                  <c:v>208.71600000000001</c:v>
                </c:pt>
                <c:pt idx="36">
                  <c:v>211.50800000000001</c:v>
                </c:pt>
                <c:pt idx="37">
                  <c:v>214.3</c:v>
                </c:pt>
                <c:pt idx="38">
                  <c:v>216.81</c:v>
                </c:pt>
                <c:pt idx="39">
                  <c:v>219.32</c:v>
                </c:pt>
                <c:pt idx="40">
                  <c:v>221.83</c:v>
                </c:pt>
                <c:pt idx="41">
                  <c:v>224.34</c:v>
                </c:pt>
                <c:pt idx="42">
                  <c:v>226.85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8-4A77-AE96-71A155C99927}"/>
            </c:ext>
          </c:extLst>
        </c:ser>
        <c:ser>
          <c:idx val="6"/>
          <c:order val="6"/>
          <c:tx>
            <c:strRef>
              <c:f>regionalEEtripsTotal!$A$8</c:f>
              <c:strCache>
                <c:ptCount val="1"/>
                <c:pt idx="0">
                  <c:v>6-12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regionalEEtripsTotal!$D$8:$AT$8</c:f>
              <c:numCache>
                <c:formatCode>0.0</c:formatCode>
                <c:ptCount val="43"/>
                <c:pt idx="0">
                  <c:v>230.03</c:v>
                </c:pt>
                <c:pt idx="1">
                  <c:v>289.29000000000002</c:v>
                </c:pt>
                <c:pt idx="2">
                  <c:v>309.04000000000002</c:v>
                </c:pt>
                <c:pt idx="3">
                  <c:v>321.66200000000003</c:v>
                </c:pt>
                <c:pt idx="4">
                  <c:v>334.28399999999999</c:v>
                </c:pt>
                <c:pt idx="5">
                  <c:v>346.90600000000001</c:v>
                </c:pt>
                <c:pt idx="6">
                  <c:v>359.52799999999996</c:v>
                </c:pt>
                <c:pt idx="7">
                  <c:v>372.15</c:v>
                </c:pt>
                <c:pt idx="8">
                  <c:v>387.89</c:v>
                </c:pt>
                <c:pt idx="9">
                  <c:v>403.63</c:v>
                </c:pt>
                <c:pt idx="10">
                  <c:v>419.37</c:v>
                </c:pt>
                <c:pt idx="11">
                  <c:v>435.11</c:v>
                </c:pt>
                <c:pt idx="12">
                  <c:v>450.85</c:v>
                </c:pt>
                <c:pt idx="13">
                  <c:v>471.24200000000002</c:v>
                </c:pt>
                <c:pt idx="14">
                  <c:v>491.63400000000001</c:v>
                </c:pt>
                <c:pt idx="15">
                  <c:v>512.02599999999995</c:v>
                </c:pt>
                <c:pt idx="16">
                  <c:v>532.41800000000001</c:v>
                </c:pt>
                <c:pt idx="17">
                  <c:v>552.80999999999995</c:v>
                </c:pt>
                <c:pt idx="18">
                  <c:v>575.97399999999993</c:v>
                </c:pt>
                <c:pt idx="19">
                  <c:v>599.13799999999992</c:v>
                </c:pt>
                <c:pt idx="20">
                  <c:v>622.30199999999991</c:v>
                </c:pt>
                <c:pt idx="21">
                  <c:v>645.46600000000001</c:v>
                </c:pt>
                <c:pt idx="22">
                  <c:v>668.63</c:v>
                </c:pt>
                <c:pt idx="23">
                  <c:v>698.01599999999996</c:v>
                </c:pt>
                <c:pt idx="24">
                  <c:v>727.40199999999993</c:v>
                </c:pt>
                <c:pt idx="25">
                  <c:v>756.78800000000001</c:v>
                </c:pt>
                <c:pt idx="26">
                  <c:v>786.17399999999998</c:v>
                </c:pt>
                <c:pt idx="27">
                  <c:v>815.56</c:v>
                </c:pt>
                <c:pt idx="28">
                  <c:v>887.29599999999994</c:v>
                </c:pt>
                <c:pt idx="29">
                  <c:v>959.03199999999993</c:v>
                </c:pt>
                <c:pt idx="30">
                  <c:v>1030.768</c:v>
                </c:pt>
                <c:pt idx="31">
                  <c:v>1102.5039999999999</c:v>
                </c:pt>
                <c:pt idx="32">
                  <c:v>1174.24</c:v>
                </c:pt>
                <c:pt idx="33">
                  <c:v>1202.932</c:v>
                </c:pt>
                <c:pt idx="34">
                  <c:v>1231.624</c:v>
                </c:pt>
                <c:pt idx="35">
                  <c:v>1260.316</c:v>
                </c:pt>
                <c:pt idx="36">
                  <c:v>1289.008</c:v>
                </c:pt>
                <c:pt idx="37">
                  <c:v>1317.7</c:v>
                </c:pt>
                <c:pt idx="38">
                  <c:v>1331.232</c:v>
                </c:pt>
                <c:pt idx="39">
                  <c:v>1344.7639999999999</c:v>
                </c:pt>
                <c:pt idx="40">
                  <c:v>1358.296</c:v>
                </c:pt>
                <c:pt idx="41">
                  <c:v>1371.828</c:v>
                </c:pt>
                <c:pt idx="42">
                  <c:v>1385.36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68-4A77-AE96-71A155C99927}"/>
            </c:ext>
          </c:extLst>
        </c:ser>
        <c:ser>
          <c:idx val="7"/>
          <c:order val="7"/>
          <c:tx>
            <c:strRef>
              <c:f>regionalEEtripsTotal!$A$9</c:f>
              <c:strCache>
                <c:ptCount val="1"/>
                <c:pt idx="0">
                  <c:v>6-3798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regionalEEtripsTotal!$D$9:$AT$9</c:f>
              <c:numCache>
                <c:formatCode>0.0</c:formatCode>
                <c:ptCount val="43"/>
                <c:pt idx="0">
                  <c:v>1.18</c:v>
                </c:pt>
                <c:pt idx="1">
                  <c:v>1.52</c:v>
                </c:pt>
                <c:pt idx="2">
                  <c:v>1.63</c:v>
                </c:pt>
                <c:pt idx="3">
                  <c:v>1.694</c:v>
                </c:pt>
                <c:pt idx="4">
                  <c:v>1.758</c:v>
                </c:pt>
                <c:pt idx="5">
                  <c:v>1.8220000000000001</c:v>
                </c:pt>
                <c:pt idx="6">
                  <c:v>1.8859999999999999</c:v>
                </c:pt>
                <c:pt idx="7">
                  <c:v>1.95</c:v>
                </c:pt>
                <c:pt idx="8">
                  <c:v>2.0099999999999998</c:v>
                </c:pt>
                <c:pt idx="9">
                  <c:v>2.0699999999999998</c:v>
                </c:pt>
                <c:pt idx="10">
                  <c:v>2.13</c:v>
                </c:pt>
                <c:pt idx="11">
                  <c:v>2.1949999999999998</c:v>
                </c:pt>
                <c:pt idx="12">
                  <c:v>2.2599999999999998</c:v>
                </c:pt>
                <c:pt idx="13">
                  <c:v>2.3339999999999996</c:v>
                </c:pt>
                <c:pt idx="14">
                  <c:v>2.4079999999999999</c:v>
                </c:pt>
                <c:pt idx="15">
                  <c:v>2.4819999999999998</c:v>
                </c:pt>
                <c:pt idx="16">
                  <c:v>2.556</c:v>
                </c:pt>
                <c:pt idx="17">
                  <c:v>2.63</c:v>
                </c:pt>
                <c:pt idx="18">
                  <c:v>2.69</c:v>
                </c:pt>
                <c:pt idx="19">
                  <c:v>2.75</c:v>
                </c:pt>
                <c:pt idx="20">
                  <c:v>2.81</c:v>
                </c:pt>
                <c:pt idx="21">
                  <c:v>2.87</c:v>
                </c:pt>
                <c:pt idx="22">
                  <c:v>2.93</c:v>
                </c:pt>
                <c:pt idx="23">
                  <c:v>2.9820000000000002</c:v>
                </c:pt>
                <c:pt idx="24">
                  <c:v>3.0340000000000003</c:v>
                </c:pt>
                <c:pt idx="25">
                  <c:v>3.0859999999999999</c:v>
                </c:pt>
                <c:pt idx="26">
                  <c:v>3.1379999999999999</c:v>
                </c:pt>
                <c:pt idx="27">
                  <c:v>3.19</c:v>
                </c:pt>
                <c:pt idx="28">
                  <c:v>3.234</c:v>
                </c:pt>
                <c:pt idx="29">
                  <c:v>3.278</c:v>
                </c:pt>
                <c:pt idx="30">
                  <c:v>3.3220000000000001</c:v>
                </c:pt>
                <c:pt idx="31">
                  <c:v>3.3660000000000001</c:v>
                </c:pt>
                <c:pt idx="32">
                  <c:v>3.41</c:v>
                </c:pt>
                <c:pt idx="33">
                  <c:v>3.4540000000000002</c:v>
                </c:pt>
                <c:pt idx="34">
                  <c:v>3.4980000000000002</c:v>
                </c:pt>
                <c:pt idx="35">
                  <c:v>3.5419999999999998</c:v>
                </c:pt>
                <c:pt idx="36">
                  <c:v>3.5859999999999999</c:v>
                </c:pt>
                <c:pt idx="37">
                  <c:v>3.63</c:v>
                </c:pt>
                <c:pt idx="38">
                  <c:v>3.6719999999999997</c:v>
                </c:pt>
                <c:pt idx="39">
                  <c:v>3.714</c:v>
                </c:pt>
                <c:pt idx="40">
                  <c:v>3.7559999999999998</c:v>
                </c:pt>
                <c:pt idx="41">
                  <c:v>3.798</c:v>
                </c:pt>
                <c:pt idx="42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68-4A77-AE96-71A155C99927}"/>
            </c:ext>
          </c:extLst>
        </c:ser>
        <c:ser>
          <c:idx val="8"/>
          <c:order val="8"/>
          <c:tx>
            <c:strRef>
              <c:f>regionalEEtripsTotal!$A$10</c:f>
              <c:strCache>
                <c:ptCount val="1"/>
                <c:pt idx="0">
                  <c:v>6-4525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regionalEEtripsTotal!$D$10:$AT$10</c:f>
              <c:numCache>
                <c:formatCode>0.0</c:formatCode>
                <c:ptCount val="43"/>
                <c:pt idx="0">
                  <c:v>1.18</c:v>
                </c:pt>
                <c:pt idx="1">
                  <c:v>1.52</c:v>
                </c:pt>
                <c:pt idx="2">
                  <c:v>1.63</c:v>
                </c:pt>
                <c:pt idx="3">
                  <c:v>1.694</c:v>
                </c:pt>
                <c:pt idx="4">
                  <c:v>1.758</c:v>
                </c:pt>
                <c:pt idx="5">
                  <c:v>1.8220000000000001</c:v>
                </c:pt>
                <c:pt idx="6">
                  <c:v>1.8859999999999999</c:v>
                </c:pt>
                <c:pt idx="7">
                  <c:v>1.95</c:v>
                </c:pt>
                <c:pt idx="8">
                  <c:v>2.0099999999999998</c:v>
                </c:pt>
                <c:pt idx="9">
                  <c:v>2.0699999999999998</c:v>
                </c:pt>
                <c:pt idx="10">
                  <c:v>2.13</c:v>
                </c:pt>
                <c:pt idx="11">
                  <c:v>2.1949999999999998</c:v>
                </c:pt>
                <c:pt idx="12">
                  <c:v>2.2599999999999998</c:v>
                </c:pt>
                <c:pt idx="13">
                  <c:v>2.3339999999999996</c:v>
                </c:pt>
                <c:pt idx="14">
                  <c:v>2.4079999999999999</c:v>
                </c:pt>
                <c:pt idx="15">
                  <c:v>2.4819999999999998</c:v>
                </c:pt>
                <c:pt idx="16">
                  <c:v>2.556</c:v>
                </c:pt>
                <c:pt idx="17">
                  <c:v>2.63</c:v>
                </c:pt>
                <c:pt idx="18">
                  <c:v>2.69</c:v>
                </c:pt>
                <c:pt idx="19">
                  <c:v>2.75</c:v>
                </c:pt>
                <c:pt idx="20">
                  <c:v>2.81</c:v>
                </c:pt>
                <c:pt idx="21">
                  <c:v>2.87</c:v>
                </c:pt>
                <c:pt idx="22">
                  <c:v>2.93</c:v>
                </c:pt>
                <c:pt idx="23">
                  <c:v>2.9820000000000002</c:v>
                </c:pt>
                <c:pt idx="24">
                  <c:v>3.0340000000000003</c:v>
                </c:pt>
                <c:pt idx="25">
                  <c:v>3.0859999999999999</c:v>
                </c:pt>
                <c:pt idx="26">
                  <c:v>3.1379999999999999</c:v>
                </c:pt>
                <c:pt idx="27">
                  <c:v>3.19</c:v>
                </c:pt>
                <c:pt idx="28">
                  <c:v>3.234</c:v>
                </c:pt>
                <c:pt idx="29">
                  <c:v>3.278</c:v>
                </c:pt>
                <c:pt idx="30">
                  <c:v>3.3220000000000001</c:v>
                </c:pt>
                <c:pt idx="31">
                  <c:v>3.3660000000000001</c:v>
                </c:pt>
                <c:pt idx="32">
                  <c:v>3.41</c:v>
                </c:pt>
                <c:pt idx="33">
                  <c:v>3.4540000000000002</c:v>
                </c:pt>
                <c:pt idx="34">
                  <c:v>3.4980000000000002</c:v>
                </c:pt>
                <c:pt idx="35">
                  <c:v>3.5419999999999998</c:v>
                </c:pt>
                <c:pt idx="36">
                  <c:v>3.5859999999999999</c:v>
                </c:pt>
                <c:pt idx="37">
                  <c:v>3.63</c:v>
                </c:pt>
                <c:pt idx="38">
                  <c:v>3.6719999999999997</c:v>
                </c:pt>
                <c:pt idx="39">
                  <c:v>3.714</c:v>
                </c:pt>
                <c:pt idx="40">
                  <c:v>3.7559999999999998</c:v>
                </c:pt>
                <c:pt idx="41">
                  <c:v>3.798</c:v>
                </c:pt>
                <c:pt idx="42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68-4A77-AE96-71A155C99927}"/>
            </c:ext>
          </c:extLst>
        </c:ser>
        <c:ser>
          <c:idx val="9"/>
          <c:order val="9"/>
          <c:tx>
            <c:strRef>
              <c:f>regionalEEtripsTotal!$A$11</c:f>
              <c:strCache>
                <c:ptCount val="1"/>
                <c:pt idx="0">
                  <c:v>10-2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regionalEEtripsTotal!$D$11:$AT$11</c:f>
              <c:numCache>
                <c:formatCode>0.0</c:formatCode>
                <c:ptCount val="43"/>
                <c:pt idx="0">
                  <c:v>103</c:v>
                </c:pt>
                <c:pt idx="1">
                  <c:v>129.88</c:v>
                </c:pt>
                <c:pt idx="2">
                  <c:v>138.84</c:v>
                </c:pt>
                <c:pt idx="3">
                  <c:v>144.376</c:v>
                </c:pt>
                <c:pt idx="4">
                  <c:v>149.91200000000001</c:v>
                </c:pt>
                <c:pt idx="5">
                  <c:v>155.44800000000001</c:v>
                </c:pt>
                <c:pt idx="6">
                  <c:v>160.98400000000001</c:v>
                </c:pt>
                <c:pt idx="7">
                  <c:v>166.52</c:v>
                </c:pt>
                <c:pt idx="8">
                  <c:v>171.99</c:v>
                </c:pt>
                <c:pt idx="9">
                  <c:v>177.46</c:v>
                </c:pt>
                <c:pt idx="10">
                  <c:v>52.559125995930302</c:v>
                </c:pt>
                <c:pt idx="11">
                  <c:v>54.222082716897035</c:v>
                </c:pt>
                <c:pt idx="12">
                  <c:v>55.888489240339069</c:v>
                </c:pt>
                <c:pt idx="13">
                  <c:v>57.348032777020045</c:v>
                </c:pt>
                <c:pt idx="14">
                  <c:v>58.810451655554012</c:v>
                </c:pt>
                <c:pt idx="15">
                  <c:v>60.274430413855718</c:v>
                </c:pt>
                <c:pt idx="16">
                  <c:v>61.73907364809488</c:v>
                </c:pt>
                <c:pt idx="17">
                  <c:v>63.203770930623079</c:v>
                </c:pt>
                <c:pt idx="18">
                  <c:v>64.420067507262161</c:v>
                </c:pt>
                <c:pt idx="19">
                  <c:v>65.656424147060775</c:v>
                </c:pt>
                <c:pt idx="20">
                  <c:v>66.908711742546217</c:v>
                </c:pt>
                <c:pt idx="21">
                  <c:v>68.173791977715183</c:v>
                </c:pt>
                <c:pt idx="22">
                  <c:v>69.449245414768413</c:v>
                </c:pt>
                <c:pt idx="23">
                  <c:v>70.791316460016503</c:v>
                </c:pt>
                <c:pt idx="24">
                  <c:v>72.157895426918074</c:v>
                </c:pt>
                <c:pt idx="25">
                  <c:v>73.54375004785237</c:v>
                </c:pt>
                <c:pt idx="26">
                  <c:v>74.944927524731028</c:v>
                </c:pt>
                <c:pt idx="27">
                  <c:v>76.358398229288426</c:v>
                </c:pt>
                <c:pt idx="28">
                  <c:v>77.995523614033161</c:v>
                </c:pt>
                <c:pt idx="29">
                  <c:v>79.623580479657065</c:v>
                </c:pt>
                <c:pt idx="30">
                  <c:v>81.243345374017139</c:v>
                </c:pt>
                <c:pt idx="31">
                  <c:v>82.855508774712078</c:v>
                </c:pt>
                <c:pt idx="32">
                  <c:v>84.460686684495656</c:v>
                </c:pt>
                <c:pt idx="33">
                  <c:v>86.203961144453572</c:v>
                </c:pt>
                <c:pt idx="34">
                  <c:v>87.942835071561717</c:v>
                </c:pt>
                <c:pt idx="35">
                  <c:v>89.677672098725111</c:v>
                </c:pt>
                <c:pt idx="36">
                  <c:v>91.408798884063216</c:v>
                </c:pt>
                <c:pt idx="37">
                  <c:v>93.136509589182396</c:v>
                </c:pt>
                <c:pt idx="38">
                  <c:v>94.716918331472513</c:v>
                </c:pt>
                <c:pt idx="39">
                  <c:v>96.293151370352632</c:v>
                </c:pt>
                <c:pt idx="40">
                  <c:v>97.865486382790905</c:v>
                </c:pt>
                <c:pt idx="41">
                  <c:v>99.434176963661344</c:v>
                </c:pt>
                <c:pt idx="42">
                  <c:v>100.99945518083346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68-4A77-AE96-71A155C99927}"/>
            </c:ext>
          </c:extLst>
        </c:ser>
        <c:ser>
          <c:idx val="10"/>
          <c:order val="10"/>
          <c:tx>
            <c:strRef>
              <c:f>regionalEEtripsTotal!$A$12</c:f>
              <c:strCache>
                <c:ptCount val="1"/>
                <c:pt idx="0">
                  <c:v>10-3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regionalEEtripsTotal!$D$12:$AT$12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47.050422561457808</c:v>
                </c:pt>
                <c:pt idx="11">
                  <c:v>47.87237278229567</c:v>
                </c:pt>
                <c:pt idx="12">
                  <c:v>48.718392169205892</c:v>
                </c:pt>
                <c:pt idx="13">
                  <c:v>49.375782752555587</c:v>
                </c:pt>
                <c:pt idx="14">
                  <c:v>50.07164372082039</c:v>
                </c:pt>
                <c:pt idx="15">
                  <c:v>50.798501064363343</c:v>
                </c:pt>
                <c:pt idx="16">
                  <c:v>51.550674133108259</c:v>
                </c:pt>
                <c:pt idx="17">
                  <c:v>52.323769152149019</c:v>
                </c:pt>
                <c:pt idx="18">
                  <c:v>52.87020261311995</c:v>
                </c:pt>
                <c:pt idx="19">
                  <c:v>53.459018332129013</c:v>
                </c:pt>
                <c:pt idx="20">
                  <c:v>54.082328525583137</c:v>
                </c:pt>
                <c:pt idx="21">
                  <c:v>54.734068178818468</c:v>
                </c:pt>
                <c:pt idx="22">
                  <c:v>55.409498310884736</c:v>
                </c:pt>
                <c:pt idx="23">
                  <c:v>55.919111004625947</c:v>
                </c:pt>
                <c:pt idx="24">
                  <c:v>56.47883191677959</c:v>
                </c:pt>
                <c:pt idx="25">
                  <c:v>57.078797299143943</c:v>
                </c:pt>
                <c:pt idx="26">
                  <c:v>57.71147205579387</c:v>
                </c:pt>
                <c:pt idx="27">
                  <c:v>58.371003911774274</c:v>
                </c:pt>
                <c:pt idx="28">
                  <c:v>59.252747406896923</c:v>
                </c:pt>
                <c:pt idx="29">
                  <c:v>60.132117564674225</c:v>
                </c:pt>
                <c:pt idx="30">
                  <c:v>61.009149808795748</c:v>
                </c:pt>
                <c:pt idx="31">
                  <c:v>61.88387888701083</c:v>
                </c:pt>
                <c:pt idx="32">
                  <c:v>62.756338885552232</c:v>
                </c:pt>
                <c:pt idx="33">
                  <c:v>63.731687602181736</c:v>
                </c:pt>
                <c:pt idx="34">
                  <c:v>64.70509338639738</c:v>
                </c:pt>
                <c:pt idx="35">
                  <c:v>65.676570049269912</c:v>
                </c:pt>
                <c:pt idx="36">
                  <c:v>66.646131851377177</c:v>
                </c:pt>
                <c:pt idx="37">
                  <c:v>67.613793448684604</c:v>
                </c:pt>
                <c:pt idx="38">
                  <c:v>68.476651398245096</c:v>
                </c:pt>
                <c:pt idx="39">
                  <c:v>69.337441290542941</c:v>
                </c:pt>
                <c:pt idx="40">
                  <c:v>70.196193124692115</c:v>
                </c:pt>
                <c:pt idx="41">
                  <c:v>71.052936323560502</c:v>
                </c:pt>
                <c:pt idx="42">
                  <c:v>71.907699747474226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68-4A77-AE96-71A155C99927}"/>
            </c:ext>
          </c:extLst>
        </c:ser>
        <c:ser>
          <c:idx val="11"/>
          <c:order val="11"/>
          <c:tx>
            <c:strRef>
              <c:f>regionalEEtripsTotal!$A$13</c:f>
              <c:strCache>
                <c:ptCount val="1"/>
                <c:pt idx="0">
                  <c:v>10-3798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regionalEEtripsTotal!$D$13:$AT$13</c:f>
              <c:numCache>
                <c:formatCode>0.0</c:formatCode>
                <c:ptCount val="43"/>
                <c:pt idx="0">
                  <c:v>1.57</c:v>
                </c:pt>
                <c:pt idx="1">
                  <c:v>1.96</c:v>
                </c:pt>
                <c:pt idx="2">
                  <c:v>2.09</c:v>
                </c:pt>
                <c:pt idx="3">
                  <c:v>2.1959999999999997</c:v>
                </c:pt>
                <c:pt idx="4">
                  <c:v>2.302</c:v>
                </c:pt>
                <c:pt idx="5">
                  <c:v>2.4079999999999999</c:v>
                </c:pt>
                <c:pt idx="6">
                  <c:v>2.5140000000000002</c:v>
                </c:pt>
                <c:pt idx="7">
                  <c:v>2.62</c:v>
                </c:pt>
                <c:pt idx="8">
                  <c:v>2.7166666666666668</c:v>
                </c:pt>
                <c:pt idx="9">
                  <c:v>2.8133333333333335</c:v>
                </c:pt>
                <c:pt idx="10">
                  <c:v>2.91</c:v>
                </c:pt>
                <c:pt idx="11">
                  <c:v>3.0049999999999999</c:v>
                </c:pt>
                <c:pt idx="12">
                  <c:v>3.1</c:v>
                </c:pt>
                <c:pt idx="13">
                  <c:v>3.21</c:v>
                </c:pt>
                <c:pt idx="14">
                  <c:v>3.32</c:v>
                </c:pt>
                <c:pt idx="15">
                  <c:v>3.4299999999999997</c:v>
                </c:pt>
                <c:pt idx="16">
                  <c:v>3.54</c:v>
                </c:pt>
                <c:pt idx="17">
                  <c:v>3.65</c:v>
                </c:pt>
                <c:pt idx="18">
                  <c:v>3.7399999999999998</c:v>
                </c:pt>
                <c:pt idx="19">
                  <c:v>3.8299999999999996</c:v>
                </c:pt>
                <c:pt idx="20">
                  <c:v>3.92</c:v>
                </c:pt>
                <c:pt idx="21">
                  <c:v>4.01</c:v>
                </c:pt>
                <c:pt idx="22">
                  <c:v>4.0999999999999996</c:v>
                </c:pt>
                <c:pt idx="23">
                  <c:v>4.1879999999999997</c:v>
                </c:pt>
                <c:pt idx="24">
                  <c:v>4.2759999999999998</c:v>
                </c:pt>
                <c:pt idx="25">
                  <c:v>4.3639999999999999</c:v>
                </c:pt>
                <c:pt idx="26">
                  <c:v>4.452</c:v>
                </c:pt>
                <c:pt idx="27">
                  <c:v>4.54</c:v>
                </c:pt>
                <c:pt idx="28">
                  <c:v>4.5999999999999996</c:v>
                </c:pt>
                <c:pt idx="29">
                  <c:v>4.66</c:v>
                </c:pt>
                <c:pt idx="30">
                  <c:v>4.72</c:v>
                </c:pt>
                <c:pt idx="31">
                  <c:v>4.78</c:v>
                </c:pt>
                <c:pt idx="32">
                  <c:v>4.84</c:v>
                </c:pt>
                <c:pt idx="33">
                  <c:v>4.9020000000000001</c:v>
                </c:pt>
                <c:pt idx="34">
                  <c:v>4.9640000000000004</c:v>
                </c:pt>
                <c:pt idx="35">
                  <c:v>5.0259999999999998</c:v>
                </c:pt>
                <c:pt idx="36">
                  <c:v>5.0880000000000001</c:v>
                </c:pt>
                <c:pt idx="37">
                  <c:v>5.15</c:v>
                </c:pt>
                <c:pt idx="38">
                  <c:v>5.21</c:v>
                </c:pt>
                <c:pt idx="39">
                  <c:v>5.2700000000000005</c:v>
                </c:pt>
                <c:pt idx="40">
                  <c:v>5.33</c:v>
                </c:pt>
                <c:pt idx="41">
                  <c:v>5.3900000000000006</c:v>
                </c:pt>
                <c:pt idx="42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68-4A77-AE96-71A155C99927}"/>
            </c:ext>
          </c:extLst>
        </c:ser>
        <c:ser>
          <c:idx val="12"/>
          <c:order val="12"/>
          <c:tx>
            <c:strRef>
              <c:f>regionalEEtripsTotal!$A$14</c:f>
              <c:strCache>
                <c:ptCount val="1"/>
                <c:pt idx="0">
                  <c:v>10-4525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regionalEEtripsTotal!$D$14:$AT$14</c:f>
              <c:numCache>
                <c:formatCode>0.0</c:formatCode>
                <c:ptCount val="43"/>
                <c:pt idx="0">
                  <c:v>1.57</c:v>
                </c:pt>
                <c:pt idx="1">
                  <c:v>1.96</c:v>
                </c:pt>
                <c:pt idx="2">
                  <c:v>2.09</c:v>
                </c:pt>
                <c:pt idx="3">
                  <c:v>2.1959999999999997</c:v>
                </c:pt>
                <c:pt idx="4">
                  <c:v>2.302</c:v>
                </c:pt>
                <c:pt idx="5">
                  <c:v>2.4079999999999999</c:v>
                </c:pt>
                <c:pt idx="6">
                  <c:v>2.5140000000000002</c:v>
                </c:pt>
                <c:pt idx="7">
                  <c:v>2.62</c:v>
                </c:pt>
                <c:pt idx="8">
                  <c:v>2.7166666666666668</c:v>
                </c:pt>
                <c:pt idx="9">
                  <c:v>2.8133333333333335</c:v>
                </c:pt>
                <c:pt idx="10">
                  <c:v>2.91</c:v>
                </c:pt>
                <c:pt idx="11">
                  <c:v>3.0049999999999999</c:v>
                </c:pt>
                <c:pt idx="12">
                  <c:v>3.1</c:v>
                </c:pt>
                <c:pt idx="13">
                  <c:v>3.21</c:v>
                </c:pt>
                <c:pt idx="14">
                  <c:v>3.32</c:v>
                </c:pt>
                <c:pt idx="15">
                  <c:v>3.4299999999999997</c:v>
                </c:pt>
                <c:pt idx="16">
                  <c:v>3.54</c:v>
                </c:pt>
                <c:pt idx="17">
                  <c:v>3.65</c:v>
                </c:pt>
                <c:pt idx="18">
                  <c:v>3.7399999999999998</c:v>
                </c:pt>
                <c:pt idx="19">
                  <c:v>3.8299999999999996</c:v>
                </c:pt>
                <c:pt idx="20">
                  <c:v>3.92</c:v>
                </c:pt>
                <c:pt idx="21">
                  <c:v>4.01</c:v>
                </c:pt>
                <c:pt idx="22">
                  <c:v>4.0999999999999996</c:v>
                </c:pt>
                <c:pt idx="23">
                  <c:v>4.1879999999999997</c:v>
                </c:pt>
                <c:pt idx="24">
                  <c:v>4.2759999999999998</c:v>
                </c:pt>
                <c:pt idx="25">
                  <c:v>4.3639999999999999</c:v>
                </c:pt>
                <c:pt idx="26">
                  <c:v>4.452</c:v>
                </c:pt>
                <c:pt idx="27">
                  <c:v>4.54</c:v>
                </c:pt>
                <c:pt idx="28">
                  <c:v>4.5999999999999996</c:v>
                </c:pt>
                <c:pt idx="29">
                  <c:v>4.66</c:v>
                </c:pt>
                <c:pt idx="30">
                  <c:v>4.72</c:v>
                </c:pt>
                <c:pt idx="31">
                  <c:v>4.78</c:v>
                </c:pt>
                <c:pt idx="32">
                  <c:v>4.84</c:v>
                </c:pt>
                <c:pt idx="33">
                  <c:v>4.9020000000000001</c:v>
                </c:pt>
                <c:pt idx="34">
                  <c:v>4.9640000000000004</c:v>
                </c:pt>
                <c:pt idx="35">
                  <c:v>5.0259999999999998</c:v>
                </c:pt>
                <c:pt idx="36">
                  <c:v>5.0880000000000001</c:v>
                </c:pt>
                <c:pt idx="37">
                  <c:v>5.15</c:v>
                </c:pt>
                <c:pt idx="38">
                  <c:v>5.21</c:v>
                </c:pt>
                <c:pt idx="39">
                  <c:v>5.2700000000000005</c:v>
                </c:pt>
                <c:pt idx="40">
                  <c:v>5.33</c:v>
                </c:pt>
                <c:pt idx="41">
                  <c:v>5.3900000000000006</c:v>
                </c:pt>
                <c:pt idx="42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68-4A77-AE96-71A155C99927}"/>
            </c:ext>
          </c:extLst>
        </c:ser>
        <c:ser>
          <c:idx val="13"/>
          <c:order val="13"/>
          <c:tx>
            <c:strRef>
              <c:f>regionalEEtripsTotal!$A$15</c:f>
              <c:strCache>
                <c:ptCount val="1"/>
                <c:pt idx="0">
                  <c:v>12-2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regionalEEtripsTotal!$D$15:$AT$15</c:f>
              <c:numCache>
                <c:formatCode>0.0</c:formatCode>
                <c:ptCount val="43"/>
                <c:pt idx="0">
                  <c:v>567.86</c:v>
                </c:pt>
                <c:pt idx="1">
                  <c:v>734.76</c:v>
                </c:pt>
                <c:pt idx="2">
                  <c:v>790.39</c:v>
                </c:pt>
                <c:pt idx="3">
                  <c:v>821.428</c:v>
                </c:pt>
                <c:pt idx="4">
                  <c:v>852.46600000000001</c:v>
                </c:pt>
                <c:pt idx="5">
                  <c:v>883.50400000000002</c:v>
                </c:pt>
                <c:pt idx="6">
                  <c:v>914.54200000000003</c:v>
                </c:pt>
                <c:pt idx="7">
                  <c:v>945.58</c:v>
                </c:pt>
                <c:pt idx="8">
                  <c:v>977.25800000000004</c:v>
                </c:pt>
                <c:pt idx="9">
                  <c:v>1008.936</c:v>
                </c:pt>
                <c:pt idx="10">
                  <c:v>298.98738500589849</c:v>
                </c:pt>
                <c:pt idx="11">
                  <c:v>308.60884034324283</c:v>
                </c:pt>
                <c:pt idx="12">
                  <c:v>318.2504537404298</c:v>
                </c:pt>
                <c:pt idx="13">
                  <c:v>326.96078142046179</c:v>
                </c:pt>
                <c:pt idx="14">
                  <c:v>335.68549918019693</c:v>
                </c:pt>
                <c:pt idx="15">
                  <c:v>344.41730516254478</c:v>
                </c:pt>
                <c:pt idx="16">
                  <c:v>353.1512469395355</c:v>
                </c:pt>
                <c:pt idx="17">
                  <c:v>361.88396658514608</c:v>
                </c:pt>
                <c:pt idx="18">
                  <c:v>369.42732238720731</c:v>
                </c:pt>
                <c:pt idx="19">
                  <c:v>377.08466484482233</c:v>
                </c:pt>
                <c:pt idx="20">
                  <c:v>384.83281542048536</c:v>
                </c:pt>
                <c:pt idx="21">
                  <c:v>392.65412712113766</c:v>
                </c:pt>
                <c:pt idx="22">
                  <c:v>400.53497061006351</c:v>
                </c:pt>
                <c:pt idx="23">
                  <c:v>407.14450783087597</c:v>
                </c:pt>
                <c:pt idx="24">
                  <c:v>413.90504878316227</c:v>
                </c:pt>
                <c:pt idx="25">
                  <c:v>420.78488051930537</c:v>
                </c:pt>
                <c:pt idx="26">
                  <c:v>427.76004085425933</c:v>
                </c:pt>
                <c:pt idx="27">
                  <c:v>434.8121559414505</c:v>
                </c:pt>
                <c:pt idx="28">
                  <c:v>444.0961243352038</c:v>
                </c:pt>
                <c:pt idx="29">
                  <c:v>453.32787738282622</c:v>
                </c:pt>
                <c:pt idx="30">
                  <c:v>462.51187130829601</c:v>
                </c:pt>
                <c:pt idx="31">
                  <c:v>471.65206916160002</c:v>
                </c:pt>
                <c:pt idx="32">
                  <c:v>480.75200721415911</c:v>
                </c:pt>
                <c:pt idx="33">
                  <c:v>489.52674212811957</c:v>
                </c:pt>
                <c:pt idx="34">
                  <c:v>498.26306417945585</c:v>
                </c:pt>
                <c:pt idx="35">
                  <c:v>506.96375617378703</c:v>
                </c:pt>
                <c:pt idx="36">
                  <c:v>515.63133474741539</c:v>
                </c:pt>
                <c:pt idx="37">
                  <c:v>524.26808166435205</c:v>
                </c:pt>
                <c:pt idx="38">
                  <c:v>533.16089231669014</c:v>
                </c:pt>
                <c:pt idx="39">
                  <c:v>542.03016521021732</c:v>
                </c:pt>
                <c:pt idx="40">
                  <c:v>550.87746492201961</c:v>
                </c:pt>
                <c:pt idx="41">
                  <c:v>559.70422036655089</c:v>
                </c:pt>
                <c:pt idx="42">
                  <c:v>568.51173918776271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68-4A77-AE96-71A155C99927}"/>
            </c:ext>
          </c:extLst>
        </c:ser>
        <c:ser>
          <c:idx val="14"/>
          <c:order val="14"/>
          <c:tx>
            <c:strRef>
              <c:f>regionalEEtripsTotal!$A$16</c:f>
              <c:strCache>
                <c:ptCount val="1"/>
                <c:pt idx="0">
                  <c:v>12-3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regionalEEtripsTotal!$D$16:$AT$16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267.65062277028841</c:v>
                </c:pt>
                <c:pt idx="11">
                  <c:v>272.46901462565489</c:v>
                </c:pt>
                <c:pt idx="12">
                  <c:v>277.42117606147536</c:v>
                </c:pt>
                <c:pt idx="13">
                  <c:v>281.5082528600978</c:v>
                </c:pt>
                <c:pt idx="14">
                  <c:v>285.80506090381647</c:v>
                </c:pt>
                <c:pt idx="15">
                  <c:v>290.2703969619393</c:v>
                </c:pt>
                <c:pt idx="16">
                  <c:v>294.87298358974664</c:v>
                </c:pt>
                <c:pt idx="17">
                  <c:v>299.58866138303256</c:v>
                </c:pt>
                <c:pt idx="18">
                  <c:v>303.19274942132279</c:v>
                </c:pt>
                <c:pt idx="19">
                  <c:v>307.03128098404846</c:v>
                </c:pt>
                <c:pt idx="20">
                  <c:v>311.06046146994248</c:v>
                </c:pt>
                <c:pt idx="21">
                  <c:v>315.24662397491426</c:v>
                </c:pt>
                <c:pt idx="22">
                  <c:v>319.5634689034236</c:v>
                </c:pt>
                <c:pt idx="23">
                  <c:v>321.60948640046303</c:v>
                </c:pt>
                <c:pt idx="24">
                  <c:v>323.96834111392434</c:v>
                </c:pt>
                <c:pt idx="25">
                  <c:v>326.57968741161989</c:v>
                </c:pt>
                <c:pt idx="26">
                  <c:v>329.39736496775578</c:v>
                </c:pt>
                <c:pt idx="27">
                  <c:v>332.38546962618665</c:v>
                </c:pt>
                <c:pt idx="28">
                  <c:v>337.37725269763109</c:v>
                </c:pt>
                <c:pt idx="29">
                  <c:v>342.35543106596219</c:v>
                </c:pt>
                <c:pt idx="30">
                  <c:v>347.32021330597081</c:v>
                </c:pt>
                <c:pt idx="31">
                  <c:v>352.27180372722228</c:v>
                </c:pt>
                <c:pt idx="32">
                  <c:v>357.21040248397048</c:v>
                </c:pt>
                <c:pt idx="33">
                  <c:v>361.91336207791448</c:v>
                </c:pt>
                <c:pt idx="34">
                  <c:v>366.60357916013754</c:v>
                </c:pt>
                <c:pt idx="35">
                  <c:v>371.28127732992368</c:v>
                </c:pt>
                <c:pt idx="36">
                  <c:v>375.9466740818234</c:v>
                </c:pt>
                <c:pt idx="37">
                  <c:v>380.59998105736167</c:v>
                </c:pt>
                <c:pt idx="38">
                  <c:v>385.45460732347391</c:v>
                </c:pt>
                <c:pt idx="39">
                  <c:v>390.2975883863121</c:v>
                </c:pt>
                <c:pt idx="40">
                  <c:v>395.12909346258266</c:v>
                </c:pt>
                <c:pt idx="41">
                  <c:v>399.94928850536201</c:v>
                </c:pt>
                <c:pt idx="42">
                  <c:v>404.75833628244987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68-4A77-AE96-71A155C99927}"/>
            </c:ext>
          </c:extLst>
        </c:ser>
        <c:ser>
          <c:idx val="15"/>
          <c:order val="15"/>
          <c:tx>
            <c:strRef>
              <c:f>regionalEEtripsTotal!$A$17</c:f>
              <c:strCache>
                <c:ptCount val="1"/>
                <c:pt idx="0">
                  <c:v>12-6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regionalEEtripsTotal!$D$17:$AT$17</c:f>
              <c:numCache>
                <c:formatCode>0.0</c:formatCode>
                <c:ptCount val="43"/>
                <c:pt idx="0">
                  <c:v>348.43</c:v>
                </c:pt>
                <c:pt idx="1">
                  <c:v>439.28</c:v>
                </c:pt>
                <c:pt idx="2">
                  <c:v>469.56</c:v>
                </c:pt>
                <c:pt idx="3">
                  <c:v>483.82799999999997</c:v>
                </c:pt>
                <c:pt idx="4">
                  <c:v>498.096</c:v>
                </c:pt>
                <c:pt idx="5">
                  <c:v>512.36400000000003</c:v>
                </c:pt>
                <c:pt idx="6">
                  <c:v>526.63199999999995</c:v>
                </c:pt>
                <c:pt idx="7">
                  <c:v>540.9</c:v>
                </c:pt>
                <c:pt idx="8">
                  <c:v>601.24799999999993</c:v>
                </c:pt>
                <c:pt idx="9">
                  <c:v>661.596</c:v>
                </c:pt>
                <c:pt idx="10">
                  <c:v>721.94399999999996</c:v>
                </c:pt>
                <c:pt idx="11">
                  <c:v>782.29199999999992</c:v>
                </c:pt>
                <c:pt idx="12">
                  <c:v>842.64</c:v>
                </c:pt>
                <c:pt idx="13">
                  <c:v>870.65200000000004</c:v>
                </c:pt>
                <c:pt idx="14">
                  <c:v>898.66399999999999</c:v>
                </c:pt>
                <c:pt idx="15">
                  <c:v>926.67600000000004</c:v>
                </c:pt>
                <c:pt idx="16">
                  <c:v>954.68799999999999</c:v>
                </c:pt>
                <c:pt idx="17">
                  <c:v>982.7</c:v>
                </c:pt>
                <c:pt idx="18">
                  <c:v>1008.28</c:v>
                </c:pt>
                <c:pt idx="19">
                  <c:v>1033.8599999999999</c:v>
                </c:pt>
                <c:pt idx="20">
                  <c:v>1059.44</c:v>
                </c:pt>
                <c:pt idx="21">
                  <c:v>1085.02</c:v>
                </c:pt>
                <c:pt idx="22">
                  <c:v>1110.5999999999999</c:v>
                </c:pt>
                <c:pt idx="23">
                  <c:v>1144.8239999999998</c:v>
                </c:pt>
                <c:pt idx="24">
                  <c:v>1179.048</c:v>
                </c:pt>
                <c:pt idx="25">
                  <c:v>1213.2719999999999</c:v>
                </c:pt>
                <c:pt idx="26">
                  <c:v>1247.4960000000001</c:v>
                </c:pt>
                <c:pt idx="27">
                  <c:v>1281.72</c:v>
                </c:pt>
                <c:pt idx="28">
                  <c:v>1294.248</c:v>
                </c:pt>
                <c:pt idx="29">
                  <c:v>1306.7760000000001</c:v>
                </c:pt>
                <c:pt idx="30">
                  <c:v>1319.3039999999999</c:v>
                </c:pt>
                <c:pt idx="31">
                  <c:v>1331.8319999999999</c:v>
                </c:pt>
                <c:pt idx="32">
                  <c:v>1344.36</c:v>
                </c:pt>
                <c:pt idx="33">
                  <c:v>1389.183</c:v>
                </c:pt>
                <c:pt idx="34">
                  <c:v>1434.0059999999999</c:v>
                </c:pt>
                <c:pt idx="35">
                  <c:v>1478.829</c:v>
                </c:pt>
                <c:pt idx="36">
                  <c:v>1523.6519999999998</c:v>
                </c:pt>
                <c:pt idx="37">
                  <c:v>1568.4749999999999</c:v>
                </c:pt>
                <c:pt idx="38">
                  <c:v>1613.298</c:v>
                </c:pt>
                <c:pt idx="39">
                  <c:v>1658.1209999999999</c:v>
                </c:pt>
                <c:pt idx="40">
                  <c:v>1702.944</c:v>
                </c:pt>
                <c:pt idx="41">
                  <c:v>1747.7669999999998</c:v>
                </c:pt>
                <c:pt idx="42">
                  <c:v>1792.59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68-4A77-AE96-71A155C99927}"/>
            </c:ext>
          </c:extLst>
        </c:ser>
        <c:ser>
          <c:idx val="16"/>
          <c:order val="16"/>
          <c:tx>
            <c:strRef>
              <c:f>regionalEEtripsTotal!$A$18</c:f>
              <c:strCache>
                <c:ptCount val="1"/>
                <c:pt idx="0">
                  <c:v>12-3798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regionalEEtripsTotal!$D$18:$AT$18</c:f>
              <c:numCache>
                <c:formatCode>0.0</c:formatCode>
                <c:ptCount val="43"/>
                <c:pt idx="0">
                  <c:v>2.92</c:v>
                </c:pt>
                <c:pt idx="1">
                  <c:v>4.41</c:v>
                </c:pt>
                <c:pt idx="2">
                  <c:v>4.9000000000000004</c:v>
                </c:pt>
                <c:pt idx="3">
                  <c:v>5.25</c:v>
                </c:pt>
                <c:pt idx="4">
                  <c:v>5.6000000000000005</c:v>
                </c:pt>
                <c:pt idx="5">
                  <c:v>5.95</c:v>
                </c:pt>
                <c:pt idx="6">
                  <c:v>6.3000000000000007</c:v>
                </c:pt>
                <c:pt idx="7">
                  <c:v>6.65</c:v>
                </c:pt>
                <c:pt idx="8">
                  <c:v>7.0033333333333339</c:v>
                </c:pt>
                <c:pt idx="9">
                  <c:v>7.3566666666666665</c:v>
                </c:pt>
                <c:pt idx="10">
                  <c:v>7.71</c:v>
                </c:pt>
                <c:pt idx="11">
                  <c:v>8.06</c:v>
                </c:pt>
                <c:pt idx="12">
                  <c:v>8.41</c:v>
                </c:pt>
                <c:pt idx="13">
                  <c:v>8.8279999999999994</c:v>
                </c:pt>
                <c:pt idx="14">
                  <c:v>9.2460000000000004</c:v>
                </c:pt>
                <c:pt idx="15">
                  <c:v>9.6639999999999997</c:v>
                </c:pt>
                <c:pt idx="16">
                  <c:v>10.082000000000001</c:v>
                </c:pt>
                <c:pt idx="17">
                  <c:v>10.5</c:v>
                </c:pt>
                <c:pt idx="18">
                  <c:v>10.906000000000001</c:v>
                </c:pt>
                <c:pt idx="19">
                  <c:v>11.311999999999999</c:v>
                </c:pt>
                <c:pt idx="20">
                  <c:v>11.718</c:v>
                </c:pt>
                <c:pt idx="21">
                  <c:v>12.123999999999999</c:v>
                </c:pt>
                <c:pt idx="22">
                  <c:v>12.53</c:v>
                </c:pt>
                <c:pt idx="23">
                  <c:v>12.991999999999999</c:v>
                </c:pt>
                <c:pt idx="24">
                  <c:v>13.453999999999999</c:v>
                </c:pt>
                <c:pt idx="25">
                  <c:v>13.916</c:v>
                </c:pt>
                <c:pt idx="26">
                  <c:v>14.378</c:v>
                </c:pt>
                <c:pt idx="27">
                  <c:v>14.84</c:v>
                </c:pt>
                <c:pt idx="28">
                  <c:v>15.038</c:v>
                </c:pt>
                <c:pt idx="29">
                  <c:v>15.236000000000001</c:v>
                </c:pt>
                <c:pt idx="30">
                  <c:v>15.433999999999999</c:v>
                </c:pt>
                <c:pt idx="31">
                  <c:v>15.632</c:v>
                </c:pt>
                <c:pt idx="32">
                  <c:v>15.83</c:v>
                </c:pt>
                <c:pt idx="33">
                  <c:v>16.027999999999999</c:v>
                </c:pt>
                <c:pt idx="34">
                  <c:v>16.225999999999999</c:v>
                </c:pt>
                <c:pt idx="35">
                  <c:v>16.423999999999999</c:v>
                </c:pt>
                <c:pt idx="36">
                  <c:v>16.622</c:v>
                </c:pt>
                <c:pt idx="37">
                  <c:v>16.82</c:v>
                </c:pt>
                <c:pt idx="38">
                  <c:v>17.018000000000001</c:v>
                </c:pt>
                <c:pt idx="39">
                  <c:v>17.216000000000001</c:v>
                </c:pt>
                <c:pt idx="40">
                  <c:v>17.413999999999998</c:v>
                </c:pt>
                <c:pt idx="41">
                  <c:v>17.611999999999998</c:v>
                </c:pt>
                <c:pt idx="42">
                  <c:v>17.809999999999999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968-4A77-AE96-71A155C99927}"/>
            </c:ext>
          </c:extLst>
        </c:ser>
        <c:ser>
          <c:idx val="17"/>
          <c:order val="17"/>
          <c:tx>
            <c:strRef>
              <c:f>regionalEEtripsTotal!$A$19</c:f>
              <c:strCache>
                <c:ptCount val="1"/>
                <c:pt idx="0">
                  <c:v>12-4525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regionalEEtripsTotal!$D$19:$AT$19</c:f>
              <c:numCache>
                <c:formatCode>0.0</c:formatCode>
                <c:ptCount val="43"/>
                <c:pt idx="0">
                  <c:v>2.92</c:v>
                </c:pt>
                <c:pt idx="1">
                  <c:v>4.41</c:v>
                </c:pt>
                <c:pt idx="2">
                  <c:v>4.9000000000000004</c:v>
                </c:pt>
                <c:pt idx="3">
                  <c:v>5.25</c:v>
                </c:pt>
                <c:pt idx="4">
                  <c:v>5.6000000000000005</c:v>
                </c:pt>
                <c:pt idx="5">
                  <c:v>5.95</c:v>
                </c:pt>
                <c:pt idx="6">
                  <c:v>6.3000000000000007</c:v>
                </c:pt>
                <c:pt idx="7">
                  <c:v>6.65</c:v>
                </c:pt>
                <c:pt idx="8">
                  <c:v>7.0033333333333339</c:v>
                </c:pt>
                <c:pt idx="9">
                  <c:v>7.3566666666666665</c:v>
                </c:pt>
                <c:pt idx="10">
                  <c:v>7.71</c:v>
                </c:pt>
                <c:pt idx="11">
                  <c:v>8.06</c:v>
                </c:pt>
                <c:pt idx="12">
                  <c:v>8.41</c:v>
                </c:pt>
                <c:pt idx="13">
                  <c:v>8.8279999999999994</c:v>
                </c:pt>
                <c:pt idx="14">
                  <c:v>9.2460000000000004</c:v>
                </c:pt>
                <c:pt idx="15">
                  <c:v>9.6639999999999997</c:v>
                </c:pt>
                <c:pt idx="16">
                  <c:v>10.082000000000001</c:v>
                </c:pt>
                <c:pt idx="17">
                  <c:v>10.5</c:v>
                </c:pt>
                <c:pt idx="18">
                  <c:v>10.906000000000001</c:v>
                </c:pt>
                <c:pt idx="19">
                  <c:v>11.311999999999999</c:v>
                </c:pt>
                <c:pt idx="20">
                  <c:v>11.718</c:v>
                </c:pt>
                <c:pt idx="21">
                  <c:v>12.123999999999999</c:v>
                </c:pt>
                <c:pt idx="22">
                  <c:v>12.53</c:v>
                </c:pt>
                <c:pt idx="23">
                  <c:v>12.991999999999999</c:v>
                </c:pt>
                <c:pt idx="24">
                  <c:v>13.453999999999999</c:v>
                </c:pt>
                <c:pt idx="25">
                  <c:v>13.916</c:v>
                </c:pt>
                <c:pt idx="26">
                  <c:v>14.378</c:v>
                </c:pt>
                <c:pt idx="27">
                  <c:v>14.84</c:v>
                </c:pt>
                <c:pt idx="28">
                  <c:v>15.038</c:v>
                </c:pt>
                <c:pt idx="29">
                  <c:v>15.236000000000001</c:v>
                </c:pt>
                <c:pt idx="30">
                  <c:v>15.433999999999999</c:v>
                </c:pt>
                <c:pt idx="31">
                  <c:v>15.632</c:v>
                </c:pt>
                <c:pt idx="32">
                  <c:v>15.83</c:v>
                </c:pt>
                <c:pt idx="33">
                  <c:v>16.027999999999999</c:v>
                </c:pt>
                <c:pt idx="34">
                  <c:v>16.225999999999999</c:v>
                </c:pt>
                <c:pt idx="35">
                  <c:v>16.423999999999999</c:v>
                </c:pt>
                <c:pt idx="36">
                  <c:v>16.622</c:v>
                </c:pt>
                <c:pt idx="37">
                  <c:v>16.82</c:v>
                </c:pt>
                <c:pt idx="38">
                  <c:v>17.018000000000001</c:v>
                </c:pt>
                <c:pt idx="39">
                  <c:v>17.216000000000001</c:v>
                </c:pt>
                <c:pt idx="40">
                  <c:v>17.413999999999998</c:v>
                </c:pt>
                <c:pt idx="41">
                  <c:v>17.611999999999998</c:v>
                </c:pt>
                <c:pt idx="42">
                  <c:v>17.809999999999999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968-4A77-AE96-71A155C99927}"/>
            </c:ext>
          </c:extLst>
        </c:ser>
        <c:ser>
          <c:idx val="18"/>
          <c:order val="18"/>
          <c:tx>
            <c:strRef>
              <c:f>regionalEEtripsTotal!$A$20</c:f>
              <c:strCache>
                <c:ptCount val="1"/>
                <c:pt idx="0">
                  <c:v>3668-12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regionalEEtripsTotal!$D$20:$AT$20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8.0000000000000002E-3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968-4A77-AE96-71A155C99927}"/>
            </c:ext>
          </c:extLst>
        </c:ser>
        <c:ser>
          <c:idx val="19"/>
          <c:order val="19"/>
          <c:tx>
            <c:strRef>
              <c:f>regionalEEtripsTotal!$A$21</c:f>
              <c:strCache>
                <c:ptCount val="1"/>
                <c:pt idx="0">
                  <c:v>3798-6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regionalEEtripsTotal!$D$21:$AT$21</c:f>
              <c:numCache>
                <c:formatCode>0.0</c:formatCode>
                <c:ptCount val="43"/>
                <c:pt idx="0">
                  <c:v>1.77</c:v>
                </c:pt>
                <c:pt idx="1">
                  <c:v>2.59</c:v>
                </c:pt>
                <c:pt idx="2">
                  <c:v>2.87</c:v>
                </c:pt>
                <c:pt idx="3">
                  <c:v>3.008</c:v>
                </c:pt>
                <c:pt idx="4">
                  <c:v>3.1459999999999999</c:v>
                </c:pt>
                <c:pt idx="5">
                  <c:v>3.2839999999999998</c:v>
                </c:pt>
                <c:pt idx="6">
                  <c:v>3.4220000000000002</c:v>
                </c:pt>
                <c:pt idx="7">
                  <c:v>3.56</c:v>
                </c:pt>
                <c:pt idx="8">
                  <c:v>3.72</c:v>
                </c:pt>
                <c:pt idx="9">
                  <c:v>3.88</c:v>
                </c:pt>
                <c:pt idx="10">
                  <c:v>4.04</c:v>
                </c:pt>
                <c:pt idx="11">
                  <c:v>4.2</c:v>
                </c:pt>
                <c:pt idx="12">
                  <c:v>4.3600000000000003</c:v>
                </c:pt>
                <c:pt idx="13">
                  <c:v>4.5440000000000005</c:v>
                </c:pt>
                <c:pt idx="14">
                  <c:v>4.7280000000000006</c:v>
                </c:pt>
                <c:pt idx="15">
                  <c:v>4.9120000000000008</c:v>
                </c:pt>
                <c:pt idx="16">
                  <c:v>5.0960000000000001</c:v>
                </c:pt>
                <c:pt idx="17">
                  <c:v>5.28</c:v>
                </c:pt>
                <c:pt idx="18">
                  <c:v>5.4880000000000004</c:v>
                </c:pt>
                <c:pt idx="19">
                  <c:v>5.6960000000000006</c:v>
                </c:pt>
                <c:pt idx="20">
                  <c:v>5.9039999999999999</c:v>
                </c:pt>
                <c:pt idx="21">
                  <c:v>6.1120000000000001</c:v>
                </c:pt>
                <c:pt idx="22">
                  <c:v>6.32</c:v>
                </c:pt>
                <c:pt idx="23">
                  <c:v>6.5720000000000001</c:v>
                </c:pt>
                <c:pt idx="24">
                  <c:v>6.8239999999999998</c:v>
                </c:pt>
                <c:pt idx="25">
                  <c:v>7.0760000000000005</c:v>
                </c:pt>
                <c:pt idx="26">
                  <c:v>7.3280000000000003</c:v>
                </c:pt>
                <c:pt idx="27">
                  <c:v>7.58</c:v>
                </c:pt>
                <c:pt idx="28">
                  <c:v>7.6820000000000004</c:v>
                </c:pt>
                <c:pt idx="29">
                  <c:v>7.7839999999999998</c:v>
                </c:pt>
                <c:pt idx="30">
                  <c:v>7.8860000000000001</c:v>
                </c:pt>
                <c:pt idx="31">
                  <c:v>7.9879999999999995</c:v>
                </c:pt>
                <c:pt idx="32">
                  <c:v>8.09</c:v>
                </c:pt>
                <c:pt idx="33">
                  <c:v>8.1920000000000002</c:v>
                </c:pt>
                <c:pt idx="34">
                  <c:v>8.2940000000000005</c:v>
                </c:pt>
                <c:pt idx="35">
                  <c:v>8.395999999999999</c:v>
                </c:pt>
                <c:pt idx="36">
                  <c:v>8.4979999999999993</c:v>
                </c:pt>
                <c:pt idx="37">
                  <c:v>8.6</c:v>
                </c:pt>
                <c:pt idx="38">
                  <c:v>8.702</c:v>
                </c:pt>
                <c:pt idx="39">
                  <c:v>8.8040000000000003</c:v>
                </c:pt>
                <c:pt idx="40">
                  <c:v>8.9059999999999988</c:v>
                </c:pt>
                <c:pt idx="41">
                  <c:v>9.0079999999999991</c:v>
                </c:pt>
                <c:pt idx="42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968-4A77-AE96-71A155C99927}"/>
            </c:ext>
          </c:extLst>
        </c:ser>
        <c:ser>
          <c:idx val="20"/>
          <c:order val="20"/>
          <c:tx>
            <c:strRef>
              <c:f>regionalEEtripsTotal!$A$22</c:f>
              <c:strCache>
                <c:ptCount val="1"/>
                <c:pt idx="0">
                  <c:v>3798-10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regionalEEtripsTotal!$D$22:$AT$22</c:f>
              <c:numCache>
                <c:formatCode>0.0</c:formatCode>
                <c:ptCount val="43"/>
                <c:pt idx="0">
                  <c:v>7</c:v>
                </c:pt>
                <c:pt idx="1">
                  <c:v>10.89</c:v>
                </c:pt>
                <c:pt idx="2">
                  <c:v>12.18</c:v>
                </c:pt>
                <c:pt idx="3">
                  <c:v>12.818</c:v>
                </c:pt>
                <c:pt idx="4">
                  <c:v>13.456</c:v>
                </c:pt>
                <c:pt idx="5">
                  <c:v>14.093999999999999</c:v>
                </c:pt>
                <c:pt idx="6">
                  <c:v>14.731999999999999</c:v>
                </c:pt>
                <c:pt idx="7">
                  <c:v>15.37</c:v>
                </c:pt>
                <c:pt idx="8">
                  <c:v>16.113333333333333</c:v>
                </c:pt>
                <c:pt idx="9">
                  <c:v>16.856666666666669</c:v>
                </c:pt>
                <c:pt idx="10">
                  <c:v>17.600000000000001</c:v>
                </c:pt>
                <c:pt idx="11">
                  <c:v>18.344999999999999</c:v>
                </c:pt>
                <c:pt idx="12">
                  <c:v>19.09</c:v>
                </c:pt>
                <c:pt idx="13">
                  <c:v>20.044</c:v>
                </c:pt>
                <c:pt idx="14">
                  <c:v>20.998000000000001</c:v>
                </c:pt>
                <c:pt idx="15">
                  <c:v>21.951999999999998</c:v>
                </c:pt>
                <c:pt idx="16">
                  <c:v>22.905999999999999</c:v>
                </c:pt>
                <c:pt idx="17">
                  <c:v>23.86</c:v>
                </c:pt>
                <c:pt idx="18">
                  <c:v>24.887999999999998</c:v>
                </c:pt>
                <c:pt idx="19">
                  <c:v>25.916</c:v>
                </c:pt>
                <c:pt idx="20">
                  <c:v>26.943999999999999</c:v>
                </c:pt>
                <c:pt idx="21">
                  <c:v>27.972000000000001</c:v>
                </c:pt>
                <c:pt idx="22">
                  <c:v>29</c:v>
                </c:pt>
                <c:pt idx="23">
                  <c:v>30.277999999999999</c:v>
                </c:pt>
                <c:pt idx="24">
                  <c:v>31.556000000000001</c:v>
                </c:pt>
                <c:pt idx="25">
                  <c:v>32.834000000000003</c:v>
                </c:pt>
                <c:pt idx="26">
                  <c:v>34.112000000000002</c:v>
                </c:pt>
                <c:pt idx="27">
                  <c:v>35.39</c:v>
                </c:pt>
                <c:pt idx="28">
                  <c:v>35.86</c:v>
                </c:pt>
                <c:pt idx="29">
                  <c:v>36.33</c:v>
                </c:pt>
                <c:pt idx="30">
                  <c:v>36.800000000000004</c:v>
                </c:pt>
                <c:pt idx="31">
                  <c:v>37.270000000000003</c:v>
                </c:pt>
                <c:pt idx="32">
                  <c:v>37.74</c:v>
                </c:pt>
                <c:pt idx="33">
                  <c:v>38.265999999999998</c:v>
                </c:pt>
                <c:pt idx="34">
                  <c:v>38.792000000000002</c:v>
                </c:pt>
                <c:pt idx="35">
                  <c:v>39.317999999999998</c:v>
                </c:pt>
                <c:pt idx="36">
                  <c:v>39.844000000000001</c:v>
                </c:pt>
                <c:pt idx="37">
                  <c:v>40.369999999999997</c:v>
                </c:pt>
                <c:pt idx="38">
                  <c:v>40.844000000000001</c:v>
                </c:pt>
                <c:pt idx="39">
                  <c:v>41.317999999999998</c:v>
                </c:pt>
                <c:pt idx="40">
                  <c:v>41.792000000000002</c:v>
                </c:pt>
                <c:pt idx="41">
                  <c:v>42.265999999999998</c:v>
                </c:pt>
                <c:pt idx="42">
                  <c:v>42.74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68-4A77-AE96-71A155C99927}"/>
            </c:ext>
          </c:extLst>
        </c:ser>
        <c:ser>
          <c:idx val="21"/>
          <c:order val="21"/>
          <c:tx>
            <c:strRef>
              <c:f>regionalEEtripsTotal!$A$23</c:f>
              <c:strCache>
                <c:ptCount val="1"/>
                <c:pt idx="0">
                  <c:v>3798-12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regionalEEtripsTotal!$D$23:$AT$23</c:f>
              <c:numCache>
                <c:formatCode>0.0</c:formatCode>
                <c:ptCount val="43"/>
                <c:pt idx="0">
                  <c:v>34.36</c:v>
                </c:pt>
                <c:pt idx="1">
                  <c:v>53.62</c:v>
                </c:pt>
                <c:pt idx="2">
                  <c:v>60.04</c:v>
                </c:pt>
                <c:pt idx="3">
                  <c:v>63.22</c:v>
                </c:pt>
                <c:pt idx="4">
                  <c:v>66.400000000000006</c:v>
                </c:pt>
                <c:pt idx="5">
                  <c:v>69.58</c:v>
                </c:pt>
                <c:pt idx="6">
                  <c:v>72.759999999999991</c:v>
                </c:pt>
                <c:pt idx="7">
                  <c:v>75.94</c:v>
                </c:pt>
                <c:pt idx="8">
                  <c:v>79.67</c:v>
                </c:pt>
                <c:pt idx="9">
                  <c:v>83.399999999999991</c:v>
                </c:pt>
                <c:pt idx="10">
                  <c:v>87.13</c:v>
                </c:pt>
                <c:pt idx="11">
                  <c:v>90.86</c:v>
                </c:pt>
                <c:pt idx="12">
                  <c:v>94.59</c:v>
                </c:pt>
                <c:pt idx="13">
                  <c:v>99.114000000000004</c:v>
                </c:pt>
                <c:pt idx="14">
                  <c:v>103.63800000000001</c:v>
                </c:pt>
                <c:pt idx="15">
                  <c:v>108.16200000000001</c:v>
                </c:pt>
                <c:pt idx="16">
                  <c:v>112.68599999999999</c:v>
                </c:pt>
                <c:pt idx="17">
                  <c:v>117.21</c:v>
                </c:pt>
                <c:pt idx="18">
                  <c:v>122.348</c:v>
                </c:pt>
                <c:pt idx="19">
                  <c:v>127.486</c:v>
                </c:pt>
                <c:pt idx="20">
                  <c:v>132.624</c:v>
                </c:pt>
                <c:pt idx="21">
                  <c:v>137.762</c:v>
                </c:pt>
                <c:pt idx="22">
                  <c:v>142.9</c:v>
                </c:pt>
                <c:pt idx="23">
                  <c:v>149.39400000000001</c:v>
                </c:pt>
                <c:pt idx="24">
                  <c:v>155.88800000000001</c:v>
                </c:pt>
                <c:pt idx="25">
                  <c:v>162.38200000000001</c:v>
                </c:pt>
                <c:pt idx="26">
                  <c:v>168.876</c:v>
                </c:pt>
                <c:pt idx="27">
                  <c:v>175.37</c:v>
                </c:pt>
                <c:pt idx="28">
                  <c:v>177.71800000000002</c:v>
                </c:pt>
                <c:pt idx="29">
                  <c:v>180.066</c:v>
                </c:pt>
                <c:pt idx="30">
                  <c:v>182.41400000000002</c:v>
                </c:pt>
                <c:pt idx="31">
                  <c:v>184.762</c:v>
                </c:pt>
                <c:pt idx="32">
                  <c:v>187.11</c:v>
                </c:pt>
                <c:pt idx="33">
                  <c:v>189.41400000000002</c:v>
                </c:pt>
                <c:pt idx="34">
                  <c:v>191.71800000000002</c:v>
                </c:pt>
                <c:pt idx="35">
                  <c:v>194.02199999999999</c:v>
                </c:pt>
                <c:pt idx="36">
                  <c:v>196.32599999999999</c:v>
                </c:pt>
                <c:pt idx="37">
                  <c:v>198.63</c:v>
                </c:pt>
                <c:pt idx="38">
                  <c:v>200.98599999999999</c:v>
                </c:pt>
                <c:pt idx="39">
                  <c:v>203.34199999999998</c:v>
                </c:pt>
                <c:pt idx="40">
                  <c:v>205.69800000000001</c:v>
                </c:pt>
                <c:pt idx="41">
                  <c:v>208.054</c:v>
                </c:pt>
                <c:pt idx="42">
                  <c:v>210.41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1-4034-96E8-B820C3069BCD}"/>
            </c:ext>
          </c:extLst>
        </c:ser>
        <c:ser>
          <c:idx val="22"/>
          <c:order val="22"/>
          <c:tx>
            <c:strRef>
              <c:f>regionalEEtripsTotal!$A$24</c:f>
              <c:strCache>
                <c:ptCount val="1"/>
                <c:pt idx="0">
                  <c:v>4525-6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regionalEEtripsTotal!$D$24:$AT$24</c:f>
              <c:numCache>
                <c:formatCode>0.0</c:formatCode>
                <c:ptCount val="43"/>
                <c:pt idx="0">
                  <c:v>1.77</c:v>
                </c:pt>
                <c:pt idx="1">
                  <c:v>2.59</c:v>
                </c:pt>
                <c:pt idx="2">
                  <c:v>2.87</c:v>
                </c:pt>
                <c:pt idx="3">
                  <c:v>3.008</c:v>
                </c:pt>
                <c:pt idx="4">
                  <c:v>3.1459999999999999</c:v>
                </c:pt>
                <c:pt idx="5">
                  <c:v>3.2839999999999998</c:v>
                </c:pt>
                <c:pt idx="6">
                  <c:v>3.4220000000000002</c:v>
                </c:pt>
                <c:pt idx="7">
                  <c:v>3.56</c:v>
                </c:pt>
                <c:pt idx="8">
                  <c:v>3.72</c:v>
                </c:pt>
                <c:pt idx="9">
                  <c:v>3.88</c:v>
                </c:pt>
                <c:pt idx="10">
                  <c:v>4.04</c:v>
                </c:pt>
                <c:pt idx="11">
                  <c:v>4.2</c:v>
                </c:pt>
                <c:pt idx="12">
                  <c:v>4.3600000000000003</c:v>
                </c:pt>
                <c:pt idx="13">
                  <c:v>4.5440000000000005</c:v>
                </c:pt>
                <c:pt idx="14">
                  <c:v>4.7280000000000006</c:v>
                </c:pt>
                <c:pt idx="15">
                  <c:v>4.9120000000000008</c:v>
                </c:pt>
                <c:pt idx="16">
                  <c:v>5.0960000000000001</c:v>
                </c:pt>
                <c:pt idx="17">
                  <c:v>5.28</c:v>
                </c:pt>
                <c:pt idx="18">
                  <c:v>5.4880000000000004</c:v>
                </c:pt>
                <c:pt idx="19">
                  <c:v>5.6960000000000006</c:v>
                </c:pt>
                <c:pt idx="20">
                  <c:v>5.9039999999999999</c:v>
                </c:pt>
                <c:pt idx="21">
                  <c:v>6.1120000000000001</c:v>
                </c:pt>
                <c:pt idx="22">
                  <c:v>6.32</c:v>
                </c:pt>
                <c:pt idx="23">
                  <c:v>6.5720000000000001</c:v>
                </c:pt>
                <c:pt idx="24">
                  <c:v>6.8239999999999998</c:v>
                </c:pt>
                <c:pt idx="25">
                  <c:v>7.0760000000000005</c:v>
                </c:pt>
                <c:pt idx="26">
                  <c:v>7.3280000000000003</c:v>
                </c:pt>
                <c:pt idx="27">
                  <c:v>7.58</c:v>
                </c:pt>
                <c:pt idx="28">
                  <c:v>7.6820000000000004</c:v>
                </c:pt>
                <c:pt idx="29">
                  <c:v>7.7839999999999998</c:v>
                </c:pt>
                <c:pt idx="30">
                  <c:v>7.8860000000000001</c:v>
                </c:pt>
                <c:pt idx="31">
                  <c:v>7.9879999999999995</c:v>
                </c:pt>
                <c:pt idx="32">
                  <c:v>8.09</c:v>
                </c:pt>
                <c:pt idx="33">
                  <c:v>8.1920000000000002</c:v>
                </c:pt>
                <c:pt idx="34">
                  <c:v>8.2940000000000005</c:v>
                </c:pt>
                <c:pt idx="35">
                  <c:v>8.395999999999999</c:v>
                </c:pt>
                <c:pt idx="36">
                  <c:v>8.4979999999999993</c:v>
                </c:pt>
                <c:pt idx="37">
                  <c:v>8.6</c:v>
                </c:pt>
                <c:pt idx="38">
                  <c:v>8.702</c:v>
                </c:pt>
                <c:pt idx="39">
                  <c:v>8.8040000000000003</c:v>
                </c:pt>
                <c:pt idx="40">
                  <c:v>8.9059999999999988</c:v>
                </c:pt>
                <c:pt idx="41">
                  <c:v>9.0079999999999991</c:v>
                </c:pt>
                <c:pt idx="42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1-4034-96E8-B820C3069BCD}"/>
            </c:ext>
          </c:extLst>
        </c:ser>
        <c:ser>
          <c:idx val="23"/>
          <c:order val="23"/>
          <c:tx>
            <c:strRef>
              <c:f>regionalEEtripsTotal!$A$25</c:f>
              <c:strCache>
                <c:ptCount val="1"/>
                <c:pt idx="0">
                  <c:v>4525-10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regionalEEtripsTotal!$D$25:$AT$25</c:f>
              <c:numCache>
                <c:formatCode>0.0</c:formatCode>
                <c:ptCount val="43"/>
                <c:pt idx="0">
                  <c:v>7</c:v>
                </c:pt>
                <c:pt idx="1">
                  <c:v>10.89</c:v>
                </c:pt>
                <c:pt idx="2">
                  <c:v>12.18</c:v>
                </c:pt>
                <c:pt idx="3">
                  <c:v>12.818</c:v>
                </c:pt>
                <c:pt idx="4">
                  <c:v>13.456</c:v>
                </c:pt>
                <c:pt idx="5">
                  <c:v>14.093999999999999</c:v>
                </c:pt>
                <c:pt idx="6">
                  <c:v>14.731999999999999</c:v>
                </c:pt>
                <c:pt idx="7">
                  <c:v>15.37</c:v>
                </c:pt>
                <c:pt idx="8">
                  <c:v>16.113333333333333</c:v>
                </c:pt>
                <c:pt idx="9">
                  <c:v>16.856666666666669</c:v>
                </c:pt>
                <c:pt idx="10">
                  <c:v>17.600000000000001</c:v>
                </c:pt>
                <c:pt idx="11">
                  <c:v>18.344999999999999</c:v>
                </c:pt>
                <c:pt idx="12">
                  <c:v>19.09</c:v>
                </c:pt>
                <c:pt idx="13">
                  <c:v>20.044</c:v>
                </c:pt>
                <c:pt idx="14">
                  <c:v>20.998000000000001</c:v>
                </c:pt>
                <c:pt idx="15">
                  <c:v>21.951999999999998</c:v>
                </c:pt>
                <c:pt idx="16">
                  <c:v>22.905999999999999</c:v>
                </c:pt>
                <c:pt idx="17">
                  <c:v>23.86</c:v>
                </c:pt>
                <c:pt idx="18">
                  <c:v>24.887999999999998</c:v>
                </c:pt>
                <c:pt idx="19">
                  <c:v>25.916</c:v>
                </c:pt>
                <c:pt idx="20">
                  <c:v>26.943999999999999</c:v>
                </c:pt>
                <c:pt idx="21">
                  <c:v>27.972000000000001</c:v>
                </c:pt>
                <c:pt idx="22">
                  <c:v>29</c:v>
                </c:pt>
                <c:pt idx="23">
                  <c:v>30.277999999999999</c:v>
                </c:pt>
                <c:pt idx="24">
                  <c:v>31.556000000000001</c:v>
                </c:pt>
                <c:pt idx="25">
                  <c:v>32.834000000000003</c:v>
                </c:pt>
                <c:pt idx="26">
                  <c:v>34.112000000000002</c:v>
                </c:pt>
                <c:pt idx="27">
                  <c:v>35.39</c:v>
                </c:pt>
                <c:pt idx="28">
                  <c:v>35.86</c:v>
                </c:pt>
                <c:pt idx="29">
                  <c:v>36.33</c:v>
                </c:pt>
                <c:pt idx="30">
                  <c:v>36.800000000000004</c:v>
                </c:pt>
                <c:pt idx="31">
                  <c:v>37.270000000000003</c:v>
                </c:pt>
                <c:pt idx="32">
                  <c:v>37.74</c:v>
                </c:pt>
                <c:pt idx="33">
                  <c:v>38.265999999999998</c:v>
                </c:pt>
                <c:pt idx="34">
                  <c:v>38.792000000000002</c:v>
                </c:pt>
                <c:pt idx="35">
                  <c:v>39.317999999999998</c:v>
                </c:pt>
                <c:pt idx="36">
                  <c:v>39.844000000000001</c:v>
                </c:pt>
                <c:pt idx="37">
                  <c:v>40.369999999999997</c:v>
                </c:pt>
                <c:pt idx="38">
                  <c:v>40.844000000000001</c:v>
                </c:pt>
                <c:pt idx="39">
                  <c:v>41.317999999999998</c:v>
                </c:pt>
                <c:pt idx="40">
                  <c:v>41.792000000000002</c:v>
                </c:pt>
                <c:pt idx="41">
                  <c:v>42.265999999999998</c:v>
                </c:pt>
                <c:pt idx="42">
                  <c:v>42.74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1-4034-96E8-B820C3069BCD}"/>
            </c:ext>
          </c:extLst>
        </c:ser>
        <c:ser>
          <c:idx val="24"/>
          <c:order val="24"/>
          <c:tx>
            <c:strRef>
              <c:f>regionalEEtripsTotal!$A$26</c:f>
              <c:strCache>
                <c:ptCount val="1"/>
                <c:pt idx="0">
                  <c:v>4525-12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regionalEEtripsTotal!$D$1:$AT$1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regionalEEtripsTotal!$D$26:$AT$26</c:f>
              <c:numCache>
                <c:formatCode>0.0</c:formatCode>
                <c:ptCount val="43"/>
                <c:pt idx="0">
                  <c:v>34.36</c:v>
                </c:pt>
                <c:pt idx="1">
                  <c:v>53.62</c:v>
                </c:pt>
                <c:pt idx="2">
                  <c:v>60.04</c:v>
                </c:pt>
                <c:pt idx="3">
                  <c:v>63.22</c:v>
                </c:pt>
                <c:pt idx="4">
                  <c:v>66.400000000000006</c:v>
                </c:pt>
                <c:pt idx="5">
                  <c:v>69.58</c:v>
                </c:pt>
                <c:pt idx="6">
                  <c:v>72.759999999999991</c:v>
                </c:pt>
                <c:pt idx="7">
                  <c:v>75.94</c:v>
                </c:pt>
                <c:pt idx="8">
                  <c:v>79.67</c:v>
                </c:pt>
                <c:pt idx="9">
                  <c:v>83.399999999999991</c:v>
                </c:pt>
                <c:pt idx="10">
                  <c:v>87.13</c:v>
                </c:pt>
                <c:pt idx="11">
                  <c:v>90.86</c:v>
                </c:pt>
                <c:pt idx="12">
                  <c:v>94.59</c:v>
                </c:pt>
                <c:pt idx="13">
                  <c:v>99.114000000000004</c:v>
                </c:pt>
                <c:pt idx="14">
                  <c:v>103.63800000000001</c:v>
                </c:pt>
                <c:pt idx="15">
                  <c:v>108.16200000000001</c:v>
                </c:pt>
                <c:pt idx="16">
                  <c:v>112.68599999999999</c:v>
                </c:pt>
                <c:pt idx="17">
                  <c:v>117.21</c:v>
                </c:pt>
                <c:pt idx="18">
                  <c:v>122.348</c:v>
                </c:pt>
                <c:pt idx="19">
                  <c:v>127.486</c:v>
                </c:pt>
                <c:pt idx="20">
                  <c:v>132.624</c:v>
                </c:pt>
                <c:pt idx="21">
                  <c:v>137.762</c:v>
                </c:pt>
                <c:pt idx="22">
                  <c:v>142.9</c:v>
                </c:pt>
                <c:pt idx="23">
                  <c:v>149.39400000000001</c:v>
                </c:pt>
                <c:pt idx="24">
                  <c:v>155.88800000000001</c:v>
                </c:pt>
                <c:pt idx="25">
                  <c:v>162.38200000000001</c:v>
                </c:pt>
                <c:pt idx="26">
                  <c:v>168.876</c:v>
                </c:pt>
                <c:pt idx="27">
                  <c:v>175.37</c:v>
                </c:pt>
                <c:pt idx="28">
                  <c:v>177.71800000000002</c:v>
                </c:pt>
                <c:pt idx="29">
                  <c:v>180.066</c:v>
                </c:pt>
                <c:pt idx="30">
                  <c:v>182.41400000000002</c:v>
                </c:pt>
                <c:pt idx="31">
                  <c:v>184.762</c:v>
                </c:pt>
                <c:pt idx="32">
                  <c:v>187.11</c:v>
                </c:pt>
                <c:pt idx="33">
                  <c:v>189.41400000000002</c:v>
                </c:pt>
                <c:pt idx="34">
                  <c:v>191.71800000000002</c:v>
                </c:pt>
                <c:pt idx="35">
                  <c:v>194.02199999999999</c:v>
                </c:pt>
                <c:pt idx="36">
                  <c:v>196.32599999999999</c:v>
                </c:pt>
                <c:pt idx="37">
                  <c:v>198.63</c:v>
                </c:pt>
                <c:pt idx="38">
                  <c:v>200.98599999999999</c:v>
                </c:pt>
                <c:pt idx="39">
                  <c:v>203.34199999999998</c:v>
                </c:pt>
                <c:pt idx="40">
                  <c:v>205.69800000000001</c:v>
                </c:pt>
                <c:pt idx="41">
                  <c:v>208.054</c:v>
                </c:pt>
                <c:pt idx="42">
                  <c:v>210.41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1-4034-96E8-B820C306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4968"/>
        <c:axId val="416085296"/>
      </c:scatterChart>
      <c:valAx>
        <c:axId val="416084968"/>
        <c:scaling>
          <c:orientation val="minMax"/>
          <c:max val="205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5296"/>
        <c:crosses val="autoZero"/>
        <c:crossBetween val="midCat"/>
      </c:valAx>
      <c:valAx>
        <c:axId val="4160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regionalEEtripsPreOME!$A$2</c:f>
              <c:strCache>
                <c:ptCount val="1"/>
                <c:pt idx="0">
                  <c:v>2-10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regionalEEtripsPreOME!$D$2:$AT$2</c:f>
              <c:numCache>
                <c:formatCode>0.0</c:formatCode>
                <c:ptCount val="43"/>
                <c:pt idx="0">
                  <c:v>39.81</c:v>
                </c:pt>
                <c:pt idx="1">
                  <c:v>64.849999999999994</c:v>
                </c:pt>
                <c:pt idx="2">
                  <c:v>73.19</c:v>
                </c:pt>
                <c:pt idx="3">
                  <c:v>78.992000000000004</c:v>
                </c:pt>
                <c:pt idx="4">
                  <c:v>84.793999999999997</c:v>
                </c:pt>
                <c:pt idx="5">
                  <c:v>90.596000000000004</c:v>
                </c:pt>
                <c:pt idx="6">
                  <c:v>96.397999999999996</c:v>
                </c:pt>
                <c:pt idx="7">
                  <c:v>102.2</c:v>
                </c:pt>
                <c:pt idx="8">
                  <c:v>109.58800000000001</c:v>
                </c:pt>
                <c:pt idx="9">
                  <c:v>116.976</c:v>
                </c:pt>
                <c:pt idx="10">
                  <c:v>124.364</c:v>
                </c:pt>
                <c:pt idx="11">
                  <c:v>131.75200000000001</c:v>
                </c:pt>
                <c:pt idx="12">
                  <c:v>139.13999999999999</c:v>
                </c:pt>
                <c:pt idx="13">
                  <c:v>148.74599999999998</c:v>
                </c:pt>
                <c:pt idx="14">
                  <c:v>158.35199999999998</c:v>
                </c:pt>
                <c:pt idx="15">
                  <c:v>167.95799999999997</c:v>
                </c:pt>
                <c:pt idx="16">
                  <c:v>177.56399999999999</c:v>
                </c:pt>
                <c:pt idx="17">
                  <c:v>187.17</c:v>
                </c:pt>
                <c:pt idx="18">
                  <c:v>199.81799999999998</c:v>
                </c:pt>
                <c:pt idx="19">
                  <c:v>212.46599999999998</c:v>
                </c:pt>
                <c:pt idx="20">
                  <c:v>225.11399999999998</c:v>
                </c:pt>
                <c:pt idx="21">
                  <c:v>237.762</c:v>
                </c:pt>
                <c:pt idx="22">
                  <c:v>250.41</c:v>
                </c:pt>
                <c:pt idx="23">
                  <c:v>266.58999999999997</c:v>
                </c:pt>
                <c:pt idx="24">
                  <c:v>282.77</c:v>
                </c:pt>
                <c:pt idx="25">
                  <c:v>298.95</c:v>
                </c:pt>
                <c:pt idx="26">
                  <c:v>315.13</c:v>
                </c:pt>
                <c:pt idx="27">
                  <c:v>331.31</c:v>
                </c:pt>
                <c:pt idx="28">
                  <c:v>335.72</c:v>
                </c:pt>
                <c:pt idx="29">
                  <c:v>340.13</c:v>
                </c:pt>
                <c:pt idx="30">
                  <c:v>344.54</c:v>
                </c:pt>
                <c:pt idx="31">
                  <c:v>348.95</c:v>
                </c:pt>
                <c:pt idx="32">
                  <c:v>353.36</c:v>
                </c:pt>
                <c:pt idx="33">
                  <c:v>357.36400000000003</c:v>
                </c:pt>
                <c:pt idx="34">
                  <c:v>361.36799999999999</c:v>
                </c:pt>
                <c:pt idx="35">
                  <c:v>365.37200000000001</c:v>
                </c:pt>
                <c:pt idx="36">
                  <c:v>369.37599999999998</c:v>
                </c:pt>
                <c:pt idx="37">
                  <c:v>373.38</c:v>
                </c:pt>
                <c:pt idx="38">
                  <c:v>377.78199999999998</c:v>
                </c:pt>
                <c:pt idx="39">
                  <c:v>382.18399999999997</c:v>
                </c:pt>
                <c:pt idx="40">
                  <c:v>386.58600000000001</c:v>
                </c:pt>
                <c:pt idx="41">
                  <c:v>390.988</c:v>
                </c:pt>
                <c:pt idx="42">
                  <c:v>395.39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3-4266-9717-ADCA97FC3804}"/>
            </c:ext>
          </c:extLst>
        </c:ser>
        <c:ser>
          <c:idx val="1"/>
          <c:order val="1"/>
          <c:tx>
            <c:strRef>
              <c:f>regionalEEtripsPreOME!$A$3</c:f>
              <c:strCache>
                <c:ptCount val="1"/>
                <c:pt idx="0">
                  <c:v>2-12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regionalEEtripsPreOME!$D$3:$AT$3</c:f>
              <c:numCache>
                <c:formatCode>0.0</c:formatCode>
                <c:ptCount val="43"/>
                <c:pt idx="0">
                  <c:v>193.21</c:v>
                </c:pt>
                <c:pt idx="1">
                  <c:v>318.08999999999997</c:v>
                </c:pt>
                <c:pt idx="2">
                  <c:v>359.72</c:v>
                </c:pt>
                <c:pt idx="3">
                  <c:v>388.77800000000002</c:v>
                </c:pt>
                <c:pt idx="4">
                  <c:v>417.83600000000001</c:v>
                </c:pt>
                <c:pt idx="5">
                  <c:v>446.89400000000001</c:v>
                </c:pt>
                <c:pt idx="6">
                  <c:v>475.952</c:v>
                </c:pt>
                <c:pt idx="7">
                  <c:v>505.01</c:v>
                </c:pt>
                <c:pt idx="8">
                  <c:v>542.50800000000004</c:v>
                </c:pt>
                <c:pt idx="9">
                  <c:v>580.00599999999997</c:v>
                </c:pt>
                <c:pt idx="10">
                  <c:v>617.50400000000002</c:v>
                </c:pt>
                <c:pt idx="11">
                  <c:v>655.00199999999995</c:v>
                </c:pt>
                <c:pt idx="12">
                  <c:v>692.5</c:v>
                </c:pt>
                <c:pt idx="13">
                  <c:v>741.04399999999998</c:v>
                </c:pt>
                <c:pt idx="14">
                  <c:v>789.58799999999997</c:v>
                </c:pt>
                <c:pt idx="15">
                  <c:v>838.13200000000006</c:v>
                </c:pt>
                <c:pt idx="16">
                  <c:v>886.67600000000004</c:v>
                </c:pt>
                <c:pt idx="17">
                  <c:v>935.22</c:v>
                </c:pt>
                <c:pt idx="18">
                  <c:v>996.30400000000009</c:v>
                </c:pt>
                <c:pt idx="19">
                  <c:v>1057.3880000000001</c:v>
                </c:pt>
                <c:pt idx="20">
                  <c:v>1118.4720000000002</c:v>
                </c:pt>
                <c:pt idx="21">
                  <c:v>1179.556</c:v>
                </c:pt>
                <c:pt idx="22">
                  <c:v>1240.6400000000001</c:v>
                </c:pt>
                <c:pt idx="23">
                  <c:v>1323.086</c:v>
                </c:pt>
                <c:pt idx="24">
                  <c:v>1405.5319999999999</c:v>
                </c:pt>
                <c:pt idx="25">
                  <c:v>1487.9780000000001</c:v>
                </c:pt>
                <c:pt idx="26">
                  <c:v>1570.424</c:v>
                </c:pt>
                <c:pt idx="27">
                  <c:v>1652.87</c:v>
                </c:pt>
                <c:pt idx="28">
                  <c:v>1674.9879999999998</c:v>
                </c:pt>
                <c:pt idx="29">
                  <c:v>1697.106</c:v>
                </c:pt>
                <c:pt idx="30">
                  <c:v>1719.2239999999999</c:v>
                </c:pt>
                <c:pt idx="31">
                  <c:v>1741.3420000000001</c:v>
                </c:pt>
                <c:pt idx="32">
                  <c:v>1763.46</c:v>
                </c:pt>
                <c:pt idx="33">
                  <c:v>1785.424</c:v>
                </c:pt>
                <c:pt idx="34">
                  <c:v>1807.3879999999999</c:v>
                </c:pt>
                <c:pt idx="35">
                  <c:v>1829.3520000000001</c:v>
                </c:pt>
                <c:pt idx="36">
                  <c:v>1851.316</c:v>
                </c:pt>
                <c:pt idx="37">
                  <c:v>1873.28</c:v>
                </c:pt>
                <c:pt idx="38">
                  <c:v>1895.4939999999999</c:v>
                </c:pt>
                <c:pt idx="39">
                  <c:v>1917.7079999999999</c:v>
                </c:pt>
                <c:pt idx="40">
                  <c:v>1939.922</c:v>
                </c:pt>
                <c:pt idx="41">
                  <c:v>1962.136</c:v>
                </c:pt>
                <c:pt idx="42">
                  <c:v>1984.35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3-4266-9717-ADCA97FC3804}"/>
            </c:ext>
          </c:extLst>
        </c:ser>
        <c:ser>
          <c:idx val="2"/>
          <c:order val="2"/>
          <c:tx>
            <c:strRef>
              <c:f>regionalEEtripsPreOME!$A$4</c:f>
              <c:strCache>
                <c:ptCount val="1"/>
                <c:pt idx="0">
                  <c:v>4-6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regionalEEtripsPreOME!$D$4:$AT$4</c:f>
              <c:numCache>
                <c:formatCode>0.0</c:formatCode>
                <c:ptCount val="43"/>
                <c:pt idx="0">
                  <c:v>77.900000000000006</c:v>
                </c:pt>
                <c:pt idx="1">
                  <c:v>120.06</c:v>
                </c:pt>
                <c:pt idx="2">
                  <c:v>134.11000000000001</c:v>
                </c:pt>
                <c:pt idx="3">
                  <c:v>144.18600000000001</c:v>
                </c:pt>
                <c:pt idx="4">
                  <c:v>154.262</c:v>
                </c:pt>
                <c:pt idx="5">
                  <c:v>164.33800000000002</c:v>
                </c:pt>
                <c:pt idx="6">
                  <c:v>174.41400000000002</c:v>
                </c:pt>
                <c:pt idx="7">
                  <c:v>184.49</c:v>
                </c:pt>
                <c:pt idx="8">
                  <c:v>197.19400000000002</c:v>
                </c:pt>
                <c:pt idx="9">
                  <c:v>209.898</c:v>
                </c:pt>
                <c:pt idx="10">
                  <c:v>222.602</c:v>
                </c:pt>
                <c:pt idx="11">
                  <c:v>235.30599999999998</c:v>
                </c:pt>
                <c:pt idx="12">
                  <c:v>248.01</c:v>
                </c:pt>
                <c:pt idx="13">
                  <c:v>264.04399999999998</c:v>
                </c:pt>
                <c:pt idx="14">
                  <c:v>280.07799999999997</c:v>
                </c:pt>
                <c:pt idx="15">
                  <c:v>296.11199999999997</c:v>
                </c:pt>
                <c:pt idx="16">
                  <c:v>312.14600000000002</c:v>
                </c:pt>
                <c:pt idx="17">
                  <c:v>328.18</c:v>
                </c:pt>
                <c:pt idx="18">
                  <c:v>347.45600000000002</c:v>
                </c:pt>
                <c:pt idx="19">
                  <c:v>366.73200000000003</c:v>
                </c:pt>
                <c:pt idx="20">
                  <c:v>386.00800000000004</c:v>
                </c:pt>
                <c:pt idx="21">
                  <c:v>405.28399999999999</c:v>
                </c:pt>
                <c:pt idx="22">
                  <c:v>424.56</c:v>
                </c:pt>
                <c:pt idx="23">
                  <c:v>451.44400000000002</c:v>
                </c:pt>
                <c:pt idx="24">
                  <c:v>478.32800000000003</c:v>
                </c:pt>
                <c:pt idx="25">
                  <c:v>505.21199999999999</c:v>
                </c:pt>
                <c:pt idx="26">
                  <c:v>532.096</c:v>
                </c:pt>
                <c:pt idx="27">
                  <c:v>558.98</c:v>
                </c:pt>
                <c:pt idx="28">
                  <c:v>566.452</c:v>
                </c:pt>
                <c:pt idx="29">
                  <c:v>573.92399999999998</c:v>
                </c:pt>
                <c:pt idx="30">
                  <c:v>581.39600000000007</c:v>
                </c:pt>
                <c:pt idx="31">
                  <c:v>588.86800000000005</c:v>
                </c:pt>
                <c:pt idx="32">
                  <c:v>596.34</c:v>
                </c:pt>
                <c:pt idx="33">
                  <c:v>604.53800000000001</c:v>
                </c:pt>
                <c:pt idx="34">
                  <c:v>612.73599999999999</c:v>
                </c:pt>
                <c:pt idx="35">
                  <c:v>620.93400000000008</c:v>
                </c:pt>
                <c:pt idx="36">
                  <c:v>629.13200000000006</c:v>
                </c:pt>
                <c:pt idx="37">
                  <c:v>637.33000000000004</c:v>
                </c:pt>
                <c:pt idx="38">
                  <c:v>644.88</c:v>
                </c:pt>
                <c:pt idx="39">
                  <c:v>652.43000000000006</c:v>
                </c:pt>
                <c:pt idx="40">
                  <c:v>659.98</c:v>
                </c:pt>
                <c:pt idx="41">
                  <c:v>667.53000000000009</c:v>
                </c:pt>
                <c:pt idx="42">
                  <c:v>675.08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3-4266-9717-ADCA97FC3804}"/>
            </c:ext>
          </c:extLst>
        </c:ser>
        <c:ser>
          <c:idx val="3"/>
          <c:order val="3"/>
          <c:tx>
            <c:strRef>
              <c:f>regionalEEtripsPreOME!$A$5</c:f>
              <c:strCache>
                <c:ptCount val="1"/>
                <c:pt idx="0">
                  <c:v>6-4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regionalEEtripsPreOME!$D$5:$AT$5</c:f>
              <c:numCache>
                <c:formatCode>0.0</c:formatCode>
                <c:ptCount val="43"/>
                <c:pt idx="0">
                  <c:v>120.58</c:v>
                </c:pt>
                <c:pt idx="1">
                  <c:v>138.46</c:v>
                </c:pt>
                <c:pt idx="2">
                  <c:v>144.41999999999999</c:v>
                </c:pt>
                <c:pt idx="3">
                  <c:v>146.47199999999998</c:v>
                </c:pt>
                <c:pt idx="4">
                  <c:v>148.524</c:v>
                </c:pt>
                <c:pt idx="5">
                  <c:v>150.57599999999999</c:v>
                </c:pt>
                <c:pt idx="6">
                  <c:v>152.62800000000001</c:v>
                </c:pt>
                <c:pt idx="7">
                  <c:v>154.68</c:v>
                </c:pt>
                <c:pt idx="8">
                  <c:v>156.92400000000001</c:v>
                </c:pt>
                <c:pt idx="9">
                  <c:v>159.16800000000001</c:v>
                </c:pt>
                <c:pt idx="10">
                  <c:v>161.41200000000001</c:v>
                </c:pt>
                <c:pt idx="11">
                  <c:v>163.65600000000001</c:v>
                </c:pt>
                <c:pt idx="12">
                  <c:v>165.9</c:v>
                </c:pt>
                <c:pt idx="13">
                  <c:v>168.21600000000001</c:v>
                </c:pt>
                <c:pt idx="14">
                  <c:v>170.53200000000001</c:v>
                </c:pt>
                <c:pt idx="15">
                  <c:v>172.84799999999998</c:v>
                </c:pt>
                <c:pt idx="16">
                  <c:v>175.16399999999999</c:v>
                </c:pt>
                <c:pt idx="17">
                  <c:v>177.48</c:v>
                </c:pt>
                <c:pt idx="18">
                  <c:v>178.32599999999999</c:v>
                </c:pt>
                <c:pt idx="19">
                  <c:v>179.172</c:v>
                </c:pt>
                <c:pt idx="20">
                  <c:v>180.018</c:v>
                </c:pt>
                <c:pt idx="21">
                  <c:v>180.864</c:v>
                </c:pt>
                <c:pt idx="22">
                  <c:v>181.71</c:v>
                </c:pt>
                <c:pt idx="23">
                  <c:v>182.946</c:v>
                </c:pt>
                <c:pt idx="24">
                  <c:v>184.18199999999999</c:v>
                </c:pt>
                <c:pt idx="25">
                  <c:v>185.41800000000001</c:v>
                </c:pt>
                <c:pt idx="26">
                  <c:v>186.654</c:v>
                </c:pt>
                <c:pt idx="27">
                  <c:v>187.89</c:v>
                </c:pt>
                <c:pt idx="28">
                  <c:v>190.38</c:v>
                </c:pt>
                <c:pt idx="29">
                  <c:v>192.87</c:v>
                </c:pt>
                <c:pt idx="30">
                  <c:v>195.35999999999999</c:v>
                </c:pt>
                <c:pt idx="31">
                  <c:v>197.85</c:v>
                </c:pt>
                <c:pt idx="32">
                  <c:v>200.34</c:v>
                </c:pt>
                <c:pt idx="33">
                  <c:v>203.13200000000001</c:v>
                </c:pt>
                <c:pt idx="34">
                  <c:v>205.92400000000001</c:v>
                </c:pt>
                <c:pt idx="35">
                  <c:v>208.71600000000001</c:v>
                </c:pt>
                <c:pt idx="36">
                  <c:v>211.50800000000001</c:v>
                </c:pt>
                <c:pt idx="37">
                  <c:v>214.3</c:v>
                </c:pt>
                <c:pt idx="38">
                  <c:v>216.81</c:v>
                </c:pt>
                <c:pt idx="39">
                  <c:v>219.32</c:v>
                </c:pt>
                <c:pt idx="40">
                  <c:v>221.83</c:v>
                </c:pt>
                <c:pt idx="41">
                  <c:v>224.34</c:v>
                </c:pt>
                <c:pt idx="42">
                  <c:v>226.85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3-4266-9717-ADCA97FC3804}"/>
            </c:ext>
          </c:extLst>
        </c:ser>
        <c:ser>
          <c:idx val="4"/>
          <c:order val="4"/>
          <c:tx>
            <c:strRef>
              <c:f>regionalEEtripsPreOME!$A$6</c:f>
              <c:strCache>
                <c:ptCount val="1"/>
                <c:pt idx="0">
                  <c:v>6-12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regionalEEtripsPreOME!$D$6:$AT$6</c:f>
              <c:numCache>
                <c:formatCode>0.0</c:formatCode>
                <c:ptCount val="43"/>
                <c:pt idx="0">
                  <c:v>230.03</c:v>
                </c:pt>
                <c:pt idx="1">
                  <c:v>289.29000000000002</c:v>
                </c:pt>
                <c:pt idx="2">
                  <c:v>309.04000000000002</c:v>
                </c:pt>
                <c:pt idx="3">
                  <c:v>321.66200000000003</c:v>
                </c:pt>
                <c:pt idx="4">
                  <c:v>334.28399999999999</c:v>
                </c:pt>
                <c:pt idx="5">
                  <c:v>346.90600000000001</c:v>
                </c:pt>
                <c:pt idx="6">
                  <c:v>359.52799999999996</c:v>
                </c:pt>
                <c:pt idx="7">
                  <c:v>372.15</c:v>
                </c:pt>
                <c:pt idx="8">
                  <c:v>387.89</c:v>
                </c:pt>
                <c:pt idx="9">
                  <c:v>403.63</c:v>
                </c:pt>
                <c:pt idx="10">
                  <c:v>419.37</c:v>
                </c:pt>
                <c:pt idx="11">
                  <c:v>435.11</c:v>
                </c:pt>
                <c:pt idx="12">
                  <c:v>450.85</c:v>
                </c:pt>
                <c:pt idx="13">
                  <c:v>471.24200000000002</c:v>
                </c:pt>
                <c:pt idx="14">
                  <c:v>491.63400000000001</c:v>
                </c:pt>
                <c:pt idx="15">
                  <c:v>512.02599999999995</c:v>
                </c:pt>
                <c:pt idx="16">
                  <c:v>532.41800000000001</c:v>
                </c:pt>
                <c:pt idx="17">
                  <c:v>552.80999999999995</c:v>
                </c:pt>
                <c:pt idx="18">
                  <c:v>575.97399999999993</c:v>
                </c:pt>
                <c:pt idx="19">
                  <c:v>599.13799999999992</c:v>
                </c:pt>
                <c:pt idx="20">
                  <c:v>622.30199999999991</c:v>
                </c:pt>
                <c:pt idx="21">
                  <c:v>645.46600000000001</c:v>
                </c:pt>
                <c:pt idx="22">
                  <c:v>668.63</c:v>
                </c:pt>
                <c:pt idx="23">
                  <c:v>698.01599999999996</c:v>
                </c:pt>
                <c:pt idx="24">
                  <c:v>727.40199999999993</c:v>
                </c:pt>
                <c:pt idx="25">
                  <c:v>756.78800000000001</c:v>
                </c:pt>
                <c:pt idx="26">
                  <c:v>786.17399999999998</c:v>
                </c:pt>
                <c:pt idx="27">
                  <c:v>815.56</c:v>
                </c:pt>
                <c:pt idx="28">
                  <c:v>887.29599999999994</c:v>
                </c:pt>
                <c:pt idx="29">
                  <c:v>959.03199999999993</c:v>
                </c:pt>
                <c:pt idx="30">
                  <c:v>1030.768</c:v>
                </c:pt>
                <c:pt idx="31">
                  <c:v>1102.5039999999999</c:v>
                </c:pt>
                <c:pt idx="32">
                  <c:v>1174.24</c:v>
                </c:pt>
                <c:pt idx="33">
                  <c:v>1202.932</c:v>
                </c:pt>
                <c:pt idx="34">
                  <c:v>1231.624</c:v>
                </c:pt>
                <c:pt idx="35">
                  <c:v>1260.316</c:v>
                </c:pt>
                <c:pt idx="36">
                  <c:v>1289.008</c:v>
                </c:pt>
                <c:pt idx="37">
                  <c:v>1317.7</c:v>
                </c:pt>
                <c:pt idx="38">
                  <c:v>1331.232</c:v>
                </c:pt>
                <c:pt idx="39">
                  <c:v>1344.7639999999999</c:v>
                </c:pt>
                <c:pt idx="40">
                  <c:v>1358.296</c:v>
                </c:pt>
                <c:pt idx="41">
                  <c:v>1371.828</c:v>
                </c:pt>
                <c:pt idx="42">
                  <c:v>1385.36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3-4266-9717-ADCA97FC3804}"/>
            </c:ext>
          </c:extLst>
        </c:ser>
        <c:ser>
          <c:idx val="5"/>
          <c:order val="5"/>
          <c:tx>
            <c:strRef>
              <c:f>regionalEEtripsPreOME!$A$7</c:f>
              <c:strCache>
                <c:ptCount val="1"/>
                <c:pt idx="0">
                  <c:v>6-3798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regionalEEtripsPreOME!$D$7:$AT$7</c:f>
              <c:numCache>
                <c:formatCode>0.0</c:formatCode>
                <c:ptCount val="43"/>
                <c:pt idx="0">
                  <c:v>1.18</c:v>
                </c:pt>
                <c:pt idx="1">
                  <c:v>1.52</c:v>
                </c:pt>
                <c:pt idx="2">
                  <c:v>1.63</c:v>
                </c:pt>
                <c:pt idx="3">
                  <c:v>1.694</c:v>
                </c:pt>
                <c:pt idx="4">
                  <c:v>1.758</c:v>
                </c:pt>
                <c:pt idx="5">
                  <c:v>1.8220000000000001</c:v>
                </c:pt>
                <c:pt idx="6">
                  <c:v>1.8859999999999999</c:v>
                </c:pt>
                <c:pt idx="7">
                  <c:v>1.95</c:v>
                </c:pt>
                <c:pt idx="8">
                  <c:v>2.0099999999999998</c:v>
                </c:pt>
                <c:pt idx="9">
                  <c:v>2.0699999999999998</c:v>
                </c:pt>
                <c:pt idx="10">
                  <c:v>2.13</c:v>
                </c:pt>
                <c:pt idx="11">
                  <c:v>2.1949999999999998</c:v>
                </c:pt>
                <c:pt idx="12">
                  <c:v>2.2599999999999998</c:v>
                </c:pt>
                <c:pt idx="13">
                  <c:v>2.3339999999999996</c:v>
                </c:pt>
                <c:pt idx="14">
                  <c:v>2.4079999999999999</c:v>
                </c:pt>
                <c:pt idx="15">
                  <c:v>2.4819999999999998</c:v>
                </c:pt>
                <c:pt idx="16">
                  <c:v>2.556</c:v>
                </c:pt>
                <c:pt idx="17">
                  <c:v>2.63</c:v>
                </c:pt>
                <c:pt idx="18">
                  <c:v>2.69</c:v>
                </c:pt>
                <c:pt idx="19">
                  <c:v>2.75</c:v>
                </c:pt>
                <c:pt idx="20">
                  <c:v>2.81</c:v>
                </c:pt>
                <c:pt idx="21">
                  <c:v>2.87</c:v>
                </c:pt>
                <c:pt idx="22">
                  <c:v>2.93</c:v>
                </c:pt>
                <c:pt idx="23">
                  <c:v>2.9820000000000002</c:v>
                </c:pt>
                <c:pt idx="24">
                  <c:v>3.0340000000000003</c:v>
                </c:pt>
                <c:pt idx="25">
                  <c:v>3.0859999999999999</c:v>
                </c:pt>
                <c:pt idx="26">
                  <c:v>3.1379999999999999</c:v>
                </c:pt>
                <c:pt idx="27">
                  <c:v>3.19</c:v>
                </c:pt>
                <c:pt idx="28">
                  <c:v>3.234</c:v>
                </c:pt>
                <c:pt idx="29">
                  <c:v>3.278</c:v>
                </c:pt>
                <c:pt idx="30">
                  <c:v>3.3220000000000001</c:v>
                </c:pt>
                <c:pt idx="31">
                  <c:v>3.3660000000000001</c:v>
                </c:pt>
                <c:pt idx="32">
                  <c:v>3.41</c:v>
                </c:pt>
                <c:pt idx="33">
                  <c:v>3.4540000000000002</c:v>
                </c:pt>
                <c:pt idx="34">
                  <c:v>3.4980000000000002</c:v>
                </c:pt>
                <c:pt idx="35">
                  <c:v>3.5419999999999998</c:v>
                </c:pt>
                <c:pt idx="36">
                  <c:v>3.5859999999999999</c:v>
                </c:pt>
                <c:pt idx="37">
                  <c:v>3.63</c:v>
                </c:pt>
                <c:pt idx="38">
                  <c:v>3.6719999999999997</c:v>
                </c:pt>
                <c:pt idx="39">
                  <c:v>3.714</c:v>
                </c:pt>
                <c:pt idx="40">
                  <c:v>3.7559999999999998</c:v>
                </c:pt>
                <c:pt idx="41">
                  <c:v>3.798</c:v>
                </c:pt>
                <c:pt idx="42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3-4266-9717-ADCA97FC3804}"/>
            </c:ext>
          </c:extLst>
        </c:ser>
        <c:ser>
          <c:idx val="6"/>
          <c:order val="6"/>
          <c:tx>
            <c:strRef>
              <c:f>regionalEEtripsPreOME!$A$8</c:f>
              <c:strCache>
                <c:ptCount val="1"/>
                <c:pt idx="0">
                  <c:v>6-4525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regionalEEtripsPreOME!$D$8:$AT$8</c:f>
              <c:numCache>
                <c:formatCode>0.0</c:formatCode>
                <c:ptCount val="43"/>
                <c:pt idx="0">
                  <c:v>1.18</c:v>
                </c:pt>
                <c:pt idx="1">
                  <c:v>1.52</c:v>
                </c:pt>
                <c:pt idx="2">
                  <c:v>1.63</c:v>
                </c:pt>
                <c:pt idx="3">
                  <c:v>1.694</c:v>
                </c:pt>
                <c:pt idx="4">
                  <c:v>1.758</c:v>
                </c:pt>
                <c:pt idx="5">
                  <c:v>1.8220000000000001</c:v>
                </c:pt>
                <c:pt idx="6">
                  <c:v>1.8859999999999999</c:v>
                </c:pt>
                <c:pt idx="7">
                  <c:v>1.95</c:v>
                </c:pt>
                <c:pt idx="8">
                  <c:v>2.0099999999999998</c:v>
                </c:pt>
                <c:pt idx="9">
                  <c:v>2.0699999999999998</c:v>
                </c:pt>
                <c:pt idx="10">
                  <c:v>2.13</c:v>
                </c:pt>
                <c:pt idx="11">
                  <c:v>2.1949999999999998</c:v>
                </c:pt>
                <c:pt idx="12">
                  <c:v>2.2599999999999998</c:v>
                </c:pt>
                <c:pt idx="13">
                  <c:v>2.3339999999999996</c:v>
                </c:pt>
                <c:pt idx="14">
                  <c:v>2.4079999999999999</c:v>
                </c:pt>
                <c:pt idx="15">
                  <c:v>2.4819999999999998</c:v>
                </c:pt>
                <c:pt idx="16">
                  <c:v>2.556</c:v>
                </c:pt>
                <c:pt idx="17">
                  <c:v>2.63</c:v>
                </c:pt>
                <c:pt idx="18">
                  <c:v>2.69</c:v>
                </c:pt>
                <c:pt idx="19">
                  <c:v>2.75</c:v>
                </c:pt>
                <c:pt idx="20">
                  <c:v>2.81</c:v>
                </c:pt>
                <c:pt idx="21">
                  <c:v>2.87</c:v>
                </c:pt>
                <c:pt idx="22">
                  <c:v>2.93</c:v>
                </c:pt>
                <c:pt idx="23">
                  <c:v>2.9820000000000002</c:v>
                </c:pt>
                <c:pt idx="24">
                  <c:v>3.0340000000000003</c:v>
                </c:pt>
                <c:pt idx="25">
                  <c:v>3.0859999999999999</c:v>
                </c:pt>
                <c:pt idx="26">
                  <c:v>3.1379999999999999</c:v>
                </c:pt>
                <c:pt idx="27">
                  <c:v>3.19</c:v>
                </c:pt>
                <c:pt idx="28">
                  <c:v>3.234</c:v>
                </c:pt>
                <c:pt idx="29">
                  <c:v>3.278</c:v>
                </c:pt>
                <c:pt idx="30">
                  <c:v>3.3220000000000001</c:v>
                </c:pt>
                <c:pt idx="31">
                  <c:v>3.3660000000000001</c:v>
                </c:pt>
                <c:pt idx="32">
                  <c:v>3.41</c:v>
                </c:pt>
                <c:pt idx="33">
                  <c:v>3.4540000000000002</c:v>
                </c:pt>
                <c:pt idx="34">
                  <c:v>3.4980000000000002</c:v>
                </c:pt>
                <c:pt idx="35">
                  <c:v>3.5419999999999998</c:v>
                </c:pt>
                <c:pt idx="36">
                  <c:v>3.5859999999999999</c:v>
                </c:pt>
                <c:pt idx="37">
                  <c:v>3.63</c:v>
                </c:pt>
                <c:pt idx="38">
                  <c:v>3.6719999999999997</c:v>
                </c:pt>
                <c:pt idx="39">
                  <c:v>3.714</c:v>
                </c:pt>
                <c:pt idx="40">
                  <c:v>3.7559999999999998</c:v>
                </c:pt>
                <c:pt idx="41">
                  <c:v>3.798</c:v>
                </c:pt>
                <c:pt idx="42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3-4266-9717-ADCA97FC3804}"/>
            </c:ext>
          </c:extLst>
        </c:ser>
        <c:ser>
          <c:idx val="7"/>
          <c:order val="7"/>
          <c:tx>
            <c:strRef>
              <c:f>regionalEEtripsPreOME!$A$9</c:f>
              <c:strCache>
                <c:ptCount val="1"/>
                <c:pt idx="0">
                  <c:v>10-2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regionalEEtripsPreOME!$D$9:$AT$9</c:f>
              <c:numCache>
                <c:formatCode>0.0</c:formatCode>
                <c:ptCount val="43"/>
                <c:pt idx="0">
                  <c:v>103</c:v>
                </c:pt>
                <c:pt idx="1">
                  <c:v>129.88</c:v>
                </c:pt>
                <c:pt idx="2">
                  <c:v>138.84</c:v>
                </c:pt>
                <c:pt idx="3">
                  <c:v>144.376</c:v>
                </c:pt>
                <c:pt idx="4">
                  <c:v>149.91200000000001</c:v>
                </c:pt>
                <c:pt idx="5">
                  <c:v>155.44800000000001</c:v>
                </c:pt>
                <c:pt idx="6">
                  <c:v>160.98400000000001</c:v>
                </c:pt>
                <c:pt idx="7">
                  <c:v>166.52</c:v>
                </c:pt>
                <c:pt idx="8">
                  <c:v>171.99</c:v>
                </c:pt>
                <c:pt idx="9">
                  <c:v>177.46</c:v>
                </c:pt>
                <c:pt idx="10">
                  <c:v>182.93</c:v>
                </c:pt>
                <c:pt idx="11">
                  <c:v>188.4</c:v>
                </c:pt>
                <c:pt idx="12">
                  <c:v>193.87</c:v>
                </c:pt>
                <c:pt idx="13">
                  <c:v>199.46600000000001</c:v>
                </c:pt>
                <c:pt idx="14">
                  <c:v>205.06200000000001</c:v>
                </c:pt>
                <c:pt idx="15">
                  <c:v>210.65800000000002</c:v>
                </c:pt>
                <c:pt idx="16">
                  <c:v>216.25399999999999</c:v>
                </c:pt>
                <c:pt idx="17">
                  <c:v>221.85</c:v>
                </c:pt>
                <c:pt idx="18">
                  <c:v>226.36799999999999</c:v>
                </c:pt>
                <c:pt idx="19">
                  <c:v>230.886</c:v>
                </c:pt>
                <c:pt idx="20">
                  <c:v>235.404</c:v>
                </c:pt>
                <c:pt idx="21">
                  <c:v>239.922</c:v>
                </c:pt>
                <c:pt idx="22">
                  <c:v>244.44</c:v>
                </c:pt>
                <c:pt idx="23">
                  <c:v>250.36799999999999</c:v>
                </c:pt>
                <c:pt idx="24">
                  <c:v>256.29599999999999</c:v>
                </c:pt>
                <c:pt idx="25">
                  <c:v>262.22399999999999</c:v>
                </c:pt>
                <c:pt idx="26">
                  <c:v>268.15199999999999</c:v>
                </c:pt>
                <c:pt idx="27">
                  <c:v>274.08</c:v>
                </c:pt>
                <c:pt idx="28">
                  <c:v>277.76799999999997</c:v>
                </c:pt>
                <c:pt idx="29">
                  <c:v>281.45599999999996</c:v>
                </c:pt>
                <c:pt idx="30">
                  <c:v>285.14400000000001</c:v>
                </c:pt>
                <c:pt idx="31">
                  <c:v>288.83199999999999</c:v>
                </c:pt>
                <c:pt idx="32">
                  <c:v>292.52</c:v>
                </c:pt>
                <c:pt idx="33">
                  <c:v>296.75399999999996</c:v>
                </c:pt>
                <c:pt idx="34">
                  <c:v>300.988</c:v>
                </c:pt>
                <c:pt idx="35">
                  <c:v>305.22199999999998</c:v>
                </c:pt>
                <c:pt idx="36">
                  <c:v>309.45600000000002</c:v>
                </c:pt>
                <c:pt idx="37">
                  <c:v>313.69</c:v>
                </c:pt>
                <c:pt idx="38">
                  <c:v>317.41199999999998</c:v>
                </c:pt>
                <c:pt idx="39">
                  <c:v>321.13400000000001</c:v>
                </c:pt>
                <c:pt idx="40">
                  <c:v>324.85599999999999</c:v>
                </c:pt>
                <c:pt idx="41">
                  <c:v>328.57800000000003</c:v>
                </c:pt>
                <c:pt idx="42">
                  <c:v>332.3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E3-4266-9717-ADCA97FC3804}"/>
            </c:ext>
          </c:extLst>
        </c:ser>
        <c:ser>
          <c:idx val="8"/>
          <c:order val="8"/>
          <c:tx>
            <c:strRef>
              <c:f>regionalEEtripsPreOME!$A$10</c:f>
              <c:strCache>
                <c:ptCount val="1"/>
                <c:pt idx="0">
                  <c:v>10-3798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regionalEEtripsPreOME!$D$10:$AT$10</c:f>
              <c:numCache>
                <c:formatCode>0.0</c:formatCode>
                <c:ptCount val="43"/>
                <c:pt idx="0">
                  <c:v>1.57</c:v>
                </c:pt>
                <c:pt idx="1">
                  <c:v>1.96</c:v>
                </c:pt>
                <c:pt idx="2">
                  <c:v>2.09</c:v>
                </c:pt>
                <c:pt idx="3">
                  <c:v>2.1959999999999997</c:v>
                </c:pt>
                <c:pt idx="4">
                  <c:v>2.302</c:v>
                </c:pt>
                <c:pt idx="5">
                  <c:v>2.4079999999999999</c:v>
                </c:pt>
                <c:pt idx="6">
                  <c:v>2.5140000000000002</c:v>
                </c:pt>
                <c:pt idx="7">
                  <c:v>2.62</c:v>
                </c:pt>
                <c:pt idx="8">
                  <c:v>2.7166666666666668</c:v>
                </c:pt>
                <c:pt idx="9">
                  <c:v>2.8133333333333335</c:v>
                </c:pt>
                <c:pt idx="10">
                  <c:v>2.91</c:v>
                </c:pt>
                <c:pt idx="11">
                  <c:v>3.0049999999999999</c:v>
                </c:pt>
                <c:pt idx="12">
                  <c:v>3.1</c:v>
                </c:pt>
                <c:pt idx="13">
                  <c:v>3.21</c:v>
                </c:pt>
                <c:pt idx="14">
                  <c:v>3.32</c:v>
                </c:pt>
                <c:pt idx="15">
                  <c:v>3.4299999999999997</c:v>
                </c:pt>
                <c:pt idx="16">
                  <c:v>3.54</c:v>
                </c:pt>
                <c:pt idx="17">
                  <c:v>3.65</c:v>
                </c:pt>
                <c:pt idx="18">
                  <c:v>3.7399999999999998</c:v>
                </c:pt>
                <c:pt idx="19">
                  <c:v>3.8299999999999996</c:v>
                </c:pt>
                <c:pt idx="20">
                  <c:v>3.92</c:v>
                </c:pt>
                <c:pt idx="21">
                  <c:v>4.01</c:v>
                </c:pt>
                <c:pt idx="22">
                  <c:v>4.0999999999999996</c:v>
                </c:pt>
                <c:pt idx="23">
                  <c:v>4.1879999999999997</c:v>
                </c:pt>
                <c:pt idx="24">
                  <c:v>4.2759999999999998</c:v>
                </c:pt>
                <c:pt idx="25">
                  <c:v>4.3639999999999999</c:v>
                </c:pt>
                <c:pt idx="26">
                  <c:v>4.452</c:v>
                </c:pt>
                <c:pt idx="27">
                  <c:v>4.54</c:v>
                </c:pt>
                <c:pt idx="28">
                  <c:v>4.5999999999999996</c:v>
                </c:pt>
                <c:pt idx="29">
                  <c:v>4.66</c:v>
                </c:pt>
                <c:pt idx="30">
                  <c:v>4.72</c:v>
                </c:pt>
                <c:pt idx="31">
                  <c:v>4.78</c:v>
                </c:pt>
                <c:pt idx="32">
                  <c:v>4.84</c:v>
                </c:pt>
                <c:pt idx="33">
                  <c:v>4.9020000000000001</c:v>
                </c:pt>
                <c:pt idx="34">
                  <c:v>4.9640000000000004</c:v>
                </c:pt>
                <c:pt idx="35">
                  <c:v>5.0259999999999998</c:v>
                </c:pt>
                <c:pt idx="36">
                  <c:v>5.0880000000000001</c:v>
                </c:pt>
                <c:pt idx="37">
                  <c:v>5.15</c:v>
                </c:pt>
                <c:pt idx="38">
                  <c:v>5.21</c:v>
                </c:pt>
                <c:pt idx="39">
                  <c:v>5.2700000000000005</c:v>
                </c:pt>
                <c:pt idx="40">
                  <c:v>5.33</c:v>
                </c:pt>
                <c:pt idx="41">
                  <c:v>5.3900000000000006</c:v>
                </c:pt>
                <c:pt idx="42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E3-4266-9717-ADCA97FC3804}"/>
            </c:ext>
          </c:extLst>
        </c:ser>
        <c:ser>
          <c:idx val="9"/>
          <c:order val="9"/>
          <c:tx>
            <c:strRef>
              <c:f>regionalEEtripsPreOME!$A$11</c:f>
              <c:strCache>
                <c:ptCount val="1"/>
                <c:pt idx="0">
                  <c:v>10-4525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regionalEEtripsPreOME!$D$11:$AT$11</c:f>
              <c:numCache>
                <c:formatCode>0.0</c:formatCode>
                <c:ptCount val="43"/>
                <c:pt idx="0">
                  <c:v>1.57</c:v>
                </c:pt>
                <c:pt idx="1">
                  <c:v>1.96</c:v>
                </c:pt>
                <c:pt idx="2">
                  <c:v>2.09</c:v>
                </c:pt>
                <c:pt idx="3">
                  <c:v>2.1959999999999997</c:v>
                </c:pt>
                <c:pt idx="4">
                  <c:v>2.302</c:v>
                </c:pt>
                <c:pt idx="5">
                  <c:v>2.4079999999999999</c:v>
                </c:pt>
                <c:pt idx="6">
                  <c:v>2.5140000000000002</c:v>
                </c:pt>
                <c:pt idx="7">
                  <c:v>2.62</c:v>
                </c:pt>
                <c:pt idx="8">
                  <c:v>2.7166666666666668</c:v>
                </c:pt>
                <c:pt idx="9">
                  <c:v>2.8133333333333335</c:v>
                </c:pt>
                <c:pt idx="10">
                  <c:v>2.91</c:v>
                </c:pt>
                <c:pt idx="11">
                  <c:v>3.0049999999999999</c:v>
                </c:pt>
                <c:pt idx="12">
                  <c:v>3.1</c:v>
                </c:pt>
                <c:pt idx="13">
                  <c:v>3.21</c:v>
                </c:pt>
                <c:pt idx="14">
                  <c:v>3.32</c:v>
                </c:pt>
                <c:pt idx="15">
                  <c:v>3.4299999999999997</c:v>
                </c:pt>
                <c:pt idx="16">
                  <c:v>3.54</c:v>
                </c:pt>
                <c:pt idx="17">
                  <c:v>3.65</c:v>
                </c:pt>
                <c:pt idx="18">
                  <c:v>3.7399999999999998</c:v>
                </c:pt>
                <c:pt idx="19">
                  <c:v>3.8299999999999996</c:v>
                </c:pt>
                <c:pt idx="20">
                  <c:v>3.92</c:v>
                </c:pt>
                <c:pt idx="21">
                  <c:v>4.01</c:v>
                </c:pt>
                <c:pt idx="22">
                  <c:v>4.0999999999999996</c:v>
                </c:pt>
                <c:pt idx="23">
                  <c:v>4.1879999999999997</c:v>
                </c:pt>
                <c:pt idx="24">
                  <c:v>4.2759999999999998</c:v>
                </c:pt>
                <c:pt idx="25">
                  <c:v>4.3639999999999999</c:v>
                </c:pt>
                <c:pt idx="26">
                  <c:v>4.452</c:v>
                </c:pt>
                <c:pt idx="27">
                  <c:v>4.54</c:v>
                </c:pt>
                <c:pt idx="28">
                  <c:v>4.5999999999999996</c:v>
                </c:pt>
                <c:pt idx="29">
                  <c:v>4.66</c:v>
                </c:pt>
                <c:pt idx="30">
                  <c:v>4.72</c:v>
                </c:pt>
                <c:pt idx="31">
                  <c:v>4.78</c:v>
                </c:pt>
                <c:pt idx="32">
                  <c:v>4.84</c:v>
                </c:pt>
                <c:pt idx="33">
                  <c:v>4.9020000000000001</c:v>
                </c:pt>
                <c:pt idx="34">
                  <c:v>4.9640000000000004</c:v>
                </c:pt>
                <c:pt idx="35">
                  <c:v>5.0259999999999998</c:v>
                </c:pt>
                <c:pt idx="36">
                  <c:v>5.0880000000000001</c:v>
                </c:pt>
                <c:pt idx="37">
                  <c:v>5.15</c:v>
                </c:pt>
                <c:pt idx="38">
                  <c:v>5.21</c:v>
                </c:pt>
                <c:pt idx="39">
                  <c:v>5.2700000000000005</c:v>
                </c:pt>
                <c:pt idx="40">
                  <c:v>5.33</c:v>
                </c:pt>
                <c:pt idx="41">
                  <c:v>5.3900000000000006</c:v>
                </c:pt>
                <c:pt idx="42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E3-4266-9717-ADCA97FC3804}"/>
            </c:ext>
          </c:extLst>
        </c:ser>
        <c:ser>
          <c:idx val="10"/>
          <c:order val="10"/>
          <c:tx>
            <c:strRef>
              <c:f>regionalEEtripsPreOME!$A$12</c:f>
              <c:strCache>
                <c:ptCount val="1"/>
                <c:pt idx="0">
                  <c:v>12-2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regionalEEtripsPreOME!$D$12:$AT$12</c:f>
              <c:numCache>
                <c:formatCode>0.0</c:formatCode>
                <c:ptCount val="43"/>
                <c:pt idx="0">
                  <c:v>567.86</c:v>
                </c:pt>
                <c:pt idx="1">
                  <c:v>734.76</c:v>
                </c:pt>
                <c:pt idx="2">
                  <c:v>790.39</c:v>
                </c:pt>
                <c:pt idx="3">
                  <c:v>821.428</c:v>
                </c:pt>
                <c:pt idx="4">
                  <c:v>852.46600000000001</c:v>
                </c:pt>
                <c:pt idx="5">
                  <c:v>883.50400000000002</c:v>
                </c:pt>
                <c:pt idx="6">
                  <c:v>914.54200000000003</c:v>
                </c:pt>
                <c:pt idx="7">
                  <c:v>945.58</c:v>
                </c:pt>
                <c:pt idx="8">
                  <c:v>977.25800000000004</c:v>
                </c:pt>
                <c:pt idx="9">
                  <c:v>1008.936</c:v>
                </c:pt>
                <c:pt idx="10">
                  <c:v>1040.614</c:v>
                </c:pt>
                <c:pt idx="11">
                  <c:v>1072.2919999999999</c:v>
                </c:pt>
                <c:pt idx="12">
                  <c:v>1103.97</c:v>
                </c:pt>
                <c:pt idx="13">
                  <c:v>1137.2239999999999</c:v>
                </c:pt>
                <c:pt idx="14">
                  <c:v>1170.4780000000001</c:v>
                </c:pt>
                <c:pt idx="15">
                  <c:v>1203.732</c:v>
                </c:pt>
                <c:pt idx="16">
                  <c:v>1236.9860000000001</c:v>
                </c:pt>
                <c:pt idx="17">
                  <c:v>1270.24</c:v>
                </c:pt>
                <c:pt idx="18">
                  <c:v>1298.144</c:v>
                </c:pt>
                <c:pt idx="19">
                  <c:v>1326.048</c:v>
                </c:pt>
                <c:pt idx="20">
                  <c:v>1353.952</c:v>
                </c:pt>
                <c:pt idx="21">
                  <c:v>1381.856</c:v>
                </c:pt>
                <c:pt idx="22">
                  <c:v>1409.76</c:v>
                </c:pt>
                <c:pt idx="23">
                  <c:v>1439.95</c:v>
                </c:pt>
                <c:pt idx="24">
                  <c:v>1470.14</c:v>
                </c:pt>
                <c:pt idx="25">
                  <c:v>1500.33</c:v>
                </c:pt>
                <c:pt idx="26">
                  <c:v>1530.52</c:v>
                </c:pt>
                <c:pt idx="27">
                  <c:v>1560.71</c:v>
                </c:pt>
                <c:pt idx="28">
                  <c:v>1581.5740000000001</c:v>
                </c:pt>
                <c:pt idx="29">
                  <c:v>1602.4380000000001</c:v>
                </c:pt>
                <c:pt idx="30">
                  <c:v>1623.3019999999999</c:v>
                </c:pt>
                <c:pt idx="31">
                  <c:v>1644.1659999999999</c:v>
                </c:pt>
                <c:pt idx="32">
                  <c:v>1665.03</c:v>
                </c:pt>
                <c:pt idx="33">
                  <c:v>1685.1779999999999</c:v>
                </c:pt>
                <c:pt idx="34">
                  <c:v>1705.326</c:v>
                </c:pt>
                <c:pt idx="35">
                  <c:v>1725.4739999999999</c:v>
                </c:pt>
                <c:pt idx="36">
                  <c:v>1745.6220000000001</c:v>
                </c:pt>
                <c:pt idx="37">
                  <c:v>1765.77</c:v>
                </c:pt>
                <c:pt idx="38">
                  <c:v>1786.71</c:v>
                </c:pt>
                <c:pt idx="39">
                  <c:v>1807.65</c:v>
                </c:pt>
                <c:pt idx="40">
                  <c:v>1828.59</c:v>
                </c:pt>
                <c:pt idx="41">
                  <c:v>1849.53</c:v>
                </c:pt>
                <c:pt idx="42">
                  <c:v>1870.47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E3-4266-9717-ADCA97FC3804}"/>
            </c:ext>
          </c:extLst>
        </c:ser>
        <c:ser>
          <c:idx val="11"/>
          <c:order val="11"/>
          <c:tx>
            <c:strRef>
              <c:f>regionalEEtripsPreOME!$A$13</c:f>
              <c:strCache>
                <c:ptCount val="1"/>
                <c:pt idx="0">
                  <c:v>12-6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regionalEEtripsPreOME!$D$13:$AT$13</c:f>
              <c:numCache>
                <c:formatCode>0.0</c:formatCode>
                <c:ptCount val="43"/>
                <c:pt idx="0">
                  <c:v>348.43</c:v>
                </c:pt>
                <c:pt idx="1">
                  <c:v>439.28</c:v>
                </c:pt>
                <c:pt idx="2">
                  <c:v>469.56</c:v>
                </c:pt>
                <c:pt idx="3">
                  <c:v>483.82799999999997</c:v>
                </c:pt>
                <c:pt idx="4">
                  <c:v>498.096</c:v>
                </c:pt>
                <c:pt idx="5">
                  <c:v>512.36400000000003</c:v>
                </c:pt>
                <c:pt idx="6">
                  <c:v>526.63199999999995</c:v>
                </c:pt>
                <c:pt idx="7">
                  <c:v>540.9</c:v>
                </c:pt>
                <c:pt idx="8">
                  <c:v>601.24799999999993</c:v>
                </c:pt>
                <c:pt idx="9">
                  <c:v>661.596</c:v>
                </c:pt>
                <c:pt idx="10">
                  <c:v>721.94399999999996</c:v>
                </c:pt>
                <c:pt idx="11">
                  <c:v>782.29199999999992</c:v>
                </c:pt>
                <c:pt idx="12">
                  <c:v>842.64</c:v>
                </c:pt>
                <c:pt idx="13">
                  <c:v>870.65200000000004</c:v>
                </c:pt>
                <c:pt idx="14">
                  <c:v>898.66399999999999</c:v>
                </c:pt>
                <c:pt idx="15">
                  <c:v>926.67600000000004</c:v>
                </c:pt>
                <c:pt idx="16">
                  <c:v>954.68799999999999</c:v>
                </c:pt>
                <c:pt idx="17">
                  <c:v>982.7</c:v>
                </c:pt>
                <c:pt idx="18">
                  <c:v>1008.28</c:v>
                </c:pt>
                <c:pt idx="19">
                  <c:v>1033.8599999999999</c:v>
                </c:pt>
                <c:pt idx="20">
                  <c:v>1059.44</c:v>
                </c:pt>
                <c:pt idx="21">
                  <c:v>1085.02</c:v>
                </c:pt>
                <c:pt idx="22">
                  <c:v>1110.5999999999999</c:v>
                </c:pt>
                <c:pt idx="23">
                  <c:v>1144.8239999999998</c:v>
                </c:pt>
                <c:pt idx="24">
                  <c:v>1179.048</c:v>
                </c:pt>
                <c:pt idx="25">
                  <c:v>1213.2719999999999</c:v>
                </c:pt>
                <c:pt idx="26">
                  <c:v>1247.4960000000001</c:v>
                </c:pt>
                <c:pt idx="27">
                  <c:v>1281.72</c:v>
                </c:pt>
                <c:pt idx="28">
                  <c:v>1294.248</c:v>
                </c:pt>
                <c:pt idx="29">
                  <c:v>1306.7760000000001</c:v>
                </c:pt>
                <c:pt idx="30">
                  <c:v>1319.3039999999999</c:v>
                </c:pt>
                <c:pt idx="31">
                  <c:v>1331.8319999999999</c:v>
                </c:pt>
                <c:pt idx="32">
                  <c:v>1344.36</c:v>
                </c:pt>
                <c:pt idx="33">
                  <c:v>1389.183</c:v>
                </c:pt>
                <c:pt idx="34">
                  <c:v>1434.0059999999999</c:v>
                </c:pt>
                <c:pt idx="35">
                  <c:v>1478.829</c:v>
                </c:pt>
                <c:pt idx="36">
                  <c:v>1523.6519999999998</c:v>
                </c:pt>
                <c:pt idx="37">
                  <c:v>1568.4749999999999</c:v>
                </c:pt>
                <c:pt idx="38">
                  <c:v>1613.298</c:v>
                </c:pt>
                <c:pt idx="39">
                  <c:v>1658.1209999999999</c:v>
                </c:pt>
                <c:pt idx="40">
                  <c:v>1702.944</c:v>
                </c:pt>
                <c:pt idx="41">
                  <c:v>1747.7669999999998</c:v>
                </c:pt>
                <c:pt idx="42">
                  <c:v>1792.59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E3-4266-9717-ADCA97FC3804}"/>
            </c:ext>
          </c:extLst>
        </c:ser>
        <c:ser>
          <c:idx val="12"/>
          <c:order val="12"/>
          <c:tx>
            <c:strRef>
              <c:f>regionalEEtripsPreOME!$A$14</c:f>
              <c:strCache>
                <c:ptCount val="1"/>
                <c:pt idx="0">
                  <c:v>12-3798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regionalEEtripsPreOME!$D$14:$AT$14</c:f>
              <c:numCache>
                <c:formatCode>0.0</c:formatCode>
                <c:ptCount val="43"/>
                <c:pt idx="0">
                  <c:v>2.92</c:v>
                </c:pt>
                <c:pt idx="1">
                  <c:v>4.41</c:v>
                </c:pt>
                <c:pt idx="2">
                  <c:v>4.9000000000000004</c:v>
                </c:pt>
                <c:pt idx="3">
                  <c:v>5.25</c:v>
                </c:pt>
                <c:pt idx="4">
                  <c:v>5.6000000000000005</c:v>
                </c:pt>
                <c:pt idx="5">
                  <c:v>5.95</c:v>
                </c:pt>
                <c:pt idx="6">
                  <c:v>6.3000000000000007</c:v>
                </c:pt>
                <c:pt idx="7">
                  <c:v>6.65</c:v>
                </c:pt>
                <c:pt idx="8">
                  <c:v>7.0033333333333339</c:v>
                </c:pt>
                <c:pt idx="9">
                  <c:v>7.3566666666666665</c:v>
                </c:pt>
                <c:pt idx="10">
                  <c:v>7.71</c:v>
                </c:pt>
                <c:pt idx="11">
                  <c:v>8.06</c:v>
                </c:pt>
                <c:pt idx="12">
                  <c:v>8.41</c:v>
                </c:pt>
                <c:pt idx="13">
                  <c:v>8.8279999999999994</c:v>
                </c:pt>
                <c:pt idx="14">
                  <c:v>9.2460000000000004</c:v>
                </c:pt>
                <c:pt idx="15">
                  <c:v>9.6639999999999997</c:v>
                </c:pt>
                <c:pt idx="16">
                  <c:v>10.082000000000001</c:v>
                </c:pt>
                <c:pt idx="17">
                  <c:v>10.5</c:v>
                </c:pt>
                <c:pt idx="18">
                  <c:v>10.906000000000001</c:v>
                </c:pt>
                <c:pt idx="19">
                  <c:v>11.311999999999999</c:v>
                </c:pt>
                <c:pt idx="20">
                  <c:v>11.718</c:v>
                </c:pt>
                <c:pt idx="21">
                  <c:v>12.123999999999999</c:v>
                </c:pt>
                <c:pt idx="22">
                  <c:v>12.53</c:v>
                </c:pt>
                <c:pt idx="23">
                  <c:v>12.991999999999999</c:v>
                </c:pt>
                <c:pt idx="24">
                  <c:v>13.453999999999999</c:v>
                </c:pt>
                <c:pt idx="25">
                  <c:v>13.916</c:v>
                </c:pt>
                <c:pt idx="26">
                  <c:v>14.378</c:v>
                </c:pt>
                <c:pt idx="27">
                  <c:v>14.84</c:v>
                </c:pt>
                <c:pt idx="28">
                  <c:v>15.038</c:v>
                </c:pt>
                <c:pt idx="29">
                  <c:v>15.236000000000001</c:v>
                </c:pt>
                <c:pt idx="30">
                  <c:v>15.433999999999999</c:v>
                </c:pt>
                <c:pt idx="31">
                  <c:v>15.632</c:v>
                </c:pt>
                <c:pt idx="32">
                  <c:v>15.83</c:v>
                </c:pt>
                <c:pt idx="33">
                  <c:v>16.027999999999999</c:v>
                </c:pt>
                <c:pt idx="34">
                  <c:v>16.225999999999999</c:v>
                </c:pt>
                <c:pt idx="35">
                  <c:v>16.423999999999999</c:v>
                </c:pt>
                <c:pt idx="36">
                  <c:v>16.622</c:v>
                </c:pt>
                <c:pt idx="37">
                  <c:v>16.82</c:v>
                </c:pt>
                <c:pt idx="38">
                  <c:v>17.018000000000001</c:v>
                </c:pt>
                <c:pt idx="39">
                  <c:v>17.216000000000001</c:v>
                </c:pt>
                <c:pt idx="40">
                  <c:v>17.413999999999998</c:v>
                </c:pt>
                <c:pt idx="41">
                  <c:v>17.611999999999998</c:v>
                </c:pt>
                <c:pt idx="42">
                  <c:v>17.809999999999999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E3-4266-9717-ADCA97FC3804}"/>
            </c:ext>
          </c:extLst>
        </c:ser>
        <c:ser>
          <c:idx val="13"/>
          <c:order val="13"/>
          <c:tx>
            <c:strRef>
              <c:f>regionalEEtripsPreOME!$A$15</c:f>
              <c:strCache>
                <c:ptCount val="1"/>
                <c:pt idx="0">
                  <c:v>12-4525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regionalEEtripsPreOME!$D$15:$AT$15</c:f>
              <c:numCache>
                <c:formatCode>0.0</c:formatCode>
                <c:ptCount val="43"/>
                <c:pt idx="0">
                  <c:v>2.92</c:v>
                </c:pt>
                <c:pt idx="1">
                  <c:v>4.41</c:v>
                </c:pt>
                <c:pt idx="2">
                  <c:v>4.9000000000000004</c:v>
                </c:pt>
                <c:pt idx="3">
                  <c:v>5.25</c:v>
                </c:pt>
                <c:pt idx="4">
                  <c:v>5.6000000000000005</c:v>
                </c:pt>
                <c:pt idx="5">
                  <c:v>5.95</c:v>
                </c:pt>
                <c:pt idx="6">
                  <c:v>6.3000000000000007</c:v>
                </c:pt>
                <c:pt idx="7">
                  <c:v>6.65</c:v>
                </c:pt>
                <c:pt idx="8">
                  <c:v>7.0033333333333339</c:v>
                </c:pt>
                <c:pt idx="9">
                  <c:v>7.3566666666666665</c:v>
                </c:pt>
                <c:pt idx="10">
                  <c:v>7.71</c:v>
                </c:pt>
                <c:pt idx="11">
                  <c:v>8.06</c:v>
                </c:pt>
                <c:pt idx="12">
                  <c:v>8.41</c:v>
                </c:pt>
                <c:pt idx="13">
                  <c:v>8.8279999999999994</c:v>
                </c:pt>
                <c:pt idx="14">
                  <c:v>9.2460000000000004</c:v>
                </c:pt>
                <c:pt idx="15">
                  <c:v>9.6639999999999997</c:v>
                </c:pt>
                <c:pt idx="16">
                  <c:v>10.082000000000001</c:v>
                </c:pt>
                <c:pt idx="17">
                  <c:v>10.5</c:v>
                </c:pt>
                <c:pt idx="18">
                  <c:v>10.906000000000001</c:v>
                </c:pt>
                <c:pt idx="19">
                  <c:v>11.311999999999999</c:v>
                </c:pt>
                <c:pt idx="20">
                  <c:v>11.718</c:v>
                </c:pt>
                <c:pt idx="21">
                  <c:v>12.123999999999999</c:v>
                </c:pt>
                <c:pt idx="22">
                  <c:v>12.53</c:v>
                </c:pt>
                <c:pt idx="23">
                  <c:v>12.991999999999999</c:v>
                </c:pt>
                <c:pt idx="24">
                  <c:v>13.453999999999999</c:v>
                </c:pt>
                <c:pt idx="25">
                  <c:v>13.916</c:v>
                </c:pt>
                <c:pt idx="26">
                  <c:v>14.378</c:v>
                </c:pt>
                <c:pt idx="27">
                  <c:v>14.84</c:v>
                </c:pt>
                <c:pt idx="28">
                  <c:v>15.038</c:v>
                </c:pt>
                <c:pt idx="29">
                  <c:v>15.236000000000001</c:v>
                </c:pt>
                <c:pt idx="30">
                  <c:v>15.433999999999999</c:v>
                </c:pt>
                <c:pt idx="31">
                  <c:v>15.632</c:v>
                </c:pt>
                <c:pt idx="32">
                  <c:v>15.83</c:v>
                </c:pt>
                <c:pt idx="33">
                  <c:v>16.027999999999999</c:v>
                </c:pt>
                <c:pt idx="34">
                  <c:v>16.225999999999999</c:v>
                </c:pt>
                <c:pt idx="35">
                  <c:v>16.423999999999999</c:v>
                </c:pt>
                <c:pt idx="36">
                  <c:v>16.622</c:v>
                </c:pt>
                <c:pt idx="37">
                  <c:v>16.82</c:v>
                </c:pt>
                <c:pt idx="38">
                  <c:v>17.018000000000001</c:v>
                </c:pt>
                <c:pt idx="39">
                  <c:v>17.216000000000001</c:v>
                </c:pt>
                <c:pt idx="40">
                  <c:v>17.413999999999998</c:v>
                </c:pt>
                <c:pt idx="41">
                  <c:v>17.611999999999998</c:v>
                </c:pt>
                <c:pt idx="42">
                  <c:v>17.809999999999999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E3-4266-9717-ADCA97FC3804}"/>
            </c:ext>
          </c:extLst>
        </c:ser>
        <c:ser>
          <c:idx val="14"/>
          <c:order val="14"/>
          <c:tx>
            <c:strRef>
              <c:f>regionalEEtripsPreOME!$A$16</c:f>
              <c:strCache>
                <c:ptCount val="1"/>
                <c:pt idx="0">
                  <c:v>3668-12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regionalEEtripsPreOME!$D$16:$AT$16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8.0000000000000002E-3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E3-4266-9717-ADCA97FC3804}"/>
            </c:ext>
          </c:extLst>
        </c:ser>
        <c:ser>
          <c:idx val="15"/>
          <c:order val="15"/>
          <c:tx>
            <c:strRef>
              <c:f>regionalEEtripsPreOME!$A$17</c:f>
              <c:strCache>
                <c:ptCount val="1"/>
                <c:pt idx="0">
                  <c:v>3798-6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regionalEEtripsPreOME!$D$17:$AT$17</c:f>
              <c:numCache>
                <c:formatCode>0.0</c:formatCode>
                <c:ptCount val="43"/>
                <c:pt idx="0">
                  <c:v>1.77</c:v>
                </c:pt>
                <c:pt idx="1">
                  <c:v>2.59</c:v>
                </c:pt>
                <c:pt idx="2">
                  <c:v>2.87</c:v>
                </c:pt>
                <c:pt idx="3">
                  <c:v>3.008</c:v>
                </c:pt>
                <c:pt idx="4">
                  <c:v>3.1459999999999999</c:v>
                </c:pt>
                <c:pt idx="5">
                  <c:v>3.2839999999999998</c:v>
                </c:pt>
                <c:pt idx="6">
                  <c:v>3.4220000000000002</c:v>
                </c:pt>
                <c:pt idx="7">
                  <c:v>3.56</c:v>
                </c:pt>
                <c:pt idx="8">
                  <c:v>3.72</c:v>
                </c:pt>
                <c:pt idx="9">
                  <c:v>3.88</c:v>
                </c:pt>
                <c:pt idx="10">
                  <c:v>4.04</c:v>
                </c:pt>
                <c:pt idx="11">
                  <c:v>4.2</c:v>
                </c:pt>
                <c:pt idx="12">
                  <c:v>4.3600000000000003</c:v>
                </c:pt>
                <c:pt idx="13">
                  <c:v>4.5440000000000005</c:v>
                </c:pt>
                <c:pt idx="14">
                  <c:v>4.7280000000000006</c:v>
                </c:pt>
                <c:pt idx="15">
                  <c:v>4.9120000000000008</c:v>
                </c:pt>
                <c:pt idx="16">
                  <c:v>5.0960000000000001</c:v>
                </c:pt>
                <c:pt idx="17">
                  <c:v>5.28</c:v>
                </c:pt>
                <c:pt idx="18">
                  <c:v>5.4880000000000004</c:v>
                </c:pt>
                <c:pt idx="19">
                  <c:v>5.6960000000000006</c:v>
                </c:pt>
                <c:pt idx="20">
                  <c:v>5.9039999999999999</c:v>
                </c:pt>
                <c:pt idx="21">
                  <c:v>6.1120000000000001</c:v>
                </c:pt>
                <c:pt idx="22">
                  <c:v>6.32</c:v>
                </c:pt>
                <c:pt idx="23">
                  <c:v>6.5720000000000001</c:v>
                </c:pt>
                <c:pt idx="24">
                  <c:v>6.8239999999999998</c:v>
                </c:pt>
                <c:pt idx="25">
                  <c:v>7.0760000000000005</c:v>
                </c:pt>
                <c:pt idx="26">
                  <c:v>7.3280000000000003</c:v>
                </c:pt>
                <c:pt idx="27">
                  <c:v>7.58</c:v>
                </c:pt>
                <c:pt idx="28">
                  <c:v>7.6820000000000004</c:v>
                </c:pt>
                <c:pt idx="29">
                  <c:v>7.7839999999999998</c:v>
                </c:pt>
                <c:pt idx="30">
                  <c:v>7.8860000000000001</c:v>
                </c:pt>
                <c:pt idx="31">
                  <c:v>7.9879999999999995</c:v>
                </c:pt>
                <c:pt idx="32">
                  <c:v>8.09</c:v>
                </c:pt>
                <c:pt idx="33">
                  <c:v>8.1920000000000002</c:v>
                </c:pt>
                <c:pt idx="34">
                  <c:v>8.2940000000000005</c:v>
                </c:pt>
                <c:pt idx="35">
                  <c:v>8.395999999999999</c:v>
                </c:pt>
                <c:pt idx="36">
                  <c:v>8.4979999999999993</c:v>
                </c:pt>
                <c:pt idx="37">
                  <c:v>8.6</c:v>
                </c:pt>
                <c:pt idx="38">
                  <c:v>8.702</c:v>
                </c:pt>
                <c:pt idx="39">
                  <c:v>8.8040000000000003</c:v>
                </c:pt>
                <c:pt idx="40">
                  <c:v>8.9059999999999988</c:v>
                </c:pt>
                <c:pt idx="41">
                  <c:v>9.0079999999999991</c:v>
                </c:pt>
                <c:pt idx="42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E3-4266-9717-ADCA97FC3804}"/>
            </c:ext>
          </c:extLst>
        </c:ser>
        <c:ser>
          <c:idx val="16"/>
          <c:order val="16"/>
          <c:tx>
            <c:strRef>
              <c:f>regionalEEtripsPreOME!$A$18</c:f>
              <c:strCache>
                <c:ptCount val="1"/>
                <c:pt idx="0">
                  <c:v>3798-10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regionalEEtripsPreOME!$D$18:$AT$18</c:f>
              <c:numCache>
                <c:formatCode>0.0</c:formatCode>
                <c:ptCount val="43"/>
                <c:pt idx="0">
                  <c:v>7</c:v>
                </c:pt>
                <c:pt idx="1">
                  <c:v>10.89</c:v>
                </c:pt>
                <c:pt idx="2">
                  <c:v>12.18</c:v>
                </c:pt>
                <c:pt idx="3">
                  <c:v>12.818</c:v>
                </c:pt>
                <c:pt idx="4">
                  <c:v>13.456</c:v>
                </c:pt>
                <c:pt idx="5">
                  <c:v>14.093999999999999</c:v>
                </c:pt>
                <c:pt idx="6">
                  <c:v>14.731999999999999</c:v>
                </c:pt>
                <c:pt idx="7">
                  <c:v>15.37</c:v>
                </c:pt>
                <c:pt idx="8">
                  <c:v>16.113333333333333</c:v>
                </c:pt>
                <c:pt idx="9">
                  <c:v>16.856666666666669</c:v>
                </c:pt>
                <c:pt idx="10">
                  <c:v>17.600000000000001</c:v>
                </c:pt>
                <c:pt idx="11">
                  <c:v>18.344999999999999</c:v>
                </c:pt>
                <c:pt idx="12">
                  <c:v>19.09</c:v>
                </c:pt>
                <c:pt idx="13">
                  <c:v>20.044</c:v>
                </c:pt>
                <c:pt idx="14">
                  <c:v>20.998000000000001</c:v>
                </c:pt>
                <c:pt idx="15">
                  <c:v>21.951999999999998</c:v>
                </c:pt>
                <c:pt idx="16">
                  <c:v>22.905999999999999</c:v>
                </c:pt>
                <c:pt idx="17">
                  <c:v>23.86</c:v>
                </c:pt>
                <c:pt idx="18">
                  <c:v>24.887999999999998</c:v>
                </c:pt>
                <c:pt idx="19">
                  <c:v>25.916</c:v>
                </c:pt>
                <c:pt idx="20">
                  <c:v>26.943999999999999</c:v>
                </c:pt>
                <c:pt idx="21">
                  <c:v>27.972000000000001</c:v>
                </c:pt>
                <c:pt idx="22">
                  <c:v>29</c:v>
                </c:pt>
                <c:pt idx="23">
                  <c:v>30.277999999999999</c:v>
                </c:pt>
                <c:pt idx="24">
                  <c:v>31.556000000000001</c:v>
                </c:pt>
                <c:pt idx="25">
                  <c:v>32.834000000000003</c:v>
                </c:pt>
                <c:pt idx="26">
                  <c:v>34.112000000000002</c:v>
                </c:pt>
                <c:pt idx="27">
                  <c:v>35.39</c:v>
                </c:pt>
                <c:pt idx="28">
                  <c:v>35.86</c:v>
                </c:pt>
                <c:pt idx="29">
                  <c:v>36.33</c:v>
                </c:pt>
                <c:pt idx="30">
                  <c:v>36.800000000000004</c:v>
                </c:pt>
                <c:pt idx="31">
                  <c:v>37.270000000000003</c:v>
                </c:pt>
                <c:pt idx="32">
                  <c:v>37.74</c:v>
                </c:pt>
                <c:pt idx="33">
                  <c:v>38.265999999999998</c:v>
                </c:pt>
                <c:pt idx="34">
                  <c:v>38.792000000000002</c:v>
                </c:pt>
                <c:pt idx="35">
                  <c:v>39.317999999999998</c:v>
                </c:pt>
                <c:pt idx="36">
                  <c:v>39.844000000000001</c:v>
                </c:pt>
                <c:pt idx="37">
                  <c:v>40.369999999999997</c:v>
                </c:pt>
                <c:pt idx="38">
                  <c:v>40.844000000000001</c:v>
                </c:pt>
                <c:pt idx="39">
                  <c:v>41.317999999999998</c:v>
                </c:pt>
                <c:pt idx="40">
                  <c:v>41.792000000000002</c:v>
                </c:pt>
                <c:pt idx="41">
                  <c:v>42.265999999999998</c:v>
                </c:pt>
                <c:pt idx="42">
                  <c:v>42.74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E3-4266-9717-ADCA97FC3804}"/>
            </c:ext>
          </c:extLst>
        </c:ser>
        <c:ser>
          <c:idx val="17"/>
          <c:order val="17"/>
          <c:tx>
            <c:strRef>
              <c:f>regionalEEtripsPreOME!$A$19</c:f>
              <c:strCache>
                <c:ptCount val="1"/>
                <c:pt idx="0">
                  <c:v>3798-12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regionalEEtripsPreOME!$D$19:$AT$19</c:f>
              <c:numCache>
                <c:formatCode>0.0</c:formatCode>
                <c:ptCount val="43"/>
                <c:pt idx="0">
                  <c:v>34.36</c:v>
                </c:pt>
                <c:pt idx="1">
                  <c:v>53.62</c:v>
                </c:pt>
                <c:pt idx="2">
                  <c:v>60.04</c:v>
                </c:pt>
                <c:pt idx="3">
                  <c:v>63.22</c:v>
                </c:pt>
                <c:pt idx="4">
                  <c:v>66.400000000000006</c:v>
                </c:pt>
                <c:pt idx="5">
                  <c:v>69.58</c:v>
                </c:pt>
                <c:pt idx="6">
                  <c:v>72.759999999999991</c:v>
                </c:pt>
                <c:pt idx="7">
                  <c:v>75.94</c:v>
                </c:pt>
                <c:pt idx="8">
                  <c:v>79.67</c:v>
                </c:pt>
                <c:pt idx="9">
                  <c:v>83.399999999999991</c:v>
                </c:pt>
                <c:pt idx="10">
                  <c:v>87.13</c:v>
                </c:pt>
                <c:pt idx="11">
                  <c:v>90.86</c:v>
                </c:pt>
                <c:pt idx="12">
                  <c:v>94.59</c:v>
                </c:pt>
                <c:pt idx="13">
                  <c:v>99.114000000000004</c:v>
                </c:pt>
                <c:pt idx="14">
                  <c:v>103.63800000000001</c:v>
                </c:pt>
                <c:pt idx="15">
                  <c:v>108.16200000000001</c:v>
                </c:pt>
                <c:pt idx="16">
                  <c:v>112.68599999999999</c:v>
                </c:pt>
                <c:pt idx="17">
                  <c:v>117.21</c:v>
                </c:pt>
                <c:pt idx="18">
                  <c:v>122.348</c:v>
                </c:pt>
                <c:pt idx="19">
                  <c:v>127.486</c:v>
                </c:pt>
                <c:pt idx="20">
                  <c:v>132.624</c:v>
                </c:pt>
                <c:pt idx="21">
                  <c:v>137.762</c:v>
                </c:pt>
                <c:pt idx="22">
                  <c:v>142.9</c:v>
                </c:pt>
                <c:pt idx="23">
                  <c:v>149.39400000000001</c:v>
                </c:pt>
                <c:pt idx="24">
                  <c:v>155.88800000000001</c:v>
                </c:pt>
                <c:pt idx="25">
                  <c:v>162.38200000000001</c:v>
                </c:pt>
                <c:pt idx="26">
                  <c:v>168.876</c:v>
                </c:pt>
                <c:pt idx="27">
                  <c:v>175.37</c:v>
                </c:pt>
                <c:pt idx="28">
                  <c:v>177.71800000000002</c:v>
                </c:pt>
                <c:pt idx="29">
                  <c:v>180.066</c:v>
                </c:pt>
                <c:pt idx="30">
                  <c:v>182.41400000000002</c:v>
                </c:pt>
                <c:pt idx="31">
                  <c:v>184.762</c:v>
                </c:pt>
                <c:pt idx="32">
                  <c:v>187.11</c:v>
                </c:pt>
                <c:pt idx="33">
                  <c:v>189.41400000000002</c:v>
                </c:pt>
                <c:pt idx="34">
                  <c:v>191.71800000000002</c:v>
                </c:pt>
                <c:pt idx="35">
                  <c:v>194.02199999999999</c:v>
                </c:pt>
                <c:pt idx="36">
                  <c:v>196.32599999999999</c:v>
                </c:pt>
                <c:pt idx="37">
                  <c:v>198.63</c:v>
                </c:pt>
                <c:pt idx="38">
                  <c:v>200.98599999999999</c:v>
                </c:pt>
                <c:pt idx="39">
                  <c:v>203.34199999999998</c:v>
                </c:pt>
                <c:pt idx="40">
                  <c:v>205.69800000000001</c:v>
                </c:pt>
                <c:pt idx="41">
                  <c:v>208.054</c:v>
                </c:pt>
                <c:pt idx="42">
                  <c:v>210.41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E3-4266-9717-ADCA97FC3804}"/>
            </c:ext>
          </c:extLst>
        </c:ser>
        <c:ser>
          <c:idx val="18"/>
          <c:order val="18"/>
          <c:tx>
            <c:strRef>
              <c:f>regionalEEtripsPreOME!$A$20</c:f>
              <c:strCache>
                <c:ptCount val="1"/>
                <c:pt idx="0">
                  <c:v>4525-6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regionalEEtripsPreOME!$D$20:$AT$20</c:f>
              <c:numCache>
                <c:formatCode>0.0</c:formatCode>
                <c:ptCount val="43"/>
                <c:pt idx="0">
                  <c:v>1.77</c:v>
                </c:pt>
                <c:pt idx="1">
                  <c:v>2.59</c:v>
                </c:pt>
                <c:pt idx="2">
                  <c:v>2.87</c:v>
                </c:pt>
                <c:pt idx="3">
                  <c:v>3.008</c:v>
                </c:pt>
                <c:pt idx="4">
                  <c:v>3.1459999999999999</c:v>
                </c:pt>
                <c:pt idx="5">
                  <c:v>3.2839999999999998</c:v>
                </c:pt>
                <c:pt idx="6">
                  <c:v>3.4220000000000002</c:v>
                </c:pt>
                <c:pt idx="7">
                  <c:v>3.56</c:v>
                </c:pt>
                <c:pt idx="8">
                  <c:v>3.72</c:v>
                </c:pt>
                <c:pt idx="9">
                  <c:v>3.88</c:v>
                </c:pt>
                <c:pt idx="10">
                  <c:v>4.04</c:v>
                </c:pt>
                <c:pt idx="11">
                  <c:v>4.2</c:v>
                </c:pt>
                <c:pt idx="12">
                  <c:v>4.3600000000000003</c:v>
                </c:pt>
                <c:pt idx="13">
                  <c:v>4.5440000000000005</c:v>
                </c:pt>
                <c:pt idx="14">
                  <c:v>4.7280000000000006</c:v>
                </c:pt>
                <c:pt idx="15">
                  <c:v>4.9120000000000008</c:v>
                </c:pt>
                <c:pt idx="16">
                  <c:v>5.0960000000000001</c:v>
                </c:pt>
                <c:pt idx="17">
                  <c:v>5.28</c:v>
                </c:pt>
                <c:pt idx="18">
                  <c:v>5.4880000000000004</c:v>
                </c:pt>
                <c:pt idx="19">
                  <c:v>5.6960000000000006</c:v>
                </c:pt>
                <c:pt idx="20">
                  <c:v>5.9039999999999999</c:v>
                </c:pt>
                <c:pt idx="21">
                  <c:v>6.1120000000000001</c:v>
                </c:pt>
                <c:pt idx="22">
                  <c:v>6.32</c:v>
                </c:pt>
                <c:pt idx="23">
                  <c:v>6.5720000000000001</c:v>
                </c:pt>
                <c:pt idx="24">
                  <c:v>6.8239999999999998</c:v>
                </c:pt>
                <c:pt idx="25">
                  <c:v>7.0760000000000005</c:v>
                </c:pt>
                <c:pt idx="26">
                  <c:v>7.3280000000000003</c:v>
                </c:pt>
                <c:pt idx="27">
                  <c:v>7.58</c:v>
                </c:pt>
                <c:pt idx="28">
                  <c:v>7.6820000000000004</c:v>
                </c:pt>
                <c:pt idx="29">
                  <c:v>7.7839999999999998</c:v>
                </c:pt>
                <c:pt idx="30">
                  <c:v>7.8860000000000001</c:v>
                </c:pt>
                <c:pt idx="31">
                  <c:v>7.9879999999999995</c:v>
                </c:pt>
                <c:pt idx="32">
                  <c:v>8.09</c:v>
                </c:pt>
                <c:pt idx="33">
                  <c:v>8.1920000000000002</c:v>
                </c:pt>
                <c:pt idx="34">
                  <c:v>8.2940000000000005</c:v>
                </c:pt>
                <c:pt idx="35">
                  <c:v>8.395999999999999</c:v>
                </c:pt>
                <c:pt idx="36">
                  <c:v>8.4979999999999993</c:v>
                </c:pt>
                <c:pt idx="37">
                  <c:v>8.6</c:v>
                </c:pt>
                <c:pt idx="38">
                  <c:v>8.702</c:v>
                </c:pt>
                <c:pt idx="39">
                  <c:v>8.8040000000000003</c:v>
                </c:pt>
                <c:pt idx="40">
                  <c:v>8.9059999999999988</c:v>
                </c:pt>
                <c:pt idx="41">
                  <c:v>9.0079999999999991</c:v>
                </c:pt>
                <c:pt idx="42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EE3-4266-9717-ADCA97FC3804}"/>
            </c:ext>
          </c:extLst>
        </c:ser>
        <c:ser>
          <c:idx val="19"/>
          <c:order val="19"/>
          <c:tx>
            <c:strRef>
              <c:f>regionalEEtripsPreOME!$A$21</c:f>
              <c:strCache>
                <c:ptCount val="1"/>
                <c:pt idx="0">
                  <c:v>4525-10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regionalEEtripsPreOME!$D$21:$AT$21</c:f>
              <c:numCache>
                <c:formatCode>0.0</c:formatCode>
                <c:ptCount val="43"/>
                <c:pt idx="0">
                  <c:v>7</c:v>
                </c:pt>
                <c:pt idx="1">
                  <c:v>10.89</c:v>
                </c:pt>
                <c:pt idx="2">
                  <c:v>12.18</c:v>
                </c:pt>
                <c:pt idx="3">
                  <c:v>12.818</c:v>
                </c:pt>
                <c:pt idx="4">
                  <c:v>13.456</c:v>
                </c:pt>
                <c:pt idx="5">
                  <c:v>14.093999999999999</c:v>
                </c:pt>
                <c:pt idx="6">
                  <c:v>14.731999999999999</c:v>
                </c:pt>
                <c:pt idx="7">
                  <c:v>15.37</c:v>
                </c:pt>
                <c:pt idx="8">
                  <c:v>16.113333333333333</c:v>
                </c:pt>
                <c:pt idx="9">
                  <c:v>16.856666666666669</c:v>
                </c:pt>
                <c:pt idx="10">
                  <c:v>17.600000000000001</c:v>
                </c:pt>
                <c:pt idx="11">
                  <c:v>18.344999999999999</c:v>
                </c:pt>
                <c:pt idx="12">
                  <c:v>19.09</c:v>
                </c:pt>
                <c:pt idx="13">
                  <c:v>20.044</c:v>
                </c:pt>
                <c:pt idx="14">
                  <c:v>20.998000000000001</c:v>
                </c:pt>
                <c:pt idx="15">
                  <c:v>21.951999999999998</c:v>
                </c:pt>
                <c:pt idx="16">
                  <c:v>22.905999999999999</c:v>
                </c:pt>
                <c:pt idx="17">
                  <c:v>23.86</c:v>
                </c:pt>
                <c:pt idx="18">
                  <c:v>24.887999999999998</c:v>
                </c:pt>
                <c:pt idx="19">
                  <c:v>25.916</c:v>
                </c:pt>
                <c:pt idx="20">
                  <c:v>26.943999999999999</c:v>
                </c:pt>
                <c:pt idx="21">
                  <c:v>27.972000000000001</c:v>
                </c:pt>
                <c:pt idx="22">
                  <c:v>29</c:v>
                </c:pt>
                <c:pt idx="23">
                  <c:v>30.277999999999999</c:v>
                </c:pt>
                <c:pt idx="24">
                  <c:v>31.556000000000001</c:v>
                </c:pt>
                <c:pt idx="25">
                  <c:v>32.834000000000003</c:v>
                </c:pt>
                <c:pt idx="26">
                  <c:v>34.112000000000002</c:v>
                </c:pt>
                <c:pt idx="27">
                  <c:v>35.39</c:v>
                </c:pt>
                <c:pt idx="28">
                  <c:v>35.86</c:v>
                </c:pt>
                <c:pt idx="29">
                  <c:v>36.33</c:v>
                </c:pt>
                <c:pt idx="30">
                  <c:v>36.800000000000004</c:v>
                </c:pt>
                <c:pt idx="31">
                  <c:v>37.270000000000003</c:v>
                </c:pt>
                <c:pt idx="32">
                  <c:v>37.74</c:v>
                </c:pt>
                <c:pt idx="33">
                  <c:v>38.265999999999998</c:v>
                </c:pt>
                <c:pt idx="34">
                  <c:v>38.792000000000002</c:v>
                </c:pt>
                <c:pt idx="35">
                  <c:v>39.317999999999998</c:v>
                </c:pt>
                <c:pt idx="36">
                  <c:v>39.844000000000001</c:v>
                </c:pt>
                <c:pt idx="37">
                  <c:v>40.369999999999997</c:v>
                </c:pt>
                <c:pt idx="38">
                  <c:v>40.844000000000001</c:v>
                </c:pt>
                <c:pt idx="39">
                  <c:v>41.317999999999998</c:v>
                </c:pt>
                <c:pt idx="40">
                  <c:v>41.792000000000002</c:v>
                </c:pt>
                <c:pt idx="41">
                  <c:v>42.265999999999998</c:v>
                </c:pt>
                <c:pt idx="42">
                  <c:v>42.74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EE3-4266-9717-ADCA97FC3804}"/>
            </c:ext>
          </c:extLst>
        </c:ser>
        <c:ser>
          <c:idx val="20"/>
          <c:order val="20"/>
          <c:tx>
            <c:strRef>
              <c:f>regionalEEtripsPreOME!$A$22</c:f>
              <c:strCache>
                <c:ptCount val="1"/>
                <c:pt idx="0">
                  <c:v>4525-12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regionalEEtripsPreOME!$D$1:$AT$1</c:f>
              <c:numCache>
                <c:formatCode>General</c:formatCode>
                <c:ptCount val="43"/>
                <c:pt idx="0">
                  <c:v>2002</c:v>
                </c:pt>
                <c:pt idx="1">
                  <c:v>2008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xVal>
          <c:yVal>
            <c:numRef>
              <c:f>regionalEEtripsPreOME!$D$22:$AT$22</c:f>
              <c:numCache>
                <c:formatCode>0.0</c:formatCode>
                <c:ptCount val="43"/>
                <c:pt idx="0">
                  <c:v>34.36</c:v>
                </c:pt>
                <c:pt idx="1">
                  <c:v>53.62</c:v>
                </c:pt>
                <c:pt idx="2">
                  <c:v>60.04</c:v>
                </c:pt>
                <c:pt idx="3">
                  <c:v>63.22</c:v>
                </c:pt>
                <c:pt idx="4">
                  <c:v>66.400000000000006</c:v>
                </c:pt>
                <c:pt idx="5">
                  <c:v>69.58</c:v>
                </c:pt>
                <c:pt idx="6">
                  <c:v>72.759999999999991</c:v>
                </c:pt>
                <c:pt idx="7">
                  <c:v>75.94</c:v>
                </c:pt>
                <c:pt idx="8">
                  <c:v>79.67</c:v>
                </c:pt>
                <c:pt idx="9">
                  <c:v>83.399999999999991</c:v>
                </c:pt>
                <c:pt idx="10">
                  <c:v>87.13</c:v>
                </c:pt>
                <c:pt idx="11">
                  <c:v>90.86</c:v>
                </c:pt>
                <c:pt idx="12">
                  <c:v>94.59</c:v>
                </c:pt>
                <c:pt idx="13">
                  <c:v>99.114000000000004</c:v>
                </c:pt>
                <c:pt idx="14">
                  <c:v>103.63800000000001</c:v>
                </c:pt>
                <c:pt idx="15">
                  <c:v>108.16200000000001</c:v>
                </c:pt>
                <c:pt idx="16">
                  <c:v>112.68599999999999</c:v>
                </c:pt>
                <c:pt idx="17">
                  <c:v>117.21</c:v>
                </c:pt>
                <c:pt idx="18">
                  <c:v>122.348</c:v>
                </c:pt>
                <c:pt idx="19">
                  <c:v>127.486</c:v>
                </c:pt>
                <c:pt idx="20">
                  <c:v>132.624</c:v>
                </c:pt>
                <c:pt idx="21">
                  <c:v>137.762</c:v>
                </c:pt>
                <c:pt idx="22">
                  <c:v>142.9</c:v>
                </c:pt>
                <c:pt idx="23">
                  <c:v>149.39400000000001</c:v>
                </c:pt>
                <c:pt idx="24">
                  <c:v>155.88800000000001</c:v>
                </c:pt>
                <c:pt idx="25">
                  <c:v>162.38200000000001</c:v>
                </c:pt>
                <c:pt idx="26">
                  <c:v>168.876</c:v>
                </c:pt>
                <c:pt idx="27">
                  <c:v>175.37</c:v>
                </c:pt>
                <c:pt idx="28">
                  <c:v>177.71800000000002</c:v>
                </c:pt>
                <c:pt idx="29">
                  <c:v>180.066</c:v>
                </c:pt>
                <c:pt idx="30">
                  <c:v>182.41400000000002</c:v>
                </c:pt>
                <c:pt idx="31">
                  <c:v>184.762</c:v>
                </c:pt>
                <c:pt idx="32">
                  <c:v>187.11</c:v>
                </c:pt>
                <c:pt idx="33">
                  <c:v>189.41400000000002</c:v>
                </c:pt>
                <c:pt idx="34">
                  <c:v>191.71800000000002</c:v>
                </c:pt>
                <c:pt idx="35">
                  <c:v>194.02199999999999</c:v>
                </c:pt>
                <c:pt idx="36">
                  <c:v>196.32599999999999</c:v>
                </c:pt>
                <c:pt idx="37">
                  <c:v>198.63</c:v>
                </c:pt>
                <c:pt idx="38">
                  <c:v>200.98599999999999</c:v>
                </c:pt>
                <c:pt idx="39">
                  <c:v>203.34199999999998</c:v>
                </c:pt>
                <c:pt idx="40">
                  <c:v>205.69800000000001</c:v>
                </c:pt>
                <c:pt idx="41">
                  <c:v>208.054</c:v>
                </c:pt>
                <c:pt idx="42">
                  <c:v>210.41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E3-4266-9717-ADCA97FC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4968"/>
        <c:axId val="416085296"/>
      </c:scatterChart>
      <c:valAx>
        <c:axId val="416084968"/>
        <c:scaling>
          <c:orientation val="minMax"/>
          <c:max val="205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5296"/>
        <c:crosses val="autoZero"/>
        <c:crossBetween val="midCat"/>
      </c:valAx>
      <c:valAx>
        <c:axId val="4160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16</xdr:col>
      <xdr:colOff>600075</xdr:colOff>
      <xdr:row>31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16</xdr:col>
      <xdr:colOff>600075</xdr:colOff>
      <xdr:row>31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tabSelected="1" workbookViewId="0">
      <selection activeCell="N12" sqref="N12:AT12"/>
    </sheetView>
  </sheetViews>
  <sheetFormatPr defaultRowHeight="15" x14ac:dyDescent="0.25"/>
  <cols>
    <col min="1" max="1" width="7.7109375" bestFit="1" customWidth="1"/>
    <col min="2" max="2" width="9.7109375" bestFit="1" customWidth="1"/>
    <col min="3" max="3" width="7.28515625" bestFit="1" customWidth="1"/>
    <col min="4" max="4" width="6.5703125" bestFit="1" customWidth="1"/>
    <col min="5" max="12" width="5.5703125" bestFit="1" customWidth="1"/>
    <col min="13" max="46" width="6.5703125" bestFit="1" customWidth="1"/>
  </cols>
  <sheetData>
    <row r="1" spans="1:46" x14ac:dyDescent="0.25">
      <c r="A1" t="s">
        <v>3</v>
      </c>
      <c r="B1" t="s">
        <v>0</v>
      </c>
      <c r="C1" t="s">
        <v>1</v>
      </c>
      <c r="D1">
        <v>2002</v>
      </c>
      <c r="E1">
        <v>2008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tr">
        <f>B2&amp;"-"&amp;C2</f>
        <v>2-10</v>
      </c>
      <c r="B2">
        <v>2</v>
      </c>
      <c r="C2">
        <v>10</v>
      </c>
      <c r="D2" s="1">
        <f>regionalEEtripsPreOME!D2*'OME Distribution'!B$2</f>
        <v>39.81</v>
      </c>
      <c r="E2" s="1">
        <f>regionalEEtripsPreOME!E2*'OME Distribution'!C$2</f>
        <v>64.849999999999994</v>
      </c>
      <c r="F2" s="1">
        <f>regionalEEtripsPreOME!F2*'OME Distribution'!D$2</f>
        <v>73.19</v>
      </c>
      <c r="G2" s="2">
        <f>regionalEEtripsPreOME!G2*'OME Distribution'!E$2</f>
        <v>78.992000000000004</v>
      </c>
      <c r="H2" s="2">
        <f>regionalEEtripsPreOME!H2*'OME Distribution'!F$2</f>
        <v>84.793999999999997</v>
      </c>
      <c r="I2" s="2">
        <f>regionalEEtripsPreOME!I2*'OME Distribution'!G$2</f>
        <v>90.596000000000004</v>
      </c>
      <c r="J2" s="2">
        <f>regionalEEtripsPreOME!J2*'OME Distribution'!H$2</f>
        <v>96.397999999999996</v>
      </c>
      <c r="K2" s="1">
        <f>regionalEEtripsPreOME!K2*'OME Distribution'!I$2</f>
        <v>102.2</v>
      </c>
      <c r="L2" s="2">
        <f>regionalEEtripsPreOME!L2*'OME Distribution'!J$2</f>
        <v>109.58800000000001</v>
      </c>
      <c r="M2" s="2">
        <f>regionalEEtripsPreOME!M2*'OME Distribution'!K$2</f>
        <v>116.976</v>
      </c>
      <c r="N2" s="5">
        <f>'OME Distribution'!L$6*(1-'OME Distribution'!L$10)*'OME Distribution'!L14</f>
        <v>58.931953250755448</v>
      </c>
      <c r="O2" s="5">
        <f>'OME Distribution'!M$6*(1-'OME Distribution'!M$10)*'OME Distribution'!M14</f>
        <v>60.760669504088391</v>
      </c>
      <c r="P2" s="5">
        <f>'OME Distribution'!N$6*(1-'OME Distribution'!N$10)*'OME Distribution'!N14</f>
        <v>62.596426971218527</v>
      </c>
      <c r="Q2" s="5">
        <f>'OME Distribution'!O$6*(1-'OME Distribution'!O$10)*'OME Distribution'!O14</f>
        <v>64.244820549364036</v>
      </c>
      <c r="R2" s="5">
        <f>'OME Distribution'!P$6*(1-'OME Distribution'!P$10)*'OME Distribution'!P14</f>
        <v>65.899975532990311</v>
      </c>
      <c r="S2" s="5">
        <f>'OME Distribution'!Q$6*(1-'OME Distribution'!Q$10)*'OME Distribution'!Q14</f>
        <v>67.559775491199645</v>
      </c>
      <c r="T2" s="5">
        <f>'OME Distribution'!R$6*(1-'OME Distribution'!R$10)*'OME Distribution'!R14</f>
        <v>69.222717511860111</v>
      </c>
      <c r="U2" s="5">
        <f>'OME Distribution'!S$6*(1-'OME Distribution'!S$10)*'OME Distribution'!S14</f>
        <v>70.887723367836941</v>
      </c>
      <c r="V2" s="5">
        <f>'OME Distribution'!T$6*(1-'OME Distribution'!T$10)*'OME Distribution'!T14</f>
        <v>72.476317427430544</v>
      </c>
      <c r="W2" s="5">
        <f>'OME Distribution'!U$6*(1-'OME Distribution'!U$10)*'OME Distribution'!U14</f>
        <v>74.077357092822808</v>
      </c>
      <c r="X2" s="5">
        <f>'OME Distribution'!V$6*(1-'OME Distribution'!V$10)*'OME Distribution'!V14</f>
        <v>75.688003704845599</v>
      </c>
      <c r="Y2" s="5">
        <f>'OME Distribution'!W$6*(1-'OME Distribution'!W$10)*'OME Distribution'!W14</f>
        <v>77.306128688679223</v>
      </c>
      <c r="Z2" s="5">
        <f>'OME Distribution'!X$6*(1-'OME Distribution'!X$10)*'OME Distribution'!X14</f>
        <v>78.930114707607501</v>
      </c>
      <c r="AA2" s="5">
        <f>'OME Distribution'!Y$6*(1-'OME Distribution'!Y$10)*'OME Distribution'!Y14</f>
        <v>80.150239040980054</v>
      </c>
      <c r="AB2" s="5">
        <f>'OME Distribution'!Z$6*(1-'OME Distribution'!Z$10)*'OME Distribution'!Z14</f>
        <v>81.409616723953661</v>
      </c>
      <c r="AC2" s="5">
        <f>'OME Distribution'!AA$6*(1-'OME Distribution'!AA$10)*'OME Distribution'!AA14</f>
        <v>82.700334936859122</v>
      </c>
      <c r="AD2" s="5">
        <f>'OME Distribution'!AB$6*(1-'OME Distribution'!AB$10)*'OME Distribution'!AB14</f>
        <v>84.016377513065777</v>
      </c>
      <c r="AE2" s="5">
        <f>'OME Distribution'!AC$6*(1-'OME Distribution'!AC$10)*'OME Distribution'!AC14</f>
        <v>85.353101181499426</v>
      </c>
      <c r="AF2" s="5">
        <f>'OME Distribution'!AD$6*(1-'OME Distribution'!AD$10)*'OME Distribution'!AD14</f>
        <v>87.17158734610787</v>
      </c>
      <c r="AG2" s="5">
        <f>'OME Distribution'!AE$6*(1-'OME Distribution'!AE$10)*'OME Distribution'!AE14</f>
        <v>88.979764427276194</v>
      </c>
      <c r="AH2" s="5">
        <f>'OME Distribution'!AF$6*(1-'OME Distribution'!AF$10)*'OME Distribution'!AF14</f>
        <v>90.778510699733204</v>
      </c>
      <c r="AI2" s="5">
        <f>'OME Distribution'!AG$6*(1-'OME Distribution'!AG$10)*'OME Distribution'!AG14</f>
        <v>92.568607314612564</v>
      </c>
      <c r="AJ2" s="5">
        <f>'OME Distribution'!AH$6*(1-'OME Distribution'!AH$10)*'OME Distribution'!AH14</f>
        <v>94.350751370465431</v>
      </c>
      <c r="AK2" s="5">
        <f>'OME Distribution'!AI$6*(1-'OME Distribution'!AI$10)*'OME Distribution'!AI14</f>
        <v>96.017630789560073</v>
      </c>
      <c r="AL2" s="5">
        <f>'OME Distribution'!AJ$6*(1-'OME Distribution'!AJ$10)*'OME Distribution'!AJ14</f>
        <v>97.676296181101861</v>
      </c>
      <c r="AM2" s="5">
        <f>'OME Distribution'!AK$6*(1-'OME Distribution'!AK$10)*'OME Distribution'!AK14</f>
        <v>99.327328598395198</v>
      </c>
      <c r="AN2" s="5">
        <f>'OME Distribution'!AL$6*(1-'OME Distribution'!AL$10)*'OME Distribution'!AL14</f>
        <v>100.97125418574977</v>
      </c>
      <c r="AO2" s="5">
        <f>'OME Distribution'!AM$6*(1-'OME Distribution'!AM$10)*'OME Distribution'!AM14</f>
        <v>102.60855059610475</v>
      </c>
      <c r="AP2" s="5">
        <f>'OME Distribution'!AN$6*(1-'OME Distribution'!AN$10)*'OME Distribution'!AN14</f>
        <v>104.34321880065779</v>
      </c>
      <c r="AQ2" s="5">
        <f>'OME Distribution'!AO$6*(1-'OME Distribution'!AO$10)*'OME Distribution'!AO14</f>
        <v>106.07322362268688</v>
      </c>
      <c r="AR2" s="5">
        <f>'OME Distribution'!AP$6*(1-'OME Distribution'!AP$10)*'OME Distribution'!AP14</f>
        <v>107.79887392311632</v>
      </c>
      <c r="AS2" s="5">
        <f>'OME Distribution'!AQ$6*(1-'OME Distribution'!AQ$10)*'OME Distribution'!AQ14</f>
        <v>109.52045183141433</v>
      </c>
      <c r="AT2" s="5">
        <f>'OME Distribution'!AR$6*(1-'OME Distribution'!AR$10)*'OME Distribution'!AR14</f>
        <v>111.23821557876039</v>
      </c>
    </row>
    <row r="3" spans="1:46" x14ac:dyDescent="0.25">
      <c r="A3" t="str">
        <f t="shared" ref="A3:A26" si="0">B3&amp;"-"&amp;C3</f>
        <v>2-12</v>
      </c>
      <c r="B3">
        <v>2</v>
      </c>
      <c r="C3">
        <v>12</v>
      </c>
      <c r="D3" s="4">
        <f>regionalEEtripsPreOME!D3*'OME Distribution'!B$2</f>
        <v>193.21</v>
      </c>
      <c r="E3" s="1">
        <f>regionalEEtripsPreOME!E3*'OME Distribution'!C$2</f>
        <v>318.08999999999997</v>
      </c>
      <c r="F3" s="1">
        <f>regionalEEtripsPreOME!F3*'OME Distribution'!D$2</f>
        <v>359.72</v>
      </c>
      <c r="G3" s="2">
        <f>regionalEEtripsPreOME!G3*'OME Distribution'!E$2</f>
        <v>388.77800000000002</v>
      </c>
      <c r="H3" s="2">
        <f>regionalEEtripsPreOME!H3*'OME Distribution'!F$2</f>
        <v>417.83600000000001</v>
      </c>
      <c r="I3" s="2">
        <f>regionalEEtripsPreOME!I3*'OME Distribution'!G$2</f>
        <v>446.89400000000001</v>
      </c>
      <c r="J3" s="2">
        <f>regionalEEtripsPreOME!J3*'OME Distribution'!H$2</f>
        <v>475.952</v>
      </c>
      <c r="K3" s="1">
        <f>regionalEEtripsPreOME!K3*'OME Distribution'!I$2</f>
        <v>505.01</v>
      </c>
      <c r="L3" s="2">
        <f>regionalEEtripsPreOME!L3*'OME Distribution'!J$2</f>
        <v>542.50800000000004</v>
      </c>
      <c r="M3" s="2">
        <f>regionalEEtripsPreOME!M3*'OME Distribution'!K$2</f>
        <v>580.00599999999997</v>
      </c>
      <c r="N3" s="5">
        <f>'OME Distribution'!L$6*(1-'OME Distribution'!L$10)*'OME Distribution'!L15</f>
        <v>292.61455775107339</v>
      </c>
      <c r="O3" s="5">
        <f>'OME Distribution'!M$6*(1-'OME Distribution'!M$10)*'OME Distribution'!M15</f>
        <v>302.07025355605151</v>
      </c>
      <c r="P3" s="5">
        <f>'OME Distribution'!N$6*(1-'OME Distribution'!N$10)*'OME Distribution'!N15</f>
        <v>311.54251600955035</v>
      </c>
      <c r="Q3" s="5">
        <f>'OME Distribution'!O$6*(1-'OME Distribution'!O$10)*'OME Distribution'!O15</f>
        <v>320.06399364811784</v>
      </c>
      <c r="R3" s="5">
        <f>'OME Distribution'!P$6*(1-'OME Distribution'!P$10)*'OME Distribution'!P15</f>
        <v>328.59597530276062</v>
      </c>
      <c r="S3" s="5">
        <f>'OME Distribution'!Q$6*(1-'OME Distribution'!Q$10)*'OME Distribution'!Q15</f>
        <v>337.13196008520083</v>
      </c>
      <c r="T3" s="5">
        <f>'OME Distribution'!R$6*(1-'OME Distribution'!R$10)*'OME Distribution'!R15</f>
        <v>345.66760307577027</v>
      </c>
      <c r="U3" s="5">
        <f>'OME Distribution'!S$6*(1-'OME Distribution'!S$10)*'OME Distribution'!S15</f>
        <v>354.20001414793217</v>
      </c>
      <c r="V3" s="5">
        <f>'OME Distribution'!T$6*(1-'OME Distribution'!T$10)*'OME Distribution'!T15</f>
        <v>361.37107246703891</v>
      </c>
      <c r="W3" s="5">
        <f>'OME Distribution'!U$6*(1-'OME Distribution'!U$10)*'OME Distribution'!U15</f>
        <v>368.66373189906028</v>
      </c>
      <c r="X3" s="5">
        <f>'OME Distribution'!V$6*(1-'OME Distribution'!V$10)*'OME Distribution'!V15</f>
        <v>376.05352345818596</v>
      </c>
      <c r="Y3" s="5">
        <f>'OME Distribution'!W$6*(1-'OME Distribution'!W$10)*'OME Distribution'!W15</f>
        <v>383.52179041017365</v>
      </c>
      <c r="Z3" s="5">
        <f>'OME Distribution'!X$6*(1-'OME Distribution'!X$10)*'OME Distribution'!X15</f>
        <v>391.05410131722442</v>
      </c>
      <c r="AA3" s="5">
        <f>'OME Distribution'!Y$6*(1-'OME Distribution'!Y$10)*'OME Distribution'!Y15</f>
        <v>397.7855852499124</v>
      </c>
      <c r="AB3" s="5">
        <f>'OME Distribution'!Z$6*(1-'OME Distribution'!Z$10)*'OME Distribution'!Z15</f>
        <v>404.65332748612667</v>
      </c>
      <c r="AC3" s="5">
        <f>'OME Distribution'!AA$6*(1-'OME Distribution'!AA$10)*'OME Distribution'!AA15</f>
        <v>411.62829563029862</v>
      </c>
      <c r="AD3" s="5">
        <f>'OME Distribution'!AB$6*(1-'OME Distribution'!AB$10)*'OME Distribution'!AB15</f>
        <v>418.68859086592454</v>
      </c>
      <c r="AE3" s="5">
        <f>'OME Distribution'!AC$6*(1-'OME Distribution'!AC$10)*'OME Distribution'!AC15</f>
        <v>425.81745298923954</v>
      </c>
      <c r="AF3" s="5">
        <f>'OME Distribution'!AD$6*(1-'OME Distribution'!AD$10)*'OME Distribution'!AD15</f>
        <v>434.92006060312912</v>
      </c>
      <c r="AG3" s="5">
        <f>'OME Distribution'!AE$6*(1-'OME Distribution'!AE$10)*'OME Distribution'!AE15</f>
        <v>443.9716934352071</v>
      </c>
      <c r="AH3" s="5">
        <f>'OME Distribution'!AF$6*(1-'OME Distribution'!AF$10)*'OME Distribution'!AF15</f>
        <v>452.97670598257992</v>
      </c>
      <c r="AI3" s="5">
        <f>'OME Distribution'!AG$6*(1-'OME Distribution'!AG$10)*'OME Distribution'!AG15</f>
        <v>461.93897062169958</v>
      </c>
      <c r="AJ3" s="5">
        <f>'OME Distribution'!AH$6*(1-'OME Distribution'!AH$10)*'OME Distribution'!AH15</f>
        <v>470.86194252818927</v>
      </c>
      <c r="AK3" s="5">
        <f>'OME Distribution'!AI$6*(1-'OME Distribution'!AI$10)*'OME Distribution'!AI15</f>
        <v>479.71307248301304</v>
      </c>
      <c r="AL3" s="5">
        <f>'OME Distribution'!AJ$6*(1-'OME Distribution'!AJ$10)*'OME Distribution'!AJ15</f>
        <v>488.52960306991582</v>
      </c>
      <c r="AM3" s="5">
        <f>'OME Distribution'!AK$6*(1-'OME Distribution'!AK$10)*'OME Distribution'!AK15</f>
        <v>497.31409967411696</v>
      </c>
      <c r="AN3" s="5">
        <f>'OME Distribution'!AL$6*(1-'OME Distribution'!AL$10)*'OME Distribution'!AL15</f>
        <v>506.06887944572884</v>
      </c>
      <c r="AO3" s="5">
        <f>'OME Distribution'!AM$6*(1-'OME Distribution'!AM$10)*'OME Distribution'!AM15</f>
        <v>514.79604065742967</v>
      </c>
      <c r="AP3" s="5">
        <f>'OME Distribution'!AN$6*(1-'OME Distribution'!AN$10)*'OME Distribution'!AN15</f>
        <v>523.53459184750477</v>
      </c>
      <c r="AQ3" s="5">
        <f>'OME Distribution'!AO$6*(1-'OME Distribution'!AO$10)*'OME Distribution'!AO15</f>
        <v>532.25009295788311</v>
      </c>
      <c r="AR3" s="5">
        <f>'OME Distribution'!AP$6*(1-'OME Distribution'!AP$10)*'OME Distribution'!AP15</f>
        <v>540.94407738169423</v>
      </c>
      <c r="AS3" s="5">
        <f>'OME Distribution'!AQ$6*(1-'OME Distribution'!AQ$10)*'OME Distribution'!AQ15</f>
        <v>549.61794549879801</v>
      </c>
      <c r="AT3" s="5">
        <f>'OME Distribution'!AR$6*(1-'OME Distribution'!AR$10)*'OME Distribution'!AR15</f>
        <v>558.27297878983586</v>
      </c>
    </row>
    <row r="4" spans="1:46" s="3" customFormat="1" x14ac:dyDescent="0.25">
      <c r="A4" s="3" t="str">
        <f t="shared" si="0"/>
        <v>3-10</v>
      </c>
      <c r="B4" s="3">
        <v>3</v>
      </c>
      <c r="C4" s="3">
        <v>10</v>
      </c>
      <c r="D4" s="4">
        <f>regionalEEtripsPreOME!D2*'OME Distribution'!B$3</f>
        <v>0</v>
      </c>
      <c r="E4" s="4">
        <f>regionalEEtripsPreOME!E2*'OME Distribution'!C$3</f>
        <v>0</v>
      </c>
      <c r="F4" s="4">
        <f>regionalEEtripsPreOME!F2*'OME Distribution'!D$3</f>
        <v>0</v>
      </c>
      <c r="G4" s="5">
        <f>regionalEEtripsPreOME!G2*'OME Distribution'!E$3</f>
        <v>0</v>
      </c>
      <c r="H4" s="5">
        <f>regionalEEtripsPreOME!H2*'OME Distribution'!F$3</f>
        <v>0</v>
      </c>
      <c r="I4" s="5">
        <f>regionalEEtripsPreOME!I2*'OME Distribution'!G$3</f>
        <v>0</v>
      </c>
      <c r="J4" s="5">
        <f>regionalEEtripsPreOME!J2*'OME Distribution'!H$3</f>
        <v>0</v>
      </c>
      <c r="K4" s="4">
        <f>regionalEEtripsPreOME!K2*'OME Distribution'!I$3</f>
        <v>0</v>
      </c>
      <c r="L4" s="5">
        <f>regionalEEtripsPreOME!L2*'OME Distribution'!J$3</f>
        <v>0</v>
      </c>
      <c r="M4" s="5">
        <f>regionalEEtripsPreOME!M2*'OME Distribution'!K$3</f>
        <v>0</v>
      </c>
      <c r="N4" s="5">
        <f>'OME Distribution'!L$7*(1-'OME Distribution'!L$11)*'OME Distribution'!L14</f>
        <v>52.755316042257235</v>
      </c>
      <c r="O4" s="5">
        <f>'OME Distribution'!M$7*(1-'OME Distribution'!M$11)*'OME Distribution'!M14</f>
        <v>53.645254391807754</v>
      </c>
      <c r="P4" s="5">
        <f>'OME Distribution'!N$7*(1-'OME Distribution'!N$11)*'OME Distribution'!N14</f>
        <v>54.565749030370092</v>
      </c>
      <c r="Q4" s="5">
        <f>'OME Distribution'!O$7*(1-'OME Distribution'!O$11)*'OME Distribution'!O14</f>
        <v>55.313811979500485</v>
      </c>
      <c r="R4" s="5">
        <f>'OME Distribution'!P$7*(1-'OME Distribution'!P$11)*'OME Distribution'!P14</f>
        <v>56.107715605123204</v>
      </c>
      <c r="S4" s="5">
        <f>'OME Distribution'!Q$7*(1-'OME Distribution'!Q$11)*'OME Distribution'!Q14</f>
        <v>56.938494542935246</v>
      </c>
      <c r="T4" s="5">
        <f>'OME Distribution'!R$7*(1-'OME Distribution'!R$11)*'OME Distribution'!R14</f>
        <v>57.799340712528185</v>
      </c>
      <c r="U4" s="5">
        <f>'OME Distribution'!S$7*(1-'OME Distribution'!S$11)*'OME Distribution'!S14</f>
        <v>58.684993294015378</v>
      </c>
      <c r="V4" s="5">
        <f>'OME Distribution'!T$7*(1-'OME Distribution'!T$11)*'OME Distribution'!T14</f>
        <v>59.48204861177895</v>
      </c>
      <c r="W4" s="5">
        <f>'OME Distribution'!U$7*(1-'OME Distribution'!U$11)*'OME Distribution'!U14</f>
        <v>60.315541735121478</v>
      </c>
      <c r="X4" s="5">
        <f>'OME Distribution'!V$7*(1-'OME Distribution'!V$11)*'OME Distribution'!V14</f>
        <v>61.178632426247916</v>
      </c>
      <c r="Y4" s="5">
        <f>'OME Distribution'!W$7*(1-'OME Distribution'!W$11)*'OME Distribution'!W14</f>
        <v>62.066063740004573</v>
      </c>
      <c r="Z4" s="5">
        <f>'OME Distribution'!X$7*(1-'OME Distribution'!X$11)*'OME Distribution'!X14</f>
        <v>62.97373040483884</v>
      </c>
      <c r="AA4" s="5">
        <f>'OME Distribution'!Y$7*(1-'OME Distribution'!Y$11)*'OME Distribution'!Y14</f>
        <v>63.311862783499699</v>
      </c>
      <c r="AB4" s="5">
        <f>'OME Distribution'!Z$7*(1-'OME Distribution'!Z$11)*'OME Distribution'!Z14</f>
        <v>63.720262795336467</v>
      </c>
      <c r="AC4" s="5">
        <f>'OME Distribution'!AA$7*(1-'OME Distribution'!AA$11)*'OME Distribution'!AA14</f>
        <v>64.18540870381058</v>
      </c>
      <c r="AD4" s="5">
        <f>'OME Distribution'!AB$7*(1-'OME Distribution'!AB$11)*'OME Distribution'!AB14</f>
        <v>64.696957929198106</v>
      </c>
      <c r="AE4" s="5">
        <f>'OME Distribution'!AC$7*(1-'OME Distribution'!AC$11)*'OME Distribution'!AC14</f>
        <v>65.246866336653852</v>
      </c>
      <c r="AF4" s="5">
        <f>'OME Distribution'!AD$7*(1-'OME Distribution'!AD$11)*'OME Distribution'!AD14</f>
        <v>66.223749860791415</v>
      </c>
      <c r="AG4" s="5">
        <f>'OME Distribution'!AE$7*(1-'OME Distribution'!AE$11)*'OME Distribution'!AE14</f>
        <v>67.197953460344493</v>
      </c>
      <c r="AH4" s="5">
        <f>'OME Distribution'!AF$7*(1-'OME Distribution'!AF$11)*'OME Distribution'!AF14</f>
        <v>68.169518785850357</v>
      </c>
      <c r="AI4" s="5">
        <f>'OME Distribution'!AG$7*(1-'OME Distribution'!AG$11)*'OME Distribution'!AG14</f>
        <v>69.138486607725923</v>
      </c>
      <c r="AJ4" s="5">
        <f>'OME Distribution'!AH$7*(1-'OME Distribution'!AH$11)*'OME Distribution'!AH14</f>
        <v>70.104896840701869</v>
      </c>
      <c r="AK4" s="5">
        <f>'OME Distribution'!AI$7*(1-'OME Distribution'!AI$11)*'OME Distribution'!AI14</f>
        <v>70.987058698237021</v>
      </c>
      <c r="AL4" s="5">
        <f>'OME Distribution'!AJ$7*(1-'OME Distribution'!AJ$11)*'OME Distribution'!AJ14</f>
        <v>71.866614953824339</v>
      </c>
      <c r="AM4" s="5">
        <f>'OME Distribution'!AK$7*(1-'OME Distribution'!AK$11)*'OME Distribution'!AK14</f>
        <v>72.743617244186837</v>
      </c>
      <c r="AN4" s="5">
        <f>'OME Distribution'!AL$7*(1-'OME Distribution'!AL$11)*'OME Distribution'!AL14</f>
        <v>73.618115562348081</v>
      </c>
      <c r="AO4" s="5">
        <f>'OME Distribution'!AM$7*(1-'OME Distribution'!AM$11)*'OME Distribution'!AM14</f>
        <v>74.490158335069651</v>
      </c>
      <c r="AP4" s="5">
        <f>'OME Distribution'!AN$7*(1-'OME Distribution'!AN$11)*'OME Distribution'!AN14</f>
        <v>75.436092574068624</v>
      </c>
      <c r="AQ4" s="5">
        <f>'OME Distribution'!AO$7*(1-'OME Distribution'!AO$11)*'OME Distribution'!AO14</f>
        <v>76.379740519128362</v>
      </c>
      <c r="AR4" s="5">
        <f>'OME Distribution'!AP$7*(1-'OME Distribution'!AP$11)*'OME Distribution'!AP14</f>
        <v>77.321135900082112</v>
      </c>
      <c r="AS4" s="5">
        <f>'OME Distribution'!AQ$7*(1-'OME Distribution'!AQ$11)*'OME Distribution'!AQ14</f>
        <v>78.260311773374781</v>
      </c>
      <c r="AT4" s="5">
        <f>'OME Distribution'!AR$7*(1-'OME Distribution'!AR$11)*'OME Distribution'!AR14</f>
        <v>79.197300539500816</v>
      </c>
    </row>
    <row r="5" spans="1:46" s="3" customFormat="1" x14ac:dyDescent="0.25">
      <c r="A5" s="3" t="str">
        <f t="shared" si="0"/>
        <v>3-12</v>
      </c>
      <c r="B5" s="3">
        <v>3</v>
      </c>
      <c r="C5" s="3">
        <v>12</v>
      </c>
      <c r="D5" s="4">
        <f>regionalEEtripsPreOME!D3*'OME Distribution'!B$3</f>
        <v>0</v>
      </c>
      <c r="E5" s="4">
        <f>regionalEEtripsPreOME!E3*'OME Distribution'!C$3</f>
        <v>0</v>
      </c>
      <c r="F5" s="4">
        <f>regionalEEtripsPreOME!F3*'OME Distribution'!D$3</f>
        <v>0</v>
      </c>
      <c r="G5" s="5">
        <f>regionalEEtripsPreOME!G3*'OME Distribution'!E$3</f>
        <v>0</v>
      </c>
      <c r="H5" s="5">
        <f>regionalEEtripsPreOME!H3*'OME Distribution'!F$3</f>
        <v>0</v>
      </c>
      <c r="I5" s="5">
        <f>regionalEEtripsPreOME!I3*'OME Distribution'!G$3</f>
        <v>0</v>
      </c>
      <c r="J5" s="5">
        <f>regionalEEtripsPreOME!J3*'OME Distribution'!H$3</f>
        <v>0</v>
      </c>
      <c r="K5" s="4">
        <f>regionalEEtripsPreOME!K3*'OME Distribution'!I$3</f>
        <v>0</v>
      </c>
      <c r="L5" s="5">
        <f>regionalEEtripsPreOME!L3*'OME Distribution'!J$3</f>
        <v>0</v>
      </c>
      <c r="M5" s="5">
        <f>regionalEEtripsPreOME!M3*'OME Distribution'!K$3</f>
        <v>0</v>
      </c>
      <c r="N5" s="5">
        <f>'OME Distribution'!L$7*(1-'OME Distribution'!L$11)*'OME Distribution'!L15</f>
        <v>261.94572928948901</v>
      </c>
      <c r="O5" s="5">
        <f>'OME Distribution'!M$7*(1-'OME Distribution'!M$11)*'OME Distribution'!M15</f>
        <v>266.69613301614288</v>
      </c>
      <c r="P5" s="5">
        <f>'OME Distribution'!N$7*(1-'OME Distribution'!N$11)*'OME Distribution'!N15</f>
        <v>271.57381920031116</v>
      </c>
      <c r="Q5" s="5">
        <f>'OME Distribution'!O$7*(1-'OME Distribution'!O$11)*'OME Distribution'!O15</f>
        <v>275.57022363315292</v>
      </c>
      <c r="R5" s="5">
        <f>'OME Distribution'!P$7*(1-'OME Distribution'!P$11)*'OME Distribution'!P15</f>
        <v>279.76898901951364</v>
      </c>
      <c r="S5" s="5">
        <f>'OME Distribution'!Q$7*(1-'OME Distribution'!Q$11)*'OME Distribution'!Q15</f>
        <v>284.13040348336733</v>
      </c>
      <c r="T5" s="5">
        <f>'OME Distribution'!R$7*(1-'OME Distribution'!R$11)*'OME Distribution'!R15</f>
        <v>288.62431701032665</v>
      </c>
      <c r="U5" s="5">
        <f>'OME Distribution'!S$7*(1-'OME Distribution'!S$11)*'OME Distribution'!S15</f>
        <v>293.22743724116611</v>
      </c>
      <c r="V5" s="5">
        <f>'OME Distribution'!T$7*(1-'OME Distribution'!T$11)*'OME Distribution'!T15</f>
        <v>296.58090342266377</v>
      </c>
      <c r="W5" s="5">
        <f>'OME Distribution'!U$7*(1-'OME Distribution'!U$11)*'OME Distribution'!U15</f>
        <v>300.17475758105599</v>
      </c>
      <c r="X5" s="5">
        <f>'OME Distribution'!V$7*(1-'OME Distribution'!V$11)*'OME Distribution'!V15</f>
        <v>303.96415756927769</v>
      </c>
      <c r="Y5" s="5">
        <f>'OME Distribution'!W$7*(1-'OME Distribution'!W$11)*'OME Distribution'!W15</f>
        <v>307.91462841372817</v>
      </c>
      <c r="Z5" s="5">
        <f>'OME Distribution'!X$7*(1-'OME Distribution'!X$11)*'OME Distribution'!X15</f>
        <v>311.99923680946949</v>
      </c>
      <c r="AA5" s="5">
        <f>'OME Distribution'!Y$7*(1-'OME Distribution'!Y$11)*'OME Distribution'!Y15</f>
        <v>314.2167346215893</v>
      </c>
      <c r="AB5" s="5">
        <f>'OME Distribution'!Z$7*(1-'OME Distribution'!Z$11)*'OME Distribution'!Z15</f>
        <v>316.72691023536748</v>
      </c>
      <c r="AC5" s="5">
        <f>'OME Distribution'!AA$7*(1-'OME Distribution'!AA$11)*'OME Distribution'!AA15</f>
        <v>319.47307600695325</v>
      </c>
      <c r="AD5" s="5">
        <f>'OME Distribution'!AB$7*(1-'OME Distribution'!AB$11)*'OME Distribution'!AB15</f>
        <v>322.41187909435155</v>
      </c>
      <c r="AE5" s="5">
        <f>'OME Distribution'!AC$7*(1-'OME Distribution'!AC$11)*'OME Distribution'!AC15</f>
        <v>325.50960720130706</v>
      </c>
      <c r="AF5" s="5">
        <f>'OME Distribution'!AD$7*(1-'OME Distribution'!AD$11)*'OME Distribution'!AD15</f>
        <v>330.40625024373662</v>
      </c>
      <c r="AG5" s="5">
        <f>'OME Distribution'!AE$7*(1-'OME Distribution'!AE$11)*'OME Distribution'!AE15</f>
        <v>335.28959517029193</v>
      </c>
      <c r="AH5" s="5">
        <f>'OME Distribution'!AF$7*(1-'OME Distribution'!AF$11)*'OME Distribution'!AF15</f>
        <v>340.15984432891617</v>
      </c>
      <c r="AI5" s="5">
        <f>'OME Distribution'!AG$7*(1-'OME Distribution'!AG$11)*'OME Distribution'!AG15</f>
        <v>345.01719600650722</v>
      </c>
      <c r="AJ5" s="5">
        <f>'OME Distribution'!AH$7*(1-'OME Distribution'!AH$11)*'OME Distribution'!AH15</f>
        <v>349.86184452882082</v>
      </c>
      <c r="AK5" s="5">
        <f>'OME Distribution'!AI$7*(1-'OME Distribution'!AI$11)*'OME Distribution'!AI15</f>
        <v>354.65799098185914</v>
      </c>
      <c r="AL5" s="5">
        <f>'OME Distribution'!AJ$7*(1-'OME Distribution'!AJ$11)*'OME Distribution'!AJ15</f>
        <v>359.44205759271068</v>
      </c>
      <c r="AM5" s="5">
        <f>'OME Distribution'!AK$7*(1-'OME Distribution'!AK$11)*'OME Distribution'!AK15</f>
        <v>364.21423013500674</v>
      </c>
      <c r="AN5" s="5">
        <f>'OME Distribution'!AL$7*(1-'OME Distribution'!AL$11)*'OME Distribution'!AL15</f>
        <v>368.97469037085244</v>
      </c>
      <c r="AO5" s="5">
        <f>'OME Distribution'!AM$7*(1-'OME Distribution'!AM$11)*'OME Distribution'!AM15</f>
        <v>373.7236161709767</v>
      </c>
      <c r="AP5" s="5">
        <f>'OME Distribution'!AN$7*(1-'OME Distribution'!AN$11)*'OME Distribution'!AN15</f>
        <v>378.49516614765031</v>
      </c>
      <c r="AQ5" s="5">
        <f>'OME Distribution'!AO$7*(1-'OME Distribution'!AO$11)*'OME Distribution'!AO15</f>
        <v>383.25528915772668</v>
      </c>
      <c r="AR5" s="5">
        <f>'OME Distribution'!AP$7*(1-'OME Distribution'!AP$11)*'OME Distribution'!AP15</f>
        <v>388.00415068719269</v>
      </c>
      <c r="AS5" s="5">
        <f>'OME Distribution'!AQ$7*(1-'OME Distribution'!AQ$11)*'OME Distribution'!AQ15</f>
        <v>392.7419130555478</v>
      </c>
      <c r="AT5" s="5">
        <f>'OME Distribution'!AR$7*(1-'OME Distribution'!AR$11)*'OME Distribution'!AR15</f>
        <v>397.46873549042328</v>
      </c>
    </row>
    <row r="6" spans="1:46" x14ac:dyDescent="0.25">
      <c r="A6" t="str">
        <f t="shared" si="0"/>
        <v>4-6</v>
      </c>
      <c r="B6">
        <v>4</v>
      </c>
      <c r="C6">
        <v>6</v>
      </c>
      <c r="D6" s="1">
        <f>regionalEEtripsPreOME!D4</f>
        <v>77.900000000000006</v>
      </c>
      <c r="E6" s="1">
        <f>regionalEEtripsPreOME!E4</f>
        <v>120.06</v>
      </c>
      <c r="F6" s="1">
        <f>regionalEEtripsPreOME!F4</f>
        <v>134.11000000000001</v>
      </c>
      <c r="G6" s="2">
        <f>regionalEEtripsPreOME!G4</f>
        <v>144.18600000000001</v>
      </c>
      <c r="H6" s="2">
        <f>regionalEEtripsPreOME!H4</f>
        <v>154.262</v>
      </c>
      <c r="I6" s="2">
        <f>regionalEEtripsPreOME!I4</f>
        <v>164.33800000000002</v>
      </c>
      <c r="J6" s="2">
        <f>regionalEEtripsPreOME!J4</f>
        <v>174.41400000000002</v>
      </c>
      <c r="K6" s="1">
        <f>regionalEEtripsPreOME!K4</f>
        <v>184.49</v>
      </c>
      <c r="L6" s="2">
        <f>regionalEEtripsPreOME!L4</f>
        <v>197.19400000000002</v>
      </c>
      <c r="M6" s="2">
        <f>regionalEEtripsPreOME!M4</f>
        <v>209.898</v>
      </c>
      <c r="N6" s="1">
        <f>regionalEEtripsPreOME!N4</f>
        <v>222.602</v>
      </c>
      <c r="O6" s="2">
        <f>regionalEEtripsPreOME!O4</f>
        <v>235.30599999999998</v>
      </c>
      <c r="P6" s="1">
        <f>regionalEEtripsPreOME!P4</f>
        <v>248.01</v>
      </c>
      <c r="Q6" s="2">
        <f>regionalEEtripsPreOME!Q4</f>
        <v>264.04399999999998</v>
      </c>
      <c r="R6" s="2">
        <f>regionalEEtripsPreOME!R4</f>
        <v>280.07799999999997</v>
      </c>
      <c r="S6" s="2">
        <f>regionalEEtripsPreOME!S4</f>
        <v>296.11199999999997</v>
      </c>
      <c r="T6" s="2">
        <f>regionalEEtripsPreOME!T4</f>
        <v>312.14600000000002</v>
      </c>
      <c r="U6" s="1">
        <f>regionalEEtripsPreOME!U4</f>
        <v>328.18</v>
      </c>
      <c r="V6" s="2">
        <f>regionalEEtripsPreOME!V4</f>
        <v>347.45600000000002</v>
      </c>
      <c r="W6" s="2">
        <f>regionalEEtripsPreOME!W4</f>
        <v>366.73200000000003</v>
      </c>
      <c r="X6" s="2">
        <f>regionalEEtripsPreOME!X4</f>
        <v>386.00800000000004</v>
      </c>
      <c r="Y6" s="2">
        <f>regionalEEtripsPreOME!Y4</f>
        <v>405.28399999999999</v>
      </c>
      <c r="Z6" s="1">
        <f>regionalEEtripsPreOME!Z4</f>
        <v>424.56</v>
      </c>
      <c r="AA6" s="2">
        <f>regionalEEtripsPreOME!AA4</f>
        <v>451.44400000000002</v>
      </c>
      <c r="AB6" s="2">
        <f>regionalEEtripsPreOME!AB4</f>
        <v>478.32800000000003</v>
      </c>
      <c r="AC6" s="2">
        <f>regionalEEtripsPreOME!AC4</f>
        <v>505.21199999999999</v>
      </c>
      <c r="AD6" s="2">
        <f>regionalEEtripsPreOME!AD4</f>
        <v>532.096</v>
      </c>
      <c r="AE6" s="1">
        <f>regionalEEtripsPreOME!AE4</f>
        <v>558.98</v>
      </c>
      <c r="AF6" s="2">
        <f>regionalEEtripsPreOME!AF4</f>
        <v>566.452</v>
      </c>
      <c r="AG6" s="2">
        <f>regionalEEtripsPreOME!AG4</f>
        <v>573.92399999999998</v>
      </c>
      <c r="AH6" s="2">
        <f>regionalEEtripsPreOME!AH4</f>
        <v>581.39600000000007</v>
      </c>
      <c r="AI6" s="2">
        <f>regionalEEtripsPreOME!AI4</f>
        <v>588.86800000000005</v>
      </c>
      <c r="AJ6" s="1">
        <f>regionalEEtripsPreOME!AJ4</f>
        <v>596.34</v>
      </c>
      <c r="AK6" s="2">
        <f>regionalEEtripsPreOME!AK4</f>
        <v>604.53800000000001</v>
      </c>
      <c r="AL6" s="2">
        <f>regionalEEtripsPreOME!AL4</f>
        <v>612.73599999999999</v>
      </c>
      <c r="AM6" s="2">
        <f>regionalEEtripsPreOME!AM4</f>
        <v>620.93400000000008</v>
      </c>
      <c r="AN6" s="2">
        <f>regionalEEtripsPreOME!AN4</f>
        <v>629.13200000000006</v>
      </c>
      <c r="AO6" s="1">
        <f>regionalEEtripsPreOME!AO4</f>
        <v>637.33000000000004</v>
      </c>
      <c r="AP6" s="2">
        <f>regionalEEtripsPreOME!AP4</f>
        <v>644.88</v>
      </c>
      <c r="AQ6" s="2">
        <f>regionalEEtripsPreOME!AQ4</f>
        <v>652.43000000000006</v>
      </c>
      <c r="AR6" s="2">
        <f>regionalEEtripsPreOME!AR4</f>
        <v>659.98</v>
      </c>
      <c r="AS6" s="2">
        <f>regionalEEtripsPreOME!AS4</f>
        <v>667.53000000000009</v>
      </c>
      <c r="AT6" s="1">
        <f>regionalEEtripsPreOME!AT4</f>
        <v>675.08</v>
      </c>
    </row>
    <row r="7" spans="1:46" x14ac:dyDescent="0.25">
      <c r="A7" t="str">
        <f t="shared" si="0"/>
        <v>6-4</v>
      </c>
      <c r="B7">
        <v>6</v>
      </c>
      <c r="C7">
        <v>4</v>
      </c>
      <c r="D7" s="4">
        <f>regionalEEtripsPreOME!D5</f>
        <v>120.58</v>
      </c>
      <c r="E7" s="1">
        <f>regionalEEtripsPreOME!E5</f>
        <v>138.46</v>
      </c>
      <c r="F7" s="1">
        <f>regionalEEtripsPreOME!F5</f>
        <v>144.41999999999999</v>
      </c>
      <c r="G7" s="2">
        <f>regionalEEtripsPreOME!G5</f>
        <v>146.47199999999998</v>
      </c>
      <c r="H7" s="2">
        <f>regionalEEtripsPreOME!H5</f>
        <v>148.524</v>
      </c>
      <c r="I7" s="2">
        <f>regionalEEtripsPreOME!I5</f>
        <v>150.57599999999999</v>
      </c>
      <c r="J7" s="2">
        <f>regionalEEtripsPreOME!J5</f>
        <v>152.62800000000001</v>
      </c>
      <c r="K7" s="1">
        <f>regionalEEtripsPreOME!K5</f>
        <v>154.68</v>
      </c>
      <c r="L7" s="2">
        <f>regionalEEtripsPreOME!L5</f>
        <v>156.92400000000001</v>
      </c>
      <c r="M7" s="2">
        <f>regionalEEtripsPreOME!M5</f>
        <v>159.16800000000001</v>
      </c>
      <c r="N7" s="1">
        <f>regionalEEtripsPreOME!N5</f>
        <v>161.41200000000001</v>
      </c>
      <c r="O7" s="2">
        <f>regionalEEtripsPreOME!O5</f>
        <v>163.65600000000001</v>
      </c>
      <c r="P7" s="1">
        <f>regionalEEtripsPreOME!P5</f>
        <v>165.9</v>
      </c>
      <c r="Q7" s="2">
        <f>regionalEEtripsPreOME!Q5</f>
        <v>168.21600000000001</v>
      </c>
      <c r="R7" s="2">
        <f>regionalEEtripsPreOME!R5</f>
        <v>170.53200000000001</v>
      </c>
      <c r="S7" s="2">
        <f>regionalEEtripsPreOME!S5</f>
        <v>172.84799999999998</v>
      </c>
      <c r="T7" s="2">
        <f>regionalEEtripsPreOME!T5</f>
        <v>175.16399999999999</v>
      </c>
      <c r="U7" s="1">
        <f>regionalEEtripsPreOME!U5</f>
        <v>177.48</v>
      </c>
      <c r="V7" s="2">
        <f>regionalEEtripsPreOME!V5</f>
        <v>178.32599999999999</v>
      </c>
      <c r="W7" s="2">
        <f>regionalEEtripsPreOME!W5</f>
        <v>179.172</v>
      </c>
      <c r="X7" s="2">
        <f>regionalEEtripsPreOME!X5</f>
        <v>180.018</v>
      </c>
      <c r="Y7" s="2">
        <f>regionalEEtripsPreOME!Y5</f>
        <v>180.864</v>
      </c>
      <c r="Z7" s="1">
        <f>regionalEEtripsPreOME!Z5</f>
        <v>181.71</v>
      </c>
      <c r="AA7" s="2">
        <f>regionalEEtripsPreOME!AA5</f>
        <v>182.946</v>
      </c>
      <c r="AB7" s="2">
        <f>regionalEEtripsPreOME!AB5</f>
        <v>184.18199999999999</v>
      </c>
      <c r="AC7" s="2">
        <f>regionalEEtripsPreOME!AC5</f>
        <v>185.41800000000001</v>
      </c>
      <c r="AD7" s="2">
        <f>regionalEEtripsPreOME!AD5</f>
        <v>186.654</v>
      </c>
      <c r="AE7" s="1">
        <f>regionalEEtripsPreOME!AE5</f>
        <v>187.89</v>
      </c>
      <c r="AF7" s="2">
        <f>regionalEEtripsPreOME!AF5</f>
        <v>190.38</v>
      </c>
      <c r="AG7" s="2">
        <f>regionalEEtripsPreOME!AG5</f>
        <v>192.87</v>
      </c>
      <c r="AH7" s="2">
        <f>regionalEEtripsPreOME!AH5</f>
        <v>195.35999999999999</v>
      </c>
      <c r="AI7" s="2">
        <f>regionalEEtripsPreOME!AI5</f>
        <v>197.85</v>
      </c>
      <c r="AJ7" s="1">
        <f>regionalEEtripsPreOME!AJ5</f>
        <v>200.34</v>
      </c>
      <c r="AK7" s="2">
        <f>regionalEEtripsPreOME!AK5</f>
        <v>203.13200000000001</v>
      </c>
      <c r="AL7" s="2">
        <f>regionalEEtripsPreOME!AL5</f>
        <v>205.92400000000001</v>
      </c>
      <c r="AM7" s="2">
        <f>regionalEEtripsPreOME!AM5</f>
        <v>208.71600000000001</v>
      </c>
      <c r="AN7" s="2">
        <f>regionalEEtripsPreOME!AN5</f>
        <v>211.50800000000001</v>
      </c>
      <c r="AO7" s="1">
        <f>regionalEEtripsPreOME!AO5</f>
        <v>214.3</v>
      </c>
      <c r="AP7" s="2">
        <f>regionalEEtripsPreOME!AP5</f>
        <v>216.81</v>
      </c>
      <c r="AQ7" s="2">
        <f>regionalEEtripsPreOME!AQ5</f>
        <v>219.32</v>
      </c>
      <c r="AR7" s="2">
        <f>regionalEEtripsPreOME!AR5</f>
        <v>221.83</v>
      </c>
      <c r="AS7" s="2">
        <f>regionalEEtripsPreOME!AS5</f>
        <v>224.34</v>
      </c>
      <c r="AT7" s="1">
        <f>regionalEEtripsPreOME!AT5</f>
        <v>226.85</v>
      </c>
    </row>
    <row r="8" spans="1:46" x14ac:dyDescent="0.25">
      <c r="A8" t="str">
        <f t="shared" si="0"/>
        <v>6-12</v>
      </c>
      <c r="B8">
        <v>6</v>
      </c>
      <c r="C8">
        <v>12</v>
      </c>
      <c r="D8" s="4">
        <f>regionalEEtripsPreOME!D6</f>
        <v>230.03</v>
      </c>
      <c r="E8" s="1">
        <f>regionalEEtripsPreOME!E6</f>
        <v>289.29000000000002</v>
      </c>
      <c r="F8" s="1">
        <f>regionalEEtripsPreOME!F6</f>
        <v>309.04000000000002</v>
      </c>
      <c r="G8" s="2">
        <f>regionalEEtripsPreOME!G6</f>
        <v>321.66200000000003</v>
      </c>
      <c r="H8" s="2">
        <f>regionalEEtripsPreOME!H6</f>
        <v>334.28399999999999</v>
      </c>
      <c r="I8" s="2">
        <f>regionalEEtripsPreOME!I6</f>
        <v>346.90600000000001</v>
      </c>
      <c r="J8" s="2">
        <f>regionalEEtripsPreOME!J6</f>
        <v>359.52799999999996</v>
      </c>
      <c r="K8" s="1">
        <f>regionalEEtripsPreOME!K6</f>
        <v>372.15</v>
      </c>
      <c r="L8" s="2">
        <f>regionalEEtripsPreOME!L6</f>
        <v>387.89</v>
      </c>
      <c r="M8" s="2">
        <f>regionalEEtripsPreOME!M6</f>
        <v>403.63</v>
      </c>
      <c r="N8" s="1">
        <f>regionalEEtripsPreOME!N6</f>
        <v>419.37</v>
      </c>
      <c r="O8" s="2">
        <f>regionalEEtripsPreOME!O6</f>
        <v>435.11</v>
      </c>
      <c r="P8" s="1">
        <f>regionalEEtripsPreOME!P6</f>
        <v>450.85</v>
      </c>
      <c r="Q8" s="2">
        <f>regionalEEtripsPreOME!Q6</f>
        <v>471.24200000000002</v>
      </c>
      <c r="R8" s="2">
        <f>regionalEEtripsPreOME!R6</f>
        <v>491.63400000000001</v>
      </c>
      <c r="S8" s="2">
        <f>regionalEEtripsPreOME!S6</f>
        <v>512.02599999999995</v>
      </c>
      <c r="T8" s="2">
        <f>regionalEEtripsPreOME!T6</f>
        <v>532.41800000000001</v>
      </c>
      <c r="U8" s="1">
        <f>regionalEEtripsPreOME!U6</f>
        <v>552.80999999999995</v>
      </c>
      <c r="V8" s="2">
        <f>regionalEEtripsPreOME!V6</f>
        <v>575.97399999999993</v>
      </c>
      <c r="W8" s="2">
        <f>regionalEEtripsPreOME!W6</f>
        <v>599.13799999999992</v>
      </c>
      <c r="X8" s="2">
        <f>regionalEEtripsPreOME!X6</f>
        <v>622.30199999999991</v>
      </c>
      <c r="Y8" s="2">
        <f>regionalEEtripsPreOME!Y6</f>
        <v>645.46600000000001</v>
      </c>
      <c r="Z8" s="1">
        <f>regionalEEtripsPreOME!Z6</f>
        <v>668.63</v>
      </c>
      <c r="AA8" s="2">
        <f>regionalEEtripsPreOME!AA6</f>
        <v>698.01599999999996</v>
      </c>
      <c r="AB8" s="2">
        <f>regionalEEtripsPreOME!AB6</f>
        <v>727.40199999999993</v>
      </c>
      <c r="AC8" s="2">
        <f>regionalEEtripsPreOME!AC6</f>
        <v>756.78800000000001</v>
      </c>
      <c r="AD8" s="2">
        <f>regionalEEtripsPreOME!AD6</f>
        <v>786.17399999999998</v>
      </c>
      <c r="AE8" s="1">
        <f>regionalEEtripsPreOME!AE6</f>
        <v>815.56</v>
      </c>
      <c r="AF8" s="2">
        <f>regionalEEtripsPreOME!AF6</f>
        <v>887.29599999999994</v>
      </c>
      <c r="AG8" s="2">
        <f>regionalEEtripsPreOME!AG6</f>
        <v>959.03199999999993</v>
      </c>
      <c r="AH8" s="2">
        <f>regionalEEtripsPreOME!AH6</f>
        <v>1030.768</v>
      </c>
      <c r="AI8" s="2">
        <f>regionalEEtripsPreOME!AI6</f>
        <v>1102.5039999999999</v>
      </c>
      <c r="AJ8" s="1">
        <f>regionalEEtripsPreOME!AJ6</f>
        <v>1174.24</v>
      </c>
      <c r="AK8" s="2">
        <f>regionalEEtripsPreOME!AK6</f>
        <v>1202.932</v>
      </c>
      <c r="AL8" s="2">
        <f>regionalEEtripsPreOME!AL6</f>
        <v>1231.624</v>
      </c>
      <c r="AM8" s="2">
        <f>regionalEEtripsPreOME!AM6</f>
        <v>1260.316</v>
      </c>
      <c r="AN8" s="2">
        <f>regionalEEtripsPreOME!AN6</f>
        <v>1289.008</v>
      </c>
      <c r="AO8" s="1">
        <f>regionalEEtripsPreOME!AO6</f>
        <v>1317.7</v>
      </c>
      <c r="AP8" s="2">
        <f>regionalEEtripsPreOME!AP6</f>
        <v>1331.232</v>
      </c>
      <c r="AQ8" s="2">
        <f>regionalEEtripsPreOME!AQ6</f>
        <v>1344.7639999999999</v>
      </c>
      <c r="AR8" s="2">
        <f>regionalEEtripsPreOME!AR6</f>
        <v>1358.296</v>
      </c>
      <c r="AS8" s="2">
        <f>regionalEEtripsPreOME!AS6</f>
        <v>1371.828</v>
      </c>
      <c r="AT8" s="1">
        <f>regionalEEtripsPreOME!AT6</f>
        <v>1385.36</v>
      </c>
    </row>
    <row r="9" spans="1:46" x14ac:dyDescent="0.25">
      <c r="A9" t="str">
        <f t="shared" si="0"/>
        <v>6-3798</v>
      </c>
      <c r="B9">
        <v>6</v>
      </c>
      <c r="C9">
        <v>3798</v>
      </c>
      <c r="D9" s="4">
        <f>regionalEEtripsPreOME!D7</f>
        <v>1.18</v>
      </c>
      <c r="E9" s="1">
        <f>regionalEEtripsPreOME!E7</f>
        <v>1.52</v>
      </c>
      <c r="F9" s="1">
        <f>regionalEEtripsPreOME!F7</f>
        <v>1.63</v>
      </c>
      <c r="G9" s="2">
        <f>regionalEEtripsPreOME!G7</f>
        <v>1.694</v>
      </c>
      <c r="H9" s="2">
        <f>regionalEEtripsPreOME!H7</f>
        <v>1.758</v>
      </c>
      <c r="I9" s="2">
        <f>regionalEEtripsPreOME!I7</f>
        <v>1.8220000000000001</v>
      </c>
      <c r="J9" s="2">
        <f>regionalEEtripsPreOME!J7</f>
        <v>1.8859999999999999</v>
      </c>
      <c r="K9" s="1">
        <f>regionalEEtripsPreOME!K7</f>
        <v>1.95</v>
      </c>
      <c r="L9" s="2">
        <f>regionalEEtripsPreOME!L7</f>
        <v>2.0099999999999998</v>
      </c>
      <c r="M9" s="2">
        <f>regionalEEtripsPreOME!M7</f>
        <v>2.0699999999999998</v>
      </c>
      <c r="N9" s="1">
        <f>regionalEEtripsPreOME!N7</f>
        <v>2.13</v>
      </c>
      <c r="O9" s="2">
        <f>regionalEEtripsPreOME!O7</f>
        <v>2.1949999999999998</v>
      </c>
      <c r="P9" s="1">
        <f>regionalEEtripsPreOME!P7</f>
        <v>2.2599999999999998</v>
      </c>
      <c r="Q9" s="2">
        <f>regionalEEtripsPreOME!Q7</f>
        <v>2.3339999999999996</v>
      </c>
      <c r="R9" s="2">
        <f>regionalEEtripsPreOME!R7</f>
        <v>2.4079999999999999</v>
      </c>
      <c r="S9" s="2">
        <f>regionalEEtripsPreOME!S7</f>
        <v>2.4819999999999998</v>
      </c>
      <c r="T9" s="2">
        <f>regionalEEtripsPreOME!T7</f>
        <v>2.556</v>
      </c>
      <c r="U9" s="1">
        <f>regionalEEtripsPreOME!U7</f>
        <v>2.63</v>
      </c>
      <c r="V9" s="2">
        <f>regionalEEtripsPreOME!V7</f>
        <v>2.69</v>
      </c>
      <c r="W9" s="2">
        <f>regionalEEtripsPreOME!W7</f>
        <v>2.75</v>
      </c>
      <c r="X9" s="2">
        <f>regionalEEtripsPreOME!X7</f>
        <v>2.81</v>
      </c>
      <c r="Y9" s="2">
        <f>regionalEEtripsPreOME!Y7</f>
        <v>2.87</v>
      </c>
      <c r="Z9" s="1">
        <f>regionalEEtripsPreOME!Z7</f>
        <v>2.93</v>
      </c>
      <c r="AA9" s="2">
        <f>regionalEEtripsPreOME!AA7</f>
        <v>2.9820000000000002</v>
      </c>
      <c r="AB9" s="2">
        <f>regionalEEtripsPreOME!AB7</f>
        <v>3.0340000000000003</v>
      </c>
      <c r="AC9" s="2">
        <f>regionalEEtripsPreOME!AC7</f>
        <v>3.0859999999999999</v>
      </c>
      <c r="AD9" s="2">
        <f>regionalEEtripsPreOME!AD7</f>
        <v>3.1379999999999999</v>
      </c>
      <c r="AE9" s="1">
        <f>regionalEEtripsPreOME!AE7</f>
        <v>3.19</v>
      </c>
      <c r="AF9" s="2">
        <f>regionalEEtripsPreOME!AF7</f>
        <v>3.234</v>
      </c>
      <c r="AG9" s="2">
        <f>regionalEEtripsPreOME!AG7</f>
        <v>3.278</v>
      </c>
      <c r="AH9" s="2">
        <f>regionalEEtripsPreOME!AH7</f>
        <v>3.3220000000000001</v>
      </c>
      <c r="AI9" s="2">
        <f>regionalEEtripsPreOME!AI7</f>
        <v>3.3660000000000001</v>
      </c>
      <c r="AJ9" s="1">
        <f>regionalEEtripsPreOME!AJ7</f>
        <v>3.41</v>
      </c>
      <c r="AK9" s="2">
        <f>regionalEEtripsPreOME!AK7</f>
        <v>3.4540000000000002</v>
      </c>
      <c r="AL9" s="2">
        <f>regionalEEtripsPreOME!AL7</f>
        <v>3.4980000000000002</v>
      </c>
      <c r="AM9" s="2">
        <f>regionalEEtripsPreOME!AM7</f>
        <v>3.5419999999999998</v>
      </c>
      <c r="AN9" s="2">
        <f>regionalEEtripsPreOME!AN7</f>
        <v>3.5859999999999999</v>
      </c>
      <c r="AO9" s="1">
        <f>regionalEEtripsPreOME!AO7</f>
        <v>3.63</v>
      </c>
      <c r="AP9" s="2">
        <f>regionalEEtripsPreOME!AP7</f>
        <v>3.6719999999999997</v>
      </c>
      <c r="AQ9" s="2">
        <f>regionalEEtripsPreOME!AQ7</f>
        <v>3.714</v>
      </c>
      <c r="AR9" s="2">
        <f>regionalEEtripsPreOME!AR7</f>
        <v>3.7559999999999998</v>
      </c>
      <c r="AS9" s="2">
        <f>regionalEEtripsPreOME!AS7</f>
        <v>3.798</v>
      </c>
      <c r="AT9" s="1">
        <f>regionalEEtripsPreOME!AT7</f>
        <v>3.84</v>
      </c>
    </row>
    <row r="10" spans="1:46" x14ac:dyDescent="0.25">
      <c r="A10" t="str">
        <f t="shared" si="0"/>
        <v>6-4525</v>
      </c>
      <c r="B10">
        <v>6</v>
      </c>
      <c r="C10">
        <v>4525</v>
      </c>
      <c r="D10" s="4">
        <f>regionalEEtripsPreOME!D8</f>
        <v>1.18</v>
      </c>
      <c r="E10" s="1">
        <f>regionalEEtripsPreOME!E8</f>
        <v>1.52</v>
      </c>
      <c r="F10" s="1">
        <f>regionalEEtripsPreOME!F8</f>
        <v>1.63</v>
      </c>
      <c r="G10" s="2">
        <f>regionalEEtripsPreOME!G8</f>
        <v>1.694</v>
      </c>
      <c r="H10" s="2">
        <f>regionalEEtripsPreOME!H8</f>
        <v>1.758</v>
      </c>
      <c r="I10" s="2">
        <f>regionalEEtripsPreOME!I8</f>
        <v>1.8220000000000001</v>
      </c>
      <c r="J10" s="2">
        <f>regionalEEtripsPreOME!J8</f>
        <v>1.8859999999999999</v>
      </c>
      <c r="K10" s="1">
        <f>regionalEEtripsPreOME!K8</f>
        <v>1.95</v>
      </c>
      <c r="L10" s="2">
        <f>regionalEEtripsPreOME!L8</f>
        <v>2.0099999999999998</v>
      </c>
      <c r="M10" s="2">
        <f>regionalEEtripsPreOME!M8</f>
        <v>2.0699999999999998</v>
      </c>
      <c r="N10" s="1">
        <f>regionalEEtripsPreOME!N8</f>
        <v>2.13</v>
      </c>
      <c r="O10" s="2">
        <f>regionalEEtripsPreOME!O8</f>
        <v>2.1949999999999998</v>
      </c>
      <c r="P10" s="1">
        <f>regionalEEtripsPreOME!P8</f>
        <v>2.2599999999999998</v>
      </c>
      <c r="Q10" s="2">
        <f>regionalEEtripsPreOME!Q8</f>
        <v>2.3339999999999996</v>
      </c>
      <c r="R10" s="2">
        <f>regionalEEtripsPreOME!R8</f>
        <v>2.4079999999999999</v>
      </c>
      <c r="S10" s="2">
        <f>regionalEEtripsPreOME!S8</f>
        <v>2.4819999999999998</v>
      </c>
      <c r="T10" s="2">
        <f>regionalEEtripsPreOME!T8</f>
        <v>2.556</v>
      </c>
      <c r="U10" s="1">
        <f>regionalEEtripsPreOME!U8</f>
        <v>2.63</v>
      </c>
      <c r="V10" s="2">
        <f>regionalEEtripsPreOME!V8</f>
        <v>2.69</v>
      </c>
      <c r="W10" s="2">
        <f>regionalEEtripsPreOME!W8</f>
        <v>2.75</v>
      </c>
      <c r="X10" s="2">
        <f>regionalEEtripsPreOME!X8</f>
        <v>2.81</v>
      </c>
      <c r="Y10" s="2">
        <f>regionalEEtripsPreOME!Y8</f>
        <v>2.87</v>
      </c>
      <c r="Z10" s="1">
        <f>regionalEEtripsPreOME!Z8</f>
        <v>2.93</v>
      </c>
      <c r="AA10" s="2">
        <f>regionalEEtripsPreOME!AA8</f>
        <v>2.9820000000000002</v>
      </c>
      <c r="AB10" s="2">
        <f>regionalEEtripsPreOME!AB8</f>
        <v>3.0340000000000003</v>
      </c>
      <c r="AC10" s="2">
        <f>regionalEEtripsPreOME!AC8</f>
        <v>3.0859999999999999</v>
      </c>
      <c r="AD10" s="2">
        <f>regionalEEtripsPreOME!AD8</f>
        <v>3.1379999999999999</v>
      </c>
      <c r="AE10" s="1">
        <f>regionalEEtripsPreOME!AE8</f>
        <v>3.19</v>
      </c>
      <c r="AF10" s="2">
        <f>regionalEEtripsPreOME!AF8</f>
        <v>3.234</v>
      </c>
      <c r="AG10" s="2">
        <f>regionalEEtripsPreOME!AG8</f>
        <v>3.278</v>
      </c>
      <c r="AH10" s="2">
        <f>regionalEEtripsPreOME!AH8</f>
        <v>3.3220000000000001</v>
      </c>
      <c r="AI10" s="2">
        <f>regionalEEtripsPreOME!AI8</f>
        <v>3.3660000000000001</v>
      </c>
      <c r="AJ10" s="1">
        <f>regionalEEtripsPreOME!AJ8</f>
        <v>3.41</v>
      </c>
      <c r="AK10" s="2">
        <f>regionalEEtripsPreOME!AK8</f>
        <v>3.4540000000000002</v>
      </c>
      <c r="AL10" s="2">
        <f>regionalEEtripsPreOME!AL8</f>
        <v>3.4980000000000002</v>
      </c>
      <c r="AM10" s="2">
        <f>regionalEEtripsPreOME!AM8</f>
        <v>3.5419999999999998</v>
      </c>
      <c r="AN10" s="2">
        <f>regionalEEtripsPreOME!AN8</f>
        <v>3.5859999999999999</v>
      </c>
      <c r="AO10" s="1">
        <f>regionalEEtripsPreOME!AO8</f>
        <v>3.63</v>
      </c>
      <c r="AP10" s="2">
        <f>regionalEEtripsPreOME!AP8</f>
        <v>3.6719999999999997</v>
      </c>
      <c r="AQ10" s="2">
        <f>regionalEEtripsPreOME!AQ8</f>
        <v>3.714</v>
      </c>
      <c r="AR10" s="2">
        <f>regionalEEtripsPreOME!AR8</f>
        <v>3.7559999999999998</v>
      </c>
      <c r="AS10" s="2">
        <f>regionalEEtripsPreOME!AS8</f>
        <v>3.798</v>
      </c>
      <c r="AT10" s="1">
        <f>regionalEEtripsPreOME!AT8</f>
        <v>3.84</v>
      </c>
    </row>
    <row r="11" spans="1:46" x14ac:dyDescent="0.25">
      <c r="A11" t="str">
        <f t="shared" si="0"/>
        <v>10-2</v>
      </c>
      <c r="B11">
        <v>10</v>
      </c>
      <c r="C11">
        <v>2</v>
      </c>
      <c r="D11" s="4">
        <f>regionalEEtripsPreOME!D$9*'OME Distribution'!B2</f>
        <v>103</v>
      </c>
      <c r="E11" s="1">
        <f>regionalEEtripsPreOME!E$9*'OME Distribution'!C2</f>
        <v>129.88</v>
      </c>
      <c r="F11" s="1">
        <f>regionalEEtripsPreOME!F$9*'OME Distribution'!D2</f>
        <v>138.84</v>
      </c>
      <c r="G11" s="2">
        <f>regionalEEtripsPreOME!G$9*'OME Distribution'!E2</f>
        <v>144.376</v>
      </c>
      <c r="H11" s="2">
        <f>regionalEEtripsPreOME!H$9*'OME Distribution'!F2</f>
        <v>149.91200000000001</v>
      </c>
      <c r="I11" s="2">
        <f>regionalEEtripsPreOME!I$9*'OME Distribution'!G2</f>
        <v>155.44800000000001</v>
      </c>
      <c r="J11" s="2">
        <f>regionalEEtripsPreOME!J$9*'OME Distribution'!H2</f>
        <v>160.98400000000001</v>
      </c>
      <c r="K11" s="1">
        <f>regionalEEtripsPreOME!K$9*'OME Distribution'!I2</f>
        <v>166.52</v>
      </c>
      <c r="L11" s="2">
        <f>regionalEEtripsPreOME!L$9*'OME Distribution'!J2</f>
        <v>171.99</v>
      </c>
      <c r="M11" s="2">
        <f>regionalEEtripsPreOME!M$9*'OME Distribution'!K2</f>
        <v>177.46</v>
      </c>
      <c r="N11" s="5">
        <f>'OME Distribution'!L$6*(1-'OME Distribution'!L$10)*'OME Distribution'!L18</f>
        <v>52.559125995930302</v>
      </c>
      <c r="O11" s="5">
        <f>'OME Distribution'!M$6*(1-'OME Distribution'!M$10)*'OME Distribution'!M18</f>
        <v>54.222082716897035</v>
      </c>
      <c r="P11" s="5">
        <f>'OME Distribution'!N$6*(1-'OME Distribution'!N$10)*'OME Distribution'!N18</f>
        <v>55.888489240339069</v>
      </c>
      <c r="Q11" s="5">
        <f>'OME Distribution'!O$6*(1-'OME Distribution'!O$10)*'OME Distribution'!O18</f>
        <v>57.348032777020045</v>
      </c>
      <c r="R11" s="5">
        <f>'OME Distribution'!P$6*(1-'OME Distribution'!P$10)*'OME Distribution'!P18</f>
        <v>58.810451655554012</v>
      </c>
      <c r="S11" s="5">
        <f>'OME Distribution'!Q$6*(1-'OME Distribution'!Q$10)*'OME Distribution'!Q18</f>
        <v>60.274430413855718</v>
      </c>
      <c r="T11" s="5">
        <f>'OME Distribution'!R$6*(1-'OME Distribution'!R$10)*'OME Distribution'!R18</f>
        <v>61.73907364809488</v>
      </c>
      <c r="U11" s="5">
        <f>'OME Distribution'!S$6*(1-'OME Distribution'!S$10)*'OME Distribution'!S18</f>
        <v>63.203770930623079</v>
      </c>
      <c r="V11" s="5">
        <f>'OME Distribution'!T$6*(1-'OME Distribution'!T$10)*'OME Distribution'!T18</f>
        <v>64.420067507262161</v>
      </c>
      <c r="W11" s="5">
        <f>'OME Distribution'!U$6*(1-'OME Distribution'!U$10)*'OME Distribution'!U18</f>
        <v>65.656424147060775</v>
      </c>
      <c r="X11" s="5">
        <f>'OME Distribution'!V$6*(1-'OME Distribution'!V$10)*'OME Distribution'!V18</f>
        <v>66.908711742546217</v>
      </c>
      <c r="Y11" s="5">
        <f>'OME Distribution'!W$6*(1-'OME Distribution'!W$10)*'OME Distribution'!W18</f>
        <v>68.173791977715183</v>
      </c>
      <c r="Z11" s="5">
        <f>'OME Distribution'!X$6*(1-'OME Distribution'!X$10)*'OME Distribution'!X18</f>
        <v>69.449245414768413</v>
      </c>
      <c r="AA11" s="5">
        <f>'OME Distribution'!Y$6*(1-'OME Distribution'!Y$10)*'OME Distribution'!Y18</f>
        <v>70.791316460016503</v>
      </c>
      <c r="AB11" s="5">
        <f>'OME Distribution'!Z$6*(1-'OME Distribution'!Z$10)*'OME Distribution'!Z18</f>
        <v>72.157895426918074</v>
      </c>
      <c r="AC11" s="5">
        <f>'OME Distribution'!AA$6*(1-'OME Distribution'!AA$10)*'OME Distribution'!AA18</f>
        <v>73.54375004785237</v>
      </c>
      <c r="AD11" s="5">
        <f>'OME Distribution'!AB$6*(1-'OME Distribution'!AB$10)*'OME Distribution'!AB18</f>
        <v>74.944927524731028</v>
      </c>
      <c r="AE11" s="5">
        <f>'OME Distribution'!AC$6*(1-'OME Distribution'!AC$10)*'OME Distribution'!AC18</f>
        <v>76.358398229288426</v>
      </c>
      <c r="AF11" s="5">
        <f>'OME Distribution'!AD$6*(1-'OME Distribution'!AD$10)*'OME Distribution'!AD18</f>
        <v>77.995523614033161</v>
      </c>
      <c r="AG11" s="5">
        <f>'OME Distribution'!AE$6*(1-'OME Distribution'!AE$10)*'OME Distribution'!AE18</f>
        <v>79.623580479657065</v>
      </c>
      <c r="AH11" s="5">
        <f>'OME Distribution'!AF$6*(1-'OME Distribution'!AF$10)*'OME Distribution'!AF18</f>
        <v>81.243345374017139</v>
      </c>
      <c r="AI11" s="5">
        <f>'OME Distribution'!AG$6*(1-'OME Distribution'!AG$10)*'OME Distribution'!AG18</f>
        <v>82.855508774712078</v>
      </c>
      <c r="AJ11" s="5">
        <f>'OME Distribution'!AH$6*(1-'OME Distribution'!AH$10)*'OME Distribution'!AH18</f>
        <v>84.460686684495656</v>
      </c>
      <c r="AK11" s="5">
        <f>'OME Distribution'!AI$6*(1-'OME Distribution'!AI$10)*'OME Distribution'!AI18</f>
        <v>86.203961144453572</v>
      </c>
      <c r="AL11" s="5">
        <f>'OME Distribution'!AJ$6*(1-'OME Distribution'!AJ$10)*'OME Distribution'!AJ18</f>
        <v>87.942835071561717</v>
      </c>
      <c r="AM11" s="5">
        <f>'OME Distribution'!AK$6*(1-'OME Distribution'!AK$10)*'OME Distribution'!AK18</f>
        <v>89.677672098725111</v>
      </c>
      <c r="AN11" s="5">
        <f>'OME Distribution'!AL$6*(1-'OME Distribution'!AL$10)*'OME Distribution'!AL18</f>
        <v>91.408798884063216</v>
      </c>
      <c r="AO11" s="5">
        <f>'OME Distribution'!AM$6*(1-'OME Distribution'!AM$10)*'OME Distribution'!AM18</f>
        <v>93.136509589182396</v>
      </c>
      <c r="AP11" s="5">
        <f>'OME Distribution'!AN$6*(1-'OME Distribution'!AN$10)*'OME Distribution'!AN18</f>
        <v>94.716918331472513</v>
      </c>
      <c r="AQ11" s="5">
        <f>'OME Distribution'!AO$6*(1-'OME Distribution'!AO$10)*'OME Distribution'!AO18</f>
        <v>96.293151370352632</v>
      </c>
      <c r="AR11" s="5">
        <f>'OME Distribution'!AP$6*(1-'OME Distribution'!AP$10)*'OME Distribution'!AP18</f>
        <v>97.865486382790905</v>
      </c>
      <c r="AS11" s="5">
        <f>'OME Distribution'!AQ$6*(1-'OME Distribution'!AQ$10)*'OME Distribution'!AQ18</f>
        <v>99.434176963661344</v>
      </c>
      <c r="AT11" s="5">
        <f>'OME Distribution'!AR$6*(1-'OME Distribution'!AR$10)*'OME Distribution'!AR18</f>
        <v>100.99945518083346</v>
      </c>
    </row>
    <row r="12" spans="1:46" s="3" customFormat="1" x14ac:dyDescent="0.25">
      <c r="A12" s="3" t="str">
        <f t="shared" si="0"/>
        <v>10-3</v>
      </c>
      <c r="B12" s="3">
        <v>10</v>
      </c>
      <c r="C12" s="3">
        <v>3</v>
      </c>
      <c r="D12" s="4">
        <f>regionalEEtripsPreOME!D$9*'OME Distribution'!B3</f>
        <v>0</v>
      </c>
      <c r="E12" s="4">
        <f>regionalEEtripsPreOME!E$9*'OME Distribution'!C3</f>
        <v>0</v>
      </c>
      <c r="F12" s="4">
        <f>regionalEEtripsPreOME!F$9*'OME Distribution'!D3</f>
        <v>0</v>
      </c>
      <c r="G12" s="5">
        <f>regionalEEtripsPreOME!G$9*'OME Distribution'!E3</f>
        <v>0</v>
      </c>
      <c r="H12" s="5">
        <f>regionalEEtripsPreOME!H$9*'OME Distribution'!F3</f>
        <v>0</v>
      </c>
      <c r="I12" s="5">
        <f>regionalEEtripsPreOME!I$9*'OME Distribution'!G3</f>
        <v>0</v>
      </c>
      <c r="J12" s="5">
        <f>regionalEEtripsPreOME!J$9*'OME Distribution'!H3</f>
        <v>0</v>
      </c>
      <c r="K12" s="4">
        <f>regionalEEtripsPreOME!K$9*'OME Distribution'!I3</f>
        <v>0</v>
      </c>
      <c r="L12" s="5">
        <f>regionalEEtripsPreOME!L$9*'OME Distribution'!J3</f>
        <v>0</v>
      </c>
      <c r="M12" s="5">
        <f>regionalEEtripsPreOME!M$9*'OME Distribution'!K3</f>
        <v>0</v>
      </c>
      <c r="N12" s="5">
        <f>'OME Distribution'!L$7*(1-'OME Distribution'!L$11)*'OME Distribution'!L18</f>
        <v>47.050422561457808</v>
      </c>
      <c r="O12" s="5">
        <f>'OME Distribution'!M$7*(1-'OME Distribution'!M$11)*'OME Distribution'!M18</f>
        <v>47.87237278229567</v>
      </c>
      <c r="P12" s="5">
        <f>'OME Distribution'!N$7*(1-'OME Distribution'!N$11)*'OME Distribution'!N18</f>
        <v>48.718392169205892</v>
      </c>
      <c r="Q12" s="5">
        <f>'OME Distribution'!O$7*(1-'OME Distribution'!O$11)*'OME Distribution'!O18</f>
        <v>49.375782752555587</v>
      </c>
      <c r="R12" s="5">
        <f>'OME Distribution'!P$7*(1-'OME Distribution'!P$11)*'OME Distribution'!P18</f>
        <v>50.07164372082039</v>
      </c>
      <c r="S12" s="5">
        <f>'OME Distribution'!Q$7*(1-'OME Distribution'!Q$11)*'OME Distribution'!Q18</f>
        <v>50.798501064363343</v>
      </c>
      <c r="T12" s="5">
        <f>'OME Distribution'!R$7*(1-'OME Distribution'!R$11)*'OME Distribution'!R18</f>
        <v>51.550674133108259</v>
      </c>
      <c r="U12" s="5">
        <f>'OME Distribution'!S$7*(1-'OME Distribution'!S$11)*'OME Distribution'!S18</f>
        <v>52.323769152149019</v>
      </c>
      <c r="V12" s="5">
        <f>'OME Distribution'!T$7*(1-'OME Distribution'!T$11)*'OME Distribution'!T18</f>
        <v>52.87020261311995</v>
      </c>
      <c r="W12" s="5">
        <f>'OME Distribution'!U$7*(1-'OME Distribution'!U$11)*'OME Distribution'!U18</f>
        <v>53.459018332129013</v>
      </c>
      <c r="X12" s="5">
        <f>'OME Distribution'!V$7*(1-'OME Distribution'!V$11)*'OME Distribution'!V18</f>
        <v>54.082328525583137</v>
      </c>
      <c r="Y12" s="5">
        <f>'OME Distribution'!W$7*(1-'OME Distribution'!W$11)*'OME Distribution'!W18</f>
        <v>54.734068178818468</v>
      </c>
      <c r="Z12" s="5">
        <f>'OME Distribution'!X$7*(1-'OME Distribution'!X$11)*'OME Distribution'!X18</f>
        <v>55.409498310884736</v>
      </c>
      <c r="AA12" s="5">
        <f>'OME Distribution'!Y$7*(1-'OME Distribution'!Y$11)*'OME Distribution'!Y18</f>
        <v>55.919111004625947</v>
      </c>
      <c r="AB12" s="5">
        <f>'OME Distribution'!Z$7*(1-'OME Distribution'!Z$11)*'OME Distribution'!Z18</f>
        <v>56.47883191677959</v>
      </c>
      <c r="AC12" s="5">
        <f>'OME Distribution'!AA$7*(1-'OME Distribution'!AA$11)*'OME Distribution'!AA18</f>
        <v>57.078797299143943</v>
      </c>
      <c r="AD12" s="5">
        <f>'OME Distribution'!AB$7*(1-'OME Distribution'!AB$11)*'OME Distribution'!AB18</f>
        <v>57.71147205579387</v>
      </c>
      <c r="AE12" s="5">
        <f>'OME Distribution'!AC$7*(1-'OME Distribution'!AC$11)*'OME Distribution'!AC18</f>
        <v>58.371003911774274</v>
      </c>
      <c r="AF12" s="5">
        <f>'OME Distribution'!AD$7*(1-'OME Distribution'!AD$11)*'OME Distribution'!AD18</f>
        <v>59.252747406896923</v>
      </c>
      <c r="AG12" s="5">
        <f>'OME Distribution'!AE$7*(1-'OME Distribution'!AE$11)*'OME Distribution'!AE18</f>
        <v>60.132117564674225</v>
      </c>
      <c r="AH12" s="5">
        <f>'OME Distribution'!AF$7*(1-'OME Distribution'!AF$11)*'OME Distribution'!AF18</f>
        <v>61.009149808795748</v>
      </c>
      <c r="AI12" s="5">
        <f>'OME Distribution'!AG$7*(1-'OME Distribution'!AG$11)*'OME Distribution'!AG18</f>
        <v>61.88387888701083</v>
      </c>
      <c r="AJ12" s="5">
        <f>'OME Distribution'!AH$7*(1-'OME Distribution'!AH$11)*'OME Distribution'!AH18</f>
        <v>62.756338885552232</v>
      </c>
      <c r="AK12" s="5">
        <f>'OME Distribution'!AI$7*(1-'OME Distribution'!AI$11)*'OME Distribution'!AI18</f>
        <v>63.731687602181736</v>
      </c>
      <c r="AL12" s="5">
        <f>'OME Distribution'!AJ$7*(1-'OME Distribution'!AJ$11)*'OME Distribution'!AJ18</f>
        <v>64.70509338639738</v>
      </c>
      <c r="AM12" s="5">
        <f>'OME Distribution'!AK$7*(1-'OME Distribution'!AK$11)*'OME Distribution'!AK18</f>
        <v>65.676570049269912</v>
      </c>
      <c r="AN12" s="5">
        <f>'OME Distribution'!AL$7*(1-'OME Distribution'!AL$11)*'OME Distribution'!AL18</f>
        <v>66.646131851377177</v>
      </c>
      <c r="AO12" s="5">
        <f>'OME Distribution'!AM$7*(1-'OME Distribution'!AM$11)*'OME Distribution'!AM18</f>
        <v>67.613793448684604</v>
      </c>
      <c r="AP12" s="5">
        <f>'OME Distribution'!AN$7*(1-'OME Distribution'!AN$11)*'OME Distribution'!AN18</f>
        <v>68.476651398245096</v>
      </c>
      <c r="AQ12" s="5">
        <f>'OME Distribution'!AO$7*(1-'OME Distribution'!AO$11)*'OME Distribution'!AO18</f>
        <v>69.337441290542941</v>
      </c>
      <c r="AR12" s="5">
        <f>'OME Distribution'!AP$7*(1-'OME Distribution'!AP$11)*'OME Distribution'!AP18</f>
        <v>70.196193124692115</v>
      </c>
      <c r="AS12" s="5">
        <f>'OME Distribution'!AQ$7*(1-'OME Distribution'!AQ$11)*'OME Distribution'!AQ18</f>
        <v>71.052936323560502</v>
      </c>
      <c r="AT12" s="5">
        <f>'OME Distribution'!AR$7*(1-'OME Distribution'!AR$11)*'OME Distribution'!AR18</f>
        <v>71.907699747474226</v>
      </c>
    </row>
    <row r="13" spans="1:46" x14ac:dyDescent="0.25">
      <c r="A13" t="str">
        <f t="shared" si="0"/>
        <v>10-3798</v>
      </c>
      <c r="B13">
        <v>10</v>
      </c>
      <c r="C13">
        <v>3798</v>
      </c>
      <c r="D13" s="1">
        <f>regionalEEtripsPreOME!D10</f>
        <v>1.57</v>
      </c>
      <c r="E13" s="1">
        <f>regionalEEtripsPreOME!E10</f>
        <v>1.96</v>
      </c>
      <c r="F13" s="1">
        <f>regionalEEtripsPreOME!F10</f>
        <v>2.09</v>
      </c>
      <c r="G13" s="2">
        <f>regionalEEtripsPreOME!G10</f>
        <v>2.1959999999999997</v>
      </c>
      <c r="H13" s="2">
        <f>regionalEEtripsPreOME!H10</f>
        <v>2.302</v>
      </c>
      <c r="I13" s="2">
        <f>regionalEEtripsPreOME!I10</f>
        <v>2.4079999999999999</v>
      </c>
      <c r="J13" s="2">
        <f>regionalEEtripsPreOME!J10</f>
        <v>2.5140000000000002</v>
      </c>
      <c r="K13" s="1">
        <f>regionalEEtripsPreOME!K10</f>
        <v>2.62</v>
      </c>
      <c r="L13" s="2">
        <f>regionalEEtripsPreOME!L10</f>
        <v>2.7166666666666668</v>
      </c>
      <c r="M13" s="2">
        <f>regionalEEtripsPreOME!M10</f>
        <v>2.8133333333333335</v>
      </c>
      <c r="N13" s="1">
        <f>regionalEEtripsPreOME!N10</f>
        <v>2.91</v>
      </c>
      <c r="O13" s="2">
        <f>regionalEEtripsPreOME!O10</f>
        <v>3.0049999999999999</v>
      </c>
      <c r="P13" s="1">
        <f>regionalEEtripsPreOME!P10</f>
        <v>3.1</v>
      </c>
      <c r="Q13" s="2">
        <f>regionalEEtripsPreOME!Q10</f>
        <v>3.21</v>
      </c>
      <c r="R13" s="2">
        <f>regionalEEtripsPreOME!R10</f>
        <v>3.32</v>
      </c>
      <c r="S13" s="2">
        <f>regionalEEtripsPreOME!S10</f>
        <v>3.4299999999999997</v>
      </c>
      <c r="T13" s="2">
        <f>regionalEEtripsPreOME!T10</f>
        <v>3.54</v>
      </c>
      <c r="U13" s="1">
        <f>regionalEEtripsPreOME!U10</f>
        <v>3.65</v>
      </c>
      <c r="V13" s="2">
        <f>regionalEEtripsPreOME!V10</f>
        <v>3.7399999999999998</v>
      </c>
      <c r="W13" s="2">
        <f>regionalEEtripsPreOME!W10</f>
        <v>3.8299999999999996</v>
      </c>
      <c r="X13" s="2">
        <f>regionalEEtripsPreOME!X10</f>
        <v>3.92</v>
      </c>
      <c r="Y13" s="2">
        <f>regionalEEtripsPreOME!Y10</f>
        <v>4.01</v>
      </c>
      <c r="Z13" s="1">
        <f>regionalEEtripsPreOME!Z10</f>
        <v>4.0999999999999996</v>
      </c>
      <c r="AA13" s="2">
        <f>regionalEEtripsPreOME!AA10</f>
        <v>4.1879999999999997</v>
      </c>
      <c r="AB13" s="2">
        <f>regionalEEtripsPreOME!AB10</f>
        <v>4.2759999999999998</v>
      </c>
      <c r="AC13" s="2">
        <f>regionalEEtripsPreOME!AC10</f>
        <v>4.3639999999999999</v>
      </c>
      <c r="AD13" s="2">
        <f>regionalEEtripsPreOME!AD10</f>
        <v>4.452</v>
      </c>
      <c r="AE13" s="1">
        <f>regionalEEtripsPreOME!AE10</f>
        <v>4.54</v>
      </c>
      <c r="AF13" s="2">
        <f>regionalEEtripsPreOME!AF10</f>
        <v>4.5999999999999996</v>
      </c>
      <c r="AG13" s="2">
        <f>regionalEEtripsPreOME!AG10</f>
        <v>4.66</v>
      </c>
      <c r="AH13" s="2">
        <f>regionalEEtripsPreOME!AH10</f>
        <v>4.72</v>
      </c>
      <c r="AI13" s="2">
        <f>regionalEEtripsPreOME!AI10</f>
        <v>4.78</v>
      </c>
      <c r="AJ13" s="1">
        <f>regionalEEtripsPreOME!AJ10</f>
        <v>4.84</v>
      </c>
      <c r="AK13" s="2">
        <f>regionalEEtripsPreOME!AK10</f>
        <v>4.9020000000000001</v>
      </c>
      <c r="AL13" s="2">
        <f>regionalEEtripsPreOME!AL10</f>
        <v>4.9640000000000004</v>
      </c>
      <c r="AM13" s="2">
        <f>regionalEEtripsPreOME!AM10</f>
        <v>5.0259999999999998</v>
      </c>
      <c r="AN13" s="2">
        <f>regionalEEtripsPreOME!AN10</f>
        <v>5.0880000000000001</v>
      </c>
      <c r="AO13" s="1">
        <f>regionalEEtripsPreOME!AO10</f>
        <v>5.15</v>
      </c>
      <c r="AP13" s="2">
        <f>regionalEEtripsPreOME!AP10</f>
        <v>5.21</v>
      </c>
      <c r="AQ13" s="2">
        <f>regionalEEtripsPreOME!AQ10</f>
        <v>5.2700000000000005</v>
      </c>
      <c r="AR13" s="2">
        <f>regionalEEtripsPreOME!AR10</f>
        <v>5.33</v>
      </c>
      <c r="AS13" s="2">
        <f>regionalEEtripsPreOME!AS10</f>
        <v>5.3900000000000006</v>
      </c>
      <c r="AT13" s="1">
        <f>regionalEEtripsPreOME!AT10</f>
        <v>5.45</v>
      </c>
    </row>
    <row r="14" spans="1:46" x14ac:dyDescent="0.25">
      <c r="A14" t="str">
        <f t="shared" si="0"/>
        <v>10-4525</v>
      </c>
      <c r="B14">
        <v>10</v>
      </c>
      <c r="C14">
        <v>4525</v>
      </c>
      <c r="D14" s="4">
        <f>regionalEEtripsPreOME!D11</f>
        <v>1.57</v>
      </c>
      <c r="E14" s="1">
        <f>regionalEEtripsPreOME!E11</f>
        <v>1.96</v>
      </c>
      <c r="F14" s="1">
        <f>regionalEEtripsPreOME!F11</f>
        <v>2.09</v>
      </c>
      <c r="G14" s="2">
        <f>regionalEEtripsPreOME!G11</f>
        <v>2.1959999999999997</v>
      </c>
      <c r="H14" s="2">
        <f>regionalEEtripsPreOME!H11</f>
        <v>2.302</v>
      </c>
      <c r="I14" s="2">
        <f>regionalEEtripsPreOME!I11</f>
        <v>2.4079999999999999</v>
      </c>
      <c r="J14" s="2">
        <f>regionalEEtripsPreOME!J11</f>
        <v>2.5140000000000002</v>
      </c>
      <c r="K14" s="1">
        <f>regionalEEtripsPreOME!K11</f>
        <v>2.62</v>
      </c>
      <c r="L14" s="2">
        <f>regionalEEtripsPreOME!L11</f>
        <v>2.7166666666666668</v>
      </c>
      <c r="M14" s="2">
        <f>regionalEEtripsPreOME!M11</f>
        <v>2.8133333333333335</v>
      </c>
      <c r="N14" s="1">
        <f>regionalEEtripsPreOME!N11</f>
        <v>2.91</v>
      </c>
      <c r="O14" s="2">
        <f>regionalEEtripsPreOME!O11</f>
        <v>3.0049999999999999</v>
      </c>
      <c r="P14" s="1">
        <f>regionalEEtripsPreOME!P11</f>
        <v>3.1</v>
      </c>
      <c r="Q14" s="2">
        <f>regionalEEtripsPreOME!Q11</f>
        <v>3.21</v>
      </c>
      <c r="R14" s="2">
        <f>regionalEEtripsPreOME!R11</f>
        <v>3.32</v>
      </c>
      <c r="S14" s="2">
        <f>regionalEEtripsPreOME!S11</f>
        <v>3.4299999999999997</v>
      </c>
      <c r="T14" s="2">
        <f>regionalEEtripsPreOME!T11</f>
        <v>3.54</v>
      </c>
      <c r="U14" s="1">
        <f>regionalEEtripsPreOME!U11</f>
        <v>3.65</v>
      </c>
      <c r="V14" s="2">
        <f>regionalEEtripsPreOME!V11</f>
        <v>3.7399999999999998</v>
      </c>
      <c r="W14" s="2">
        <f>regionalEEtripsPreOME!W11</f>
        <v>3.8299999999999996</v>
      </c>
      <c r="X14" s="2">
        <f>regionalEEtripsPreOME!X11</f>
        <v>3.92</v>
      </c>
      <c r="Y14" s="2">
        <f>regionalEEtripsPreOME!Y11</f>
        <v>4.01</v>
      </c>
      <c r="Z14" s="1">
        <f>regionalEEtripsPreOME!Z11</f>
        <v>4.0999999999999996</v>
      </c>
      <c r="AA14" s="2">
        <f>regionalEEtripsPreOME!AA11</f>
        <v>4.1879999999999997</v>
      </c>
      <c r="AB14" s="2">
        <f>regionalEEtripsPreOME!AB11</f>
        <v>4.2759999999999998</v>
      </c>
      <c r="AC14" s="2">
        <f>regionalEEtripsPreOME!AC11</f>
        <v>4.3639999999999999</v>
      </c>
      <c r="AD14" s="2">
        <f>regionalEEtripsPreOME!AD11</f>
        <v>4.452</v>
      </c>
      <c r="AE14" s="1">
        <f>regionalEEtripsPreOME!AE11</f>
        <v>4.54</v>
      </c>
      <c r="AF14" s="2">
        <f>regionalEEtripsPreOME!AF11</f>
        <v>4.5999999999999996</v>
      </c>
      <c r="AG14" s="2">
        <f>regionalEEtripsPreOME!AG11</f>
        <v>4.66</v>
      </c>
      <c r="AH14" s="2">
        <f>regionalEEtripsPreOME!AH11</f>
        <v>4.72</v>
      </c>
      <c r="AI14" s="2">
        <f>regionalEEtripsPreOME!AI11</f>
        <v>4.78</v>
      </c>
      <c r="AJ14" s="1">
        <f>regionalEEtripsPreOME!AJ11</f>
        <v>4.84</v>
      </c>
      <c r="AK14" s="2">
        <f>regionalEEtripsPreOME!AK11</f>
        <v>4.9020000000000001</v>
      </c>
      <c r="AL14" s="2">
        <f>regionalEEtripsPreOME!AL11</f>
        <v>4.9640000000000004</v>
      </c>
      <c r="AM14" s="2">
        <f>regionalEEtripsPreOME!AM11</f>
        <v>5.0259999999999998</v>
      </c>
      <c r="AN14" s="2">
        <f>regionalEEtripsPreOME!AN11</f>
        <v>5.0880000000000001</v>
      </c>
      <c r="AO14" s="1">
        <f>regionalEEtripsPreOME!AO11</f>
        <v>5.15</v>
      </c>
      <c r="AP14" s="2">
        <f>regionalEEtripsPreOME!AP11</f>
        <v>5.21</v>
      </c>
      <c r="AQ14" s="2">
        <f>regionalEEtripsPreOME!AQ11</f>
        <v>5.2700000000000005</v>
      </c>
      <c r="AR14" s="2">
        <f>regionalEEtripsPreOME!AR11</f>
        <v>5.33</v>
      </c>
      <c r="AS14" s="2">
        <f>regionalEEtripsPreOME!AS11</f>
        <v>5.3900000000000006</v>
      </c>
      <c r="AT14" s="1">
        <f>regionalEEtripsPreOME!AT11</f>
        <v>5.45</v>
      </c>
    </row>
    <row r="15" spans="1:46" x14ac:dyDescent="0.25">
      <c r="A15" t="str">
        <f t="shared" si="0"/>
        <v>12-2</v>
      </c>
      <c r="B15">
        <v>12</v>
      </c>
      <c r="C15">
        <v>2</v>
      </c>
      <c r="D15" s="1">
        <f>regionalEEtripsPreOME!D$12*'OME Distribution'!B2</f>
        <v>567.86</v>
      </c>
      <c r="E15" s="1">
        <f>regionalEEtripsPreOME!E$12*'OME Distribution'!C2</f>
        <v>734.76</v>
      </c>
      <c r="F15" s="1">
        <f>regionalEEtripsPreOME!F$12*'OME Distribution'!D2</f>
        <v>790.39</v>
      </c>
      <c r="G15" s="2">
        <f>regionalEEtripsPreOME!G$12*'OME Distribution'!E2</f>
        <v>821.428</v>
      </c>
      <c r="H15" s="2">
        <f>regionalEEtripsPreOME!H$12*'OME Distribution'!F2</f>
        <v>852.46600000000001</v>
      </c>
      <c r="I15" s="2">
        <f>regionalEEtripsPreOME!I$12*'OME Distribution'!G2</f>
        <v>883.50400000000002</v>
      </c>
      <c r="J15" s="2">
        <f>regionalEEtripsPreOME!J$12*'OME Distribution'!H2</f>
        <v>914.54200000000003</v>
      </c>
      <c r="K15" s="1">
        <f>regionalEEtripsPreOME!K$12*'OME Distribution'!I2</f>
        <v>945.58</v>
      </c>
      <c r="L15" s="2">
        <f>regionalEEtripsPreOME!L$12*'OME Distribution'!J2</f>
        <v>977.25800000000004</v>
      </c>
      <c r="M15" s="2">
        <f>regionalEEtripsPreOME!M$12*'OME Distribution'!K2</f>
        <v>1008.936</v>
      </c>
      <c r="N15" s="5">
        <f>'OME Distribution'!L$6*(1-'OME Distribution'!L$10)*'OME Distribution'!L19</f>
        <v>298.98738500589849</v>
      </c>
      <c r="O15" s="5">
        <f>'OME Distribution'!M$6*(1-'OME Distribution'!M$10)*'OME Distribution'!M19</f>
        <v>308.60884034324283</v>
      </c>
      <c r="P15" s="5">
        <f>'OME Distribution'!N$6*(1-'OME Distribution'!N$10)*'OME Distribution'!N19</f>
        <v>318.2504537404298</v>
      </c>
      <c r="Q15" s="5">
        <f>'OME Distribution'!O$6*(1-'OME Distribution'!O$10)*'OME Distribution'!O19</f>
        <v>326.96078142046179</v>
      </c>
      <c r="R15" s="5">
        <f>'OME Distribution'!P$6*(1-'OME Distribution'!P$10)*'OME Distribution'!P19</f>
        <v>335.68549918019693</v>
      </c>
      <c r="S15" s="5">
        <f>'OME Distribution'!Q$6*(1-'OME Distribution'!Q$10)*'OME Distribution'!Q19</f>
        <v>344.41730516254478</v>
      </c>
      <c r="T15" s="5">
        <f>'OME Distribution'!R$6*(1-'OME Distribution'!R$10)*'OME Distribution'!R19</f>
        <v>353.1512469395355</v>
      </c>
      <c r="U15" s="5">
        <f>'OME Distribution'!S$6*(1-'OME Distribution'!S$10)*'OME Distribution'!S19</f>
        <v>361.88396658514608</v>
      </c>
      <c r="V15" s="5">
        <f>'OME Distribution'!T$6*(1-'OME Distribution'!T$10)*'OME Distribution'!T19</f>
        <v>369.42732238720731</v>
      </c>
      <c r="W15" s="5">
        <f>'OME Distribution'!U$6*(1-'OME Distribution'!U$10)*'OME Distribution'!U19</f>
        <v>377.08466484482233</v>
      </c>
      <c r="X15" s="5">
        <f>'OME Distribution'!V$6*(1-'OME Distribution'!V$10)*'OME Distribution'!V19</f>
        <v>384.83281542048536</v>
      </c>
      <c r="Y15" s="5">
        <f>'OME Distribution'!W$6*(1-'OME Distribution'!W$10)*'OME Distribution'!W19</f>
        <v>392.65412712113766</v>
      </c>
      <c r="Z15" s="5">
        <f>'OME Distribution'!X$6*(1-'OME Distribution'!X$10)*'OME Distribution'!X19</f>
        <v>400.53497061006351</v>
      </c>
      <c r="AA15" s="5">
        <f>'OME Distribution'!Y$6*(1-'OME Distribution'!Y$10)*'OME Distribution'!Y19</f>
        <v>407.14450783087597</v>
      </c>
      <c r="AB15" s="5">
        <f>'OME Distribution'!Z$6*(1-'OME Distribution'!Z$10)*'OME Distribution'!Z19</f>
        <v>413.90504878316227</v>
      </c>
      <c r="AC15" s="5">
        <f>'OME Distribution'!AA$6*(1-'OME Distribution'!AA$10)*'OME Distribution'!AA19</f>
        <v>420.78488051930537</v>
      </c>
      <c r="AD15" s="5">
        <f>'OME Distribution'!AB$6*(1-'OME Distribution'!AB$10)*'OME Distribution'!AB19</f>
        <v>427.76004085425933</v>
      </c>
      <c r="AE15" s="5">
        <f>'OME Distribution'!AC$6*(1-'OME Distribution'!AC$10)*'OME Distribution'!AC19</f>
        <v>434.8121559414505</v>
      </c>
      <c r="AF15" s="5">
        <f>'OME Distribution'!AD$6*(1-'OME Distribution'!AD$10)*'OME Distribution'!AD19</f>
        <v>444.0961243352038</v>
      </c>
      <c r="AG15" s="5">
        <f>'OME Distribution'!AE$6*(1-'OME Distribution'!AE$10)*'OME Distribution'!AE19</f>
        <v>453.32787738282622</v>
      </c>
      <c r="AH15" s="5">
        <f>'OME Distribution'!AF$6*(1-'OME Distribution'!AF$10)*'OME Distribution'!AF19</f>
        <v>462.51187130829601</v>
      </c>
      <c r="AI15" s="5">
        <f>'OME Distribution'!AG$6*(1-'OME Distribution'!AG$10)*'OME Distribution'!AG19</f>
        <v>471.65206916160002</v>
      </c>
      <c r="AJ15" s="5">
        <f>'OME Distribution'!AH$6*(1-'OME Distribution'!AH$10)*'OME Distribution'!AH19</f>
        <v>480.75200721415911</v>
      </c>
      <c r="AK15" s="5">
        <f>'OME Distribution'!AI$6*(1-'OME Distribution'!AI$10)*'OME Distribution'!AI19</f>
        <v>489.52674212811957</v>
      </c>
      <c r="AL15" s="5">
        <f>'OME Distribution'!AJ$6*(1-'OME Distribution'!AJ$10)*'OME Distribution'!AJ19</f>
        <v>498.26306417945585</v>
      </c>
      <c r="AM15" s="5">
        <f>'OME Distribution'!AK$6*(1-'OME Distribution'!AK$10)*'OME Distribution'!AK19</f>
        <v>506.96375617378703</v>
      </c>
      <c r="AN15" s="5">
        <f>'OME Distribution'!AL$6*(1-'OME Distribution'!AL$10)*'OME Distribution'!AL19</f>
        <v>515.63133474741539</v>
      </c>
      <c r="AO15" s="5">
        <f>'OME Distribution'!AM$6*(1-'OME Distribution'!AM$10)*'OME Distribution'!AM19</f>
        <v>524.26808166435205</v>
      </c>
      <c r="AP15" s="5">
        <f>'OME Distribution'!AN$6*(1-'OME Distribution'!AN$10)*'OME Distribution'!AN19</f>
        <v>533.16089231669014</v>
      </c>
      <c r="AQ15" s="5">
        <f>'OME Distribution'!AO$6*(1-'OME Distribution'!AO$10)*'OME Distribution'!AO19</f>
        <v>542.03016521021732</v>
      </c>
      <c r="AR15" s="5">
        <f>'OME Distribution'!AP$6*(1-'OME Distribution'!AP$10)*'OME Distribution'!AP19</f>
        <v>550.87746492201961</v>
      </c>
      <c r="AS15" s="5">
        <f>'OME Distribution'!AQ$6*(1-'OME Distribution'!AQ$10)*'OME Distribution'!AQ19</f>
        <v>559.70422036655089</v>
      </c>
      <c r="AT15" s="5">
        <f>'OME Distribution'!AR$6*(1-'OME Distribution'!AR$10)*'OME Distribution'!AR19</f>
        <v>568.51173918776271</v>
      </c>
    </row>
    <row r="16" spans="1:46" s="3" customFormat="1" x14ac:dyDescent="0.25">
      <c r="A16" s="3" t="str">
        <f t="shared" si="0"/>
        <v>12-3</v>
      </c>
      <c r="B16" s="3">
        <v>12</v>
      </c>
      <c r="C16" s="3">
        <v>3</v>
      </c>
      <c r="D16" s="4">
        <f>regionalEEtripsPreOME!D$12*'OME Distribution'!B3</f>
        <v>0</v>
      </c>
      <c r="E16" s="4">
        <f>regionalEEtripsPreOME!E$12*'OME Distribution'!C3</f>
        <v>0</v>
      </c>
      <c r="F16" s="4">
        <f>regionalEEtripsPreOME!F$12*'OME Distribution'!D3</f>
        <v>0</v>
      </c>
      <c r="G16" s="5">
        <f>regionalEEtripsPreOME!G$12*'OME Distribution'!E3</f>
        <v>0</v>
      </c>
      <c r="H16" s="5">
        <f>regionalEEtripsPreOME!H$12*'OME Distribution'!F3</f>
        <v>0</v>
      </c>
      <c r="I16" s="5">
        <f>regionalEEtripsPreOME!I$12*'OME Distribution'!G3</f>
        <v>0</v>
      </c>
      <c r="J16" s="5">
        <f>regionalEEtripsPreOME!J$12*'OME Distribution'!H3</f>
        <v>0</v>
      </c>
      <c r="K16" s="4">
        <f>regionalEEtripsPreOME!K$12*'OME Distribution'!I3</f>
        <v>0</v>
      </c>
      <c r="L16" s="5">
        <f>regionalEEtripsPreOME!L$12*'OME Distribution'!J3</f>
        <v>0</v>
      </c>
      <c r="M16" s="5">
        <f>regionalEEtripsPreOME!M$12*'OME Distribution'!K3</f>
        <v>0</v>
      </c>
      <c r="N16" s="5">
        <f>'OME Distribution'!L$7*(1-'OME Distribution'!L$11)*'OME Distribution'!L19</f>
        <v>267.65062277028841</v>
      </c>
      <c r="O16" s="5">
        <f>'OME Distribution'!M$7*(1-'OME Distribution'!M$11)*'OME Distribution'!M19</f>
        <v>272.46901462565489</v>
      </c>
      <c r="P16" s="5">
        <f>'OME Distribution'!N$7*(1-'OME Distribution'!N$11)*'OME Distribution'!N19</f>
        <v>277.42117606147536</v>
      </c>
      <c r="Q16" s="5">
        <f>'OME Distribution'!O$7*(1-'OME Distribution'!O$11)*'OME Distribution'!O19</f>
        <v>281.5082528600978</v>
      </c>
      <c r="R16" s="5">
        <f>'OME Distribution'!P$7*(1-'OME Distribution'!P$11)*'OME Distribution'!P19</f>
        <v>285.80506090381647</v>
      </c>
      <c r="S16" s="5">
        <f>'OME Distribution'!Q$7*(1-'OME Distribution'!Q$11)*'OME Distribution'!Q19</f>
        <v>290.2703969619393</v>
      </c>
      <c r="T16" s="5">
        <f>'OME Distribution'!R$7*(1-'OME Distribution'!R$11)*'OME Distribution'!R19</f>
        <v>294.87298358974664</v>
      </c>
      <c r="U16" s="5">
        <f>'OME Distribution'!S$7*(1-'OME Distribution'!S$11)*'OME Distribution'!S19</f>
        <v>299.58866138303256</v>
      </c>
      <c r="V16" s="5">
        <f>'OME Distribution'!T$7*(1-'OME Distribution'!T$11)*'OME Distribution'!T19</f>
        <v>303.19274942132279</v>
      </c>
      <c r="W16" s="5">
        <f>'OME Distribution'!U$7*(1-'OME Distribution'!U$11)*'OME Distribution'!U19</f>
        <v>307.03128098404846</v>
      </c>
      <c r="X16" s="5">
        <f>'OME Distribution'!V$7*(1-'OME Distribution'!V$11)*'OME Distribution'!V19</f>
        <v>311.06046146994248</v>
      </c>
      <c r="Y16" s="5">
        <f>'OME Distribution'!W$7*(1-'OME Distribution'!W$11)*'OME Distribution'!W19</f>
        <v>315.24662397491426</v>
      </c>
      <c r="Z16" s="5">
        <f>'OME Distribution'!X$7*(1-'OME Distribution'!X$11)*'OME Distribution'!X19</f>
        <v>319.5634689034236</v>
      </c>
      <c r="AA16" s="5">
        <f>'OME Distribution'!Y$7*(1-'OME Distribution'!Y$11)*'OME Distribution'!Y19</f>
        <v>321.60948640046303</v>
      </c>
      <c r="AB16" s="5">
        <f>'OME Distribution'!Z$7*(1-'OME Distribution'!Z$11)*'OME Distribution'!Z19</f>
        <v>323.96834111392434</v>
      </c>
      <c r="AC16" s="5">
        <f>'OME Distribution'!AA$7*(1-'OME Distribution'!AA$11)*'OME Distribution'!AA19</f>
        <v>326.57968741161989</v>
      </c>
      <c r="AD16" s="5">
        <f>'OME Distribution'!AB$7*(1-'OME Distribution'!AB$11)*'OME Distribution'!AB19</f>
        <v>329.39736496775578</v>
      </c>
      <c r="AE16" s="5">
        <f>'OME Distribution'!AC$7*(1-'OME Distribution'!AC$11)*'OME Distribution'!AC19</f>
        <v>332.38546962618665</v>
      </c>
      <c r="AF16" s="5">
        <f>'OME Distribution'!AD$7*(1-'OME Distribution'!AD$11)*'OME Distribution'!AD19</f>
        <v>337.37725269763109</v>
      </c>
      <c r="AG16" s="5">
        <f>'OME Distribution'!AE$7*(1-'OME Distribution'!AE$11)*'OME Distribution'!AE19</f>
        <v>342.35543106596219</v>
      </c>
      <c r="AH16" s="5">
        <f>'OME Distribution'!AF$7*(1-'OME Distribution'!AF$11)*'OME Distribution'!AF19</f>
        <v>347.32021330597081</v>
      </c>
      <c r="AI16" s="5">
        <f>'OME Distribution'!AG$7*(1-'OME Distribution'!AG$11)*'OME Distribution'!AG19</f>
        <v>352.27180372722228</v>
      </c>
      <c r="AJ16" s="5">
        <f>'OME Distribution'!AH$7*(1-'OME Distribution'!AH$11)*'OME Distribution'!AH19</f>
        <v>357.21040248397048</v>
      </c>
      <c r="AK16" s="5">
        <f>'OME Distribution'!AI$7*(1-'OME Distribution'!AI$11)*'OME Distribution'!AI19</f>
        <v>361.91336207791448</v>
      </c>
      <c r="AL16" s="5">
        <f>'OME Distribution'!AJ$7*(1-'OME Distribution'!AJ$11)*'OME Distribution'!AJ19</f>
        <v>366.60357916013754</v>
      </c>
      <c r="AM16" s="5">
        <f>'OME Distribution'!AK$7*(1-'OME Distribution'!AK$11)*'OME Distribution'!AK19</f>
        <v>371.28127732992368</v>
      </c>
      <c r="AN16" s="5">
        <f>'OME Distribution'!AL$7*(1-'OME Distribution'!AL$11)*'OME Distribution'!AL19</f>
        <v>375.9466740818234</v>
      </c>
      <c r="AO16" s="5">
        <f>'OME Distribution'!AM$7*(1-'OME Distribution'!AM$11)*'OME Distribution'!AM19</f>
        <v>380.59998105736167</v>
      </c>
      <c r="AP16" s="5">
        <f>'OME Distribution'!AN$7*(1-'OME Distribution'!AN$11)*'OME Distribution'!AN19</f>
        <v>385.45460732347391</v>
      </c>
      <c r="AQ16" s="5">
        <f>'OME Distribution'!AO$7*(1-'OME Distribution'!AO$11)*'OME Distribution'!AO19</f>
        <v>390.2975883863121</v>
      </c>
      <c r="AR16" s="5">
        <f>'OME Distribution'!AP$7*(1-'OME Distribution'!AP$11)*'OME Distribution'!AP19</f>
        <v>395.12909346258266</v>
      </c>
      <c r="AS16" s="5">
        <f>'OME Distribution'!AQ$7*(1-'OME Distribution'!AQ$11)*'OME Distribution'!AQ19</f>
        <v>399.94928850536201</v>
      </c>
      <c r="AT16" s="5">
        <f>'OME Distribution'!AR$7*(1-'OME Distribution'!AR$11)*'OME Distribution'!AR19</f>
        <v>404.75833628244987</v>
      </c>
    </row>
    <row r="17" spans="1:46" x14ac:dyDescent="0.25">
      <c r="A17" t="str">
        <f t="shared" si="0"/>
        <v>12-6</v>
      </c>
      <c r="B17">
        <v>12</v>
      </c>
      <c r="C17">
        <v>6</v>
      </c>
      <c r="D17" s="1">
        <f>regionalEEtripsPreOME!D13</f>
        <v>348.43</v>
      </c>
      <c r="E17" s="1">
        <f>regionalEEtripsPreOME!E13</f>
        <v>439.28</v>
      </c>
      <c r="F17" s="1">
        <f>regionalEEtripsPreOME!F13</f>
        <v>469.56</v>
      </c>
      <c r="G17" s="2">
        <f>regionalEEtripsPreOME!G13</f>
        <v>483.82799999999997</v>
      </c>
      <c r="H17" s="2">
        <f>regionalEEtripsPreOME!H13</f>
        <v>498.096</v>
      </c>
      <c r="I17" s="2">
        <f>regionalEEtripsPreOME!I13</f>
        <v>512.36400000000003</v>
      </c>
      <c r="J17" s="2">
        <f>regionalEEtripsPreOME!J13</f>
        <v>526.63199999999995</v>
      </c>
      <c r="K17" s="1">
        <f>regionalEEtripsPreOME!K13</f>
        <v>540.9</v>
      </c>
      <c r="L17" s="2">
        <f>regionalEEtripsPreOME!L13</f>
        <v>601.24799999999993</v>
      </c>
      <c r="M17" s="2">
        <f>regionalEEtripsPreOME!M13</f>
        <v>661.596</v>
      </c>
      <c r="N17" s="1">
        <f>regionalEEtripsPreOME!N13</f>
        <v>721.94399999999996</v>
      </c>
      <c r="O17" s="2">
        <f>regionalEEtripsPreOME!O13</f>
        <v>782.29199999999992</v>
      </c>
      <c r="P17" s="1">
        <f>regionalEEtripsPreOME!P13</f>
        <v>842.64</v>
      </c>
      <c r="Q17" s="2">
        <f>regionalEEtripsPreOME!Q13</f>
        <v>870.65200000000004</v>
      </c>
      <c r="R17" s="2">
        <f>regionalEEtripsPreOME!R13</f>
        <v>898.66399999999999</v>
      </c>
      <c r="S17" s="2">
        <f>regionalEEtripsPreOME!S13</f>
        <v>926.67600000000004</v>
      </c>
      <c r="T17" s="2">
        <f>regionalEEtripsPreOME!T13</f>
        <v>954.68799999999999</v>
      </c>
      <c r="U17" s="1">
        <f>regionalEEtripsPreOME!U13</f>
        <v>982.7</v>
      </c>
      <c r="V17" s="2">
        <f>regionalEEtripsPreOME!V13</f>
        <v>1008.28</v>
      </c>
      <c r="W17" s="2">
        <f>regionalEEtripsPreOME!W13</f>
        <v>1033.8599999999999</v>
      </c>
      <c r="X17" s="2">
        <f>regionalEEtripsPreOME!X13</f>
        <v>1059.44</v>
      </c>
      <c r="Y17" s="2">
        <f>regionalEEtripsPreOME!Y13</f>
        <v>1085.02</v>
      </c>
      <c r="Z17" s="1">
        <f>regionalEEtripsPreOME!Z13</f>
        <v>1110.5999999999999</v>
      </c>
      <c r="AA17" s="2">
        <f>regionalEEtripsPreOME!AA13</f>
        <v>1144.8239999999998</v>
      </c>
      <c r="AB17" s="2">
        <f>regionalEEtripsPreOME!AB13</f>
        <v>1179.048</v>
      </c>
      <c r="AC17" s="2">
        <f>regionalEEtripsPreOME!AC13</f>
        <v>1213.2719999999999</v>
      </c>
      <c r="AD17" s="2">
        <f>regionalEEtripsPreOME!AD13</f>
        <v>1247.4960000000001</v>
      </c>
      <c r="AE17" s="1">
        <f>regionalEEtripsPreOME!AE13</f>
        <v>1281.72</v>
      </c>
      <c r="AF17" s="2">
        <f>regionalEEtripsPreOME!AF13</f>
        <v>1294.248</v>
      </c>
      <c r="AG17" s="2">
        <f>regionalEEtripsPreOME!AG13</f>
        <v>1306.7760000000001</v>
      </c>
      <c r="AH17" s="2">
        <f>regionalEEtripsPreOME!AH13</f>
        <v>1319.3039999999999</v>
      </c>
      <c r="AI17" s="2">
        <f>regionalEEtripsPreOME!AI13</f>
        <v>1331.8319999999999</v>
      </c>
      <c r="AJ17" s="1">
        <f>regionalEEtripsPreOME!AJ13</f>
        <v>1344.36</v>
      </c>
      <c r="AK17" s="2">
        <f>regionalEEtripsPreOME!AK13</f>
        <v>1389.183</v>
      </c>
      <c r="AL17" s="2">
        <f>regionalEEtripsPreOME!AL13</f>
        <v>1434.0059999999999</v>
      </c>
      <c r="AM17" s="2">
        <f>regionalEEtripsPreOME!AM13</f>
        <v>1478.829</v>
      </c>
      <c r="AN17" s="2">
        <f>regionalEEtripsPreOME!AN13</f>
        <v>1523.6519999999998</v>
      </c>
      <c r="AO17" s="2">
        <f>regionalEEtripsPreOME!AO13</f>
        <v>1568.4749999999999</v>
      </c>
      <c r="AP17" s="2">
        <f>regionalEEtripsPreOME!AP13</f>
        <v>1613.298</v>
      </c>
      <c r="AQ17" s="2">
        <f>regionalEEtripsPreOME!AQ13</f>
        <v>1658.1209999999999</v>
      </c>
      <c r="AR17" s="2">
        <f>regionalEEtripsPreOME!AR13</f>
        <v>1702.944</v>
      </c>
      <c r="AS17" s="2">
        <f>regionalEEtripsPreOME!AS13</f>
        <v>1747.7669999999998</v>
      </c>
      <c r="AT17" s="1">
        <f>regionalEEtripsPreOME!AT13</f>
        <v>1792.59</v>
      </c>
    </row>
    <row r="18" spans="1:46" x14ac:dyDescent="0.25">
      <c r="A18" t="str">
        <f t="shared" si="0"/>
        <v>12-3798</v>
      </c>
      <c r="B18">
        <v>12</v>
      </c>
      <c r="C18">
        <v>3798</v>
      </c>
      <c r="D18" s="4">
        <f>regionalEEtripsPreOME!D14</f>
        <v>2.92</v>
      </c>
      <c r="E18" s="1">
        <f>regionalEEtripsPreOME!E14</f>
        <v>4.41</v>
      </c>
      <c r="F18" s="1">
        <f>regionalEEtripsPreOME!F14</f>
        <v>4.9000000000000004</v>
      </c>
      <c r="G18" s="2">
        <f>regionalEEtripsPreOME!G14</f>
        <v>5.25</v>
      </c>
      <c r="H18" s="2">
        <f>regionalEEtripsPreOME!H14</f>
        <v>5.6000000000000005</v>
      </c>
      <c r="I18" s="2">
        <f>regionalEEtripsPreOME!I14</f>
        <v>5.95</v>
      </c>
      <c r="J18" s="2">
        <f>regionalEEtripsPreOME!J14</f>
        <v>6.3000000000000007</v>
      </c>
      <c r="K18" s="1">
        <f>regionalEEtripsPreOME!K14</f>
        <v>6.65</v>
      </c>
      <c r="L18" s="2">
        <f>regionalEEtripsPreOME!L14</f>
        <v>7.0033333333333339</v>
      </c>
      <c r="M18" s="2">
        <f>regionalEEtripsPreOME!M14</f>
        <v>7.3566666666666665</v>
      </c>
      <c r="N18" s="1">
        <f>regionalEEtripsPreOME!N14</f>
        <v>7.71</v>
      </c>
      <c r="O18" s="2">
        <f>regionalEEtripsPreOME!O14</f>
        <v>8.06</v>
      </c>
      <c r="P18" s="1">
        <f>regionalEEtripsPreOME!P14</f>
        <v>8.41</v>
      </c>
      <c r="Q18" s="2">
        <f>regionalEEtripsPreOME!Q14</f>
        <v>8.8279999999999994</v>
      </c>
      <c r="R18" s="2">
        <f>regionalEEtripsPreOME!R14</f>
        <v>9.2460000000000004</v>
      </c>
      <c r="S18" s="2">
        <f>regionalEEtripsPreOME!S14</f>
        <v>9.6639999999999997</v>
      </c>
      <c r="T18" s="2">
        <f>regionalEEtripsPreOME!T14</f>
        <v>10.082000000000001</v>
      </c>
      <c r="U18" s="1">
        <f>regionalEEtripsPreOME!U14</f>
        <v>10.5</v>
      </c>
      <c r="V18" s="2">
        <f>regionalEEtripsPreOME!V14</f>
        <v>10.906000000000001</v>
      </c>
      <c r="W18" s="2">
        <f>regionalEEtripsPreOME!W14</f>
        <v>11.311999999999999</v>
      </c>
      <c r="X18" s="2">
        <f>regionalEEtripsPreOME!X14</f>
        <v>11.718</v>
      </c>
      <c r="Y18" s="2">
        <f>regionalEEtripsPreOME!Y14</f>
        <v>12.123999999999999</v>
      </c>
      <c r="Z18" s="1">
        <f>regionalEEtripsPreOME!Z14</f>
        <v>12.53</v>
      </c>
      <c r="AA18" s="2">
        <f>regionalEEtripsPreOME!AA14</f>
        <v>12.991999999999999</v>
      </c>
      <c r="AB18" s="2">
        <f>regionalEEtripsPreOME!AB14</f>
        <v>13.453999999999999</v>
      </c>
      <c r="AC18" s="2">
        <f>regionalEEtripsPreOME!AC14</f>
        <v>13.916</v>
      </c>
      <c r="AD18" s="2">
        <f>regionalEEtripsPreOME!AD14</f>
        <v>14.378</v>
      </c>
      <c r="AE18" s="1">
        <f>regionalEEtripsPreOME!AE14</f>
        <v>14.84</v>
      </c>
      <c r="AF18" s="2">
        <f>regionalEEtripsPreOME!AF14</f>
        <v>15.038</v>
      </c>
      <c r="AG18" s="2">
        <f>regionalEEtripsPreOME!AG14</f>
        <v>15.236000000000001</v>
      </c>
      <c r="AH18" s="2">
        <f>regionalEEtripsPreOME!AH14</f>
        <v>15.433999999999999</v>
      </c>
      <c r="AI18" s="2">
        <f>regionalEEtripsPreOME!AI14</f>
        <v>15.632</v>
      </c>
      <c r="AJ18" s="1">
        <f>regionalEEtripsPreOME!AJ14</f>
        <v>15.83</v>
      </c>
      <c r="AK18" s="2">
        <f>regionalEEtripsPreOME!AK14</f>
        <v>16.027999999999999</v>
      </c>
      <c r="AL18" s="2">
        <f>regionalEEtripsPreOME!AL14</f>
        <v>16.225999999999999</v>
      </c>
      <c r="AM18" s="2">
        <f>regionalEEtripsPreOME!AM14</f>
        <v>16.423999999999999</v>
      </c>
      <c r="AN18" s="2">
        <f>regionalEEtripsPreOME!AN14</f>
        <v>16.622</v>
      </c>
      <c r="AO18" s="1">
        <f>regionalEEtripsPreOME!AO14</f>
        <v>16.82</v>
      </c>
      <c r="AP18" s="2">
        <f>regionalEEtripsPreOME!AP14</f>
        <v>17.018000000000001</v>
      </c>
      <c r="AQ18" s="2">
        <f>regionalEEtripsPreOME!AQ14</f>
        <v>17.216000000000001</v>
      </c>
      <c r="AR18" s="2">
        <f>regionalEEtripsPreOME!AR14</f>
        <v>17.413999999999998</v>
      </c>
      <c r="AS18" s="2">
        <f>regionalEEtripsPreOME!AS14</f>
        <v>17.611999999999998</v>
      </c>
      <c r="AT18" s="1">
        <f>regionalEEtripsPreOME!AT14</f>
        <v>17.809999999999999</v>
      </c>
    </row>
    <row r="19" spans="1:46" x14ac:dyDescent="0.25">
      <c r="A19" t="str">
        <f t="shared" si="0"/>
        <v>12-4525</v>
      </c>
      <c r="B19">
        <v>12</v>
      </c>
      <c r="C19">
        <v>4525</v>
      </c>
      <c r="D19" s="4">
        <f>regionalEEtripsPreOME!D15</f>
        <v>2.92</v>
      </c>
      <c r="E19" s="1">
        <f>regionalEEtripsPreOME!E15</f>
        <v>4.41</v>
      </c>
      <c r="F19" s="1">
        <f>regionalEEtripsPreOME!F15</f>
        <v>4.9000000000000004</v>
      </c>
      <c r="G19" s="2">
        <f>regionalEEtripsPreOME!G15</f>
        <v>5.25</v>
      </c>
      <c r="H19" s="2">
        <f>regionalEEtripsPreOME!H15</f>
        <v>5.6000000000000005</v>
      </c>
      <c r="I19" s="2">
        <f>regionalEEtripsPreOME!I15</f>
        <v>5.95</v>
      </c>
      <c r="J19" s="2">
        <f>regionalEEtripsPreOME!J15</f>
        <v>6.3000000000000007</v>
      </c>
      <c r="K19" s="1">
        <f>regionalEEtripsPreOME!K15</f>
        <v>6.65</v>
      </c>
      <c r="L19" s="2">
        <f>regionalEEtripsPreOME!L15</f>
        <v>7.0033333333333339</v>
      </c>
      <c r="M19" s="2">
        <f>regionalEEtripsPreOME!M15</f>
        <v>7.3566666666666665</v>
      </c>
      <c r="N19" s="1">
        <f>regionalEEtripsPreOME!N15</f>
        <v>7.71</v>
      </c>
      <c r="O19" s="2">
        <f>regionalEEtripsPreOME!O15</f>
        <v>8.06</v>
      </c>
      <c r="P19" s="1">
        <f>regionalEEtripsPreOME!P15</f>
        <v>8.41</v>
      </c>
      <c r="Q19" s="2">
        <f>regionalEEtripsPreOME!Q15</f>
        <v>8.8279999999999994</v>
      </c>
      <c r="R19" s="2">
        <f>regionalEEtripsPreOME!R15</f>
        <v>9.2460000000000004</v>
      </c>
      <c r="S19" s="2">
        <f>regionalEEtripsPreOME!S15</f>
        <v>9.6639999999999997</v>
      </c>
      <c r="T19" s="2">
        <f>regionalEEtripsPreOME!T15</f>
        <v>10.082000000000001</v>
      </c>
      <c r="U19" s="1">
        <f>regionalEEtripsPreOME!U15</f>
        <v>10.5</v>
      </c>
      <c r="V19" s="2">
        <f>regionalEEtripsPreOME!V15</f>
        <v>10.906000000000001</v>
      </c>
      <c r="W19" s="2">
        <f>regionalEEtripsPreOME!W15</f>
        <v>11.311999999999999</v>
      </c>
      <c r="X19" s="2">
        <f>regionalEEtripsPreOME!X15</f>
        <v>11.718</v>
      </c>
      <c r="Y19" s="2">
        <f>regionalEEtripsPreOME!Y15</f>
        <v>12.123999999999999</v>
      </c>
      <c r="Z19" s="1">
        <f>regionalEEtripsPreOME!Z15</f>
        <v>12.53</v>
      </c>
      <c r="AA19" s="2">
        <f>regionalEEtripsPreOME!AA15</f>
        <v>12.991999999999999</v>
      </c>
      <c r="AB19" s="2">
        <f>regionalEEtripsPreOME!AB15</f>
        <v>13.453999999999999</v>
      </c>
      <c r="AC19" s="2">
        <f>regionalEEtripsPreOME!AC15</f>
        <v>13.916</v>
      </c>
      <c r="AD19" s="2">
        <f>regionalEEtripsPreOME!AD15</f>
        <v>14.378</v>
      </c>
      <c r="AE19" s="1">
        <f>regionalEEtripsPreOME!AE15</f>
        <v>14.84</v>
      </c>
      <c r="AF19" s="2">
        <f>regionalEEtripsPreOME!AF15</f>
        <v>15.038</v>
      </c>
      <c r="AG19" s="2">
        <f>regionalEEtripsPreOME!AG15</f>
        <v>15.236000000000001</v>
      </c>
      <c r="AH19" s="2">
        <f>regionalEEtripsPreOME!AH15</f>
        <v>15.433999999999999</v>
      </c>
      <c r="AI19" s="2">
        <f>regionalEEtripsPreOME!AI15</f>
        <v>15.632</v>
      </c>
      <c r="AJ19" s="1">
        <f>regionalEEtripsPreOME!AJ15</f>
        <v>15.83</v>
      </c>
      <c r="AK19" s="2">
        <f>regionalEEtripsPreOME!AK15</f>
        <v>16.027999999999999</v>
      </c>
      <c r="AL19" s="2">
        <f>regionalEEtripsPreOME!AL15</f>
        <v>16.225999999999999</v>
      </c>
      <c r="AM19" s="2">
        <f>regionalEEtripsPreOME!AM15</f>
        <v>16.423999999999999</v>
      </c>
      <c r="AN19" s="2">
        <f>regionalEEtripsPreOME!AN15</f>
        <v>16.622</v>
      </c>
      <c r="AO19" s="1">
        <f>regionalEEtripsPreOME!AO15</f>
        <v>16.82</v>
      </c>
      <c r="AP19" s="2">
        <f>regionalEEtripsPreOME!AP15</f>
        <v>17.018000000000001</v>
      </c>
      <c r="AQ19" s="2">
        <f>regionalEEtripsPreOME!AQ15</f>
        <v>17.216000000000001</v>
      </c>
      <c r="AR19" s="2">
        <f>regionalEEtripsPreOME!AR15</f>
        <v>17.413999999999998</v>
      </c>
      <c r="AS19" s="2">
        <f>regionalEEtripsPreOME!AS15</f>
        <v>17.611999999999998</v>
      </c>
      <c r="AT19" s="1">
        <f>regionalEEtripsPreOME!AT15</f>
        <v>17.809999999999999</v>
      </c>
    </row>
    <row r="20" spans="1:46" x14ac:dyDescent="0.25">
      <c r="A20" t="str">
        <f t="shared" si="0"/>
        <v>3668-12</v>
      </c>
      <c r="B20">
        <v>3668</v>
      </c>
      <c r="C20">
        <v>12</v>
      </c>
      <c r="D20" s="4">
        <f>regionalEEtripsPreOME!D16</f>
        <v>0</v>
      </c>
      <c r="E20" s="1">
        <f>regionalEEtripsPreOME!E16</f>
        <v>0</v>
      </c>
      <c r="F20" s="1">
        <f>regionalEEtripsPreOME!F16</f>
        <v>0</v>
      </c>
      <c r="G20" s="2">
        <f>regionalEEtripsPreOME!G16</f>
        <v>0</v>
      </c>
      <c r="H20" s="2">
        <f>regionalEEtripsPreOME!H16</f>
        <v>0</v>
      </c>
      <c r="I20" s="2">
        <f>regionalEEtripsPreOME!I16</f>
        <v>0</v>
      </c>
      <c r="J20" s="2">
        <f>regionalEEtripsPreOME!J16</f>
        <v>0</v>
      </c>
      <c r="K20" s="1">
        <f>regionalEEtripsPreOME!K16</f>
        <v>0</v>
      </c>
      <c r="L20" s="2">
        <f>regionalEEtripsPreOME!L16</f>
        <v>0</v>
      </c>
      <c r="M20" s="2">
        <f>regionalEEtripsPreOME!M16</f>
        <v>0</v>
      </c>
      <c r="N20" s="1">
        <f>regionalEEtripsPreOME!N16</f>
        <v>0</v>
      </c>
      <c r="O20" s="2">
        <f>regionalEEtripsPreOME!O16</f>
        <v>0</v>
      </c>
      <c r="P20" s="1">
        <f>regionalEEtripsPreOME!P16</f>
        <v>0</v>
      </c>
      <c r="Q20" s="2">
        <f>regionalEEtripsPreOME!Q16</f>
        <v>0</v>
      </c>
      <c r="R20" s="2">
        <f>regionalEEtripsPreOME!R16</f>
        <v>0</v>
      </c>
      <c r="S20" s="2">
        <f>regionalEEtripsPreOME!S16</f>
        <v>0</v>
      </c>
      <c r="T20" s="2">
        <f>regionalEEtripsPreOME!T16</f>
        <v>0</v>
      </c>
      <c r="U20" s="1">
        <f>regionalEEtripsPreOME!U16</f>
        <v>0</v>
      </c>
      <c r="V20" s="2">
        <f>regionalEEtripsPreOME!V16</f>
        <v>2E-3</v>
      </c>
      <c r="W20" s="2">
        <f>regionalEEtripsPreOME!W16</f>
        <v>4.0000000000000001E-3</v>
      </c>
      <c r="X20" s="2">
        <f>regionalEEtripsPreOME!X16</f>
        <v>6.0000000000000001E-3</v>
      </c>
      <c r="Y20" s="2">
        <f>regionalEEtripsPreOME!Y16</f>
        <v>8.0000000000000002E-3</v>
      </c>
      <c r="Z20" s="1">
        <f>regionalEEtripsPreOME!Z16</f>
        <v>0.01</v>
      </c>
      <c r="AA20" s="2">
        <f>regionalEEtripsPreOME!AA16</f>
        <v>0.01</v>
      </c>
      <c r="AB20" s="2">
        <f>regionalEEtripsPreOME!AB16</f>
        <v>0.01</v>
      </c>
      <c r="AC20" s="2">
        <f>regionalEEtripsPreOME!AC16</f>
        <v>0.01</v>
      </c>
      <c r="AD20" s="2">
        <f>regionalEEtripsPreOME!AD16</f>
        <v>0.01</v>
      </c>
      <c r="AE20" s="1">
        <f>regionalEEtripsPreOME!AE16</f>
        <v>0.01</v>
      </c>
      <c r="AF20" s="2">
        <f>regionalEEtripsPreOME!AF16</f>
        <v>0.01</v>
      </c>
      <c r="AG20" s="2">
        <f>regionalEEtripsPreOME!AG16</f>
        <v>0.01</v>
      </c>
      <c r="AH20" s="2">
        <f>regionalEEtripsPreOME!AH16</f>
        <v>0.01</v>
      </c>
      <c r="AI20" s="2">
        <f>regionalEEtripsPreOME!AI16</f>
        <v>0.01</v>
      </c>
      <c r="AJ20" s="1">
        <f>regionalEEtripsPreOME!AJ16</f>
        <v>0.01</v>
      </c>
      <c r="AK20" s="2">
        <f>regionalEEtripsPreOME!AK16</f>
        <v>0.01</v>
      </c>
      <c r="AL20" s="2">
        <f>regionalEEtripsPreOME!AL16</f>
        <v>0.01</v>
      </c>
      <c r="AM20" s="2">
        <f>regionalEEtripsPreOME!AM16</f>
        <v>0.01</v>
      </c>
      <c r="AN20" s="2">
        <f>regionalEEtripsPreOME!AN16</f>
        <v>0.01</v>
      </c>
      <c r="AO20" s="1">
        <f>regionalEEtripsPreOME!AO16</f>
        <v>0.01</v>
      </c>
      <c r="AP20" s="2">
        <f>regionalEEtripsPreOME!AP16</f>
        <v>0.01</v>
      </c>
      <c r="AQ20" s="2">
        <f>regionalEEtripsPreOME!AQ16</f>
        <v>0.01</v>
      </c>
      <c r="AR20" s="2">
        <f>regionalEEtripsPreOME!AR16</f>
        <v>0.01</v>
      </c>
      <c r="AS20" s="2">
        <f>regionalEEtripsPreOME!AS16</f>
        <v>0.01</v>
      </c>
      <c r="AT20" s="1">
        <f>regionalEEtripsPreOME!AT16</f>
        <v>0.01</v>
      </c>
    </row>
    <row r="21" spans="1:46" x14ac:dyDescent="0.25">
      <c r="A21" t="str">
        <f t="shared" si="0"/>
        <v>3798-6</v>
      </c>
      <c r="B21">
        <v>3798</v>
      </c>
      <c r="C21">
        <v>6</v>
      </c>
      <c r="D21" s="4">
        <f>regionalEEtripsPreOME!D17</f>
        <v>1.77</v>
      </c>
      <c r="E21" s="1">
        <f>regionalEEtripsPreOME!E17</f>
        <v>2.59</v>
      </c>
      <c r="F21" s="1">
        <f>regionalEEtripsPreOME!F17</f>
        <v>2.87</v>
      </c>
      <c r="G21" s="2">
        <f>regionalEEtripsPreOME!G17</f>
        <v>3.008</v>
      </c>
      <c r="H21" s="2">
        <f>regionalEEtripsPreOME!H17</f>
        <v>3.1459999999999999</v>
      </c>
      <c r="I21" s="2">
        <f>regionalEEtripsPreOME!I17</f>
        <v>3.2839999999999998</v>
      </c>
      <c r="J21" s="2">
        <f>regionalEEtripsPreOME!J17</f>
        <v>3.4220000000000002</v>
      </c>
      <c r="K21" s="1">
        <f>regionalEEtripsPreOME!K17</f>
        <v>3.56</v>
      </c>
      <c r="L21" s="2">
        <f>regionalEEtripsPreOME!L17</f>
        <v>3.72</v>
      </c>
      <c r="M21" s="2">
        <f>regionalEEtripsPreOME!M17</f>
        <v>3.88</v>
      </c>
      <c r="N21" s="1">
        <f>regionalEEtripsPreOME!N17</f>
        <v>4.04</v>
      </c>
      <c r="O21" s="2">
        <f>regionalEEtripsPreOME!O17</f>
        <v>4.2</v>
      </c>
      <c r="P21" s="1">
        <f>regionalEEtripsPreOME!P17</f>
        <v>4.3600000000000003</v>
      </c>
      <c r="Q21" s="2">
        <f>regionalEEtripsPreOME!Q17</f>
        <v>4.5440000000000005</v>
      </c>
      <c r="R21" s="2">
        <f>regionalEEtripsPreOME!R17</f>
        <v>4.7280000000000006</v>
      </c>
      <c r="S21" s="2">
        <f>regionalEEtripsPreOME!S17</f>
        <v>4.9120000000000008</v>
      </c>
      <c r="T21" s="2">
        <f>regionalEEtripsPreOME!T17</f>
        <v>5.0960000000000001</v>
      </c>
      <c r="U21" s="1">
        <f>regionalEEtripsPreOME!U17</f>
        <v>5.28</v>
      </c>
      <c r="V21" s="2">
        <f>regionalEEtripsPreOME!V17</f>
        <v>5.4880000000000004</v>
      </c>
      <c r="W21" s="2">
        <f>regionalEEtripsPreOME!W17</f>
        <v>5.6960000000000006</v>
      </c>
      <c r="X21" s="2">
        <f>regionalEEtripsPreOME!X17</f>
        <v>5.9039999999999999</v>
      </c>
      <c r="Y21" s="2">
        <f>regionalEEtripsPreOME!Y17</f>
        <v>6.1120000000000001</v>
      </c>
      <c r="Z21" s="1">
        <f>regionalEEtripsPreOME!Z17</f>
        <v>6.32</v>
      </c>
      <c r="AA21" s="2">
        <f>regionalEEtripsPreOME!AA17</f>
        <v>6.5720000000000001</v>
      </c>
      <c r="AB21" s="2">
        <f>regionalEEtripsPreOME!AB17</f>
        <v>6.8239999999999998</v>
      </c>
      <c r="AC21" s="2">
        <f>regionalEEtripsPreOME!AC17</f>
        <v>7.0760000000000005</v>
      </c>
      <c r="AD21" s="2">
        <f>regionalEEtripsPreOME!AD17</f>
        <v>7.3280000000000003</v>
      </c>
      <c r="AE21" s="1">
        <f>regionalEEtripsPreOME!AE17</f>
        <v>7.58</v>
      </c>
      <c r="AF21" s="2">
        <f>regionalEEtripsPreOME!AF17</f>
        <v>7.6820000000000004</v>
      </c>
      <c r="AG21" s="2">
        <f>regionalEEtripsPreOME!AG17</f>
        <v>7.7839999999999998</v>
      </c>
      <c r="AH21" s="2">
        <f>regionalEEtripsPreOME!AH17</f>
        <v>7.8860000000000001</v>
      </c>
      <c r="AI21" s="2">
        <f>regionalEEtripsPreOME!AI17</f>
        <v>7.9879999999999995</v>
      </c>
      <c r="AJ21" s="1">
        <f>regionalEEtripsPreOME!AJ17</f>
        <v>8.09</v>
      </c>
      <c r="AK21" s="2">
        <f>regionalEEtripsPreOME!AK17</f>
        <v>8.1920000000000002</v>
      </c>
      <c r="AL21" s="2">
        <f>regionalEEtripsPreOME!AL17</f>
        <v>8.2940000000000005</v>
      </c>
      <c r="AM21" s="2">
        <f>regionalEEtripsPreOME!AM17</f>
        <v>8.395999999999999</v>
      </c>
      <c r="AN21" s="2">
        <f>regionalEEtripsPreOME!AN17</f>
        <v>8.4979999999999993</v>
      </c>
      <c r="AO21" s="1">
        <f>regionalEEtripsPreOME!AO17</f>
        <v>8.6</v>
      </c>
      <c r="AP21" s="2">
        <f>regionalEEtripsPreOME!AP17</f>
        <v>8.702</v>
      </c>
      <c r="AQ21" s="2">
        <f>regionalEEtripsPreOME!AQ17</f>
        <v>8.8040000000000003</v>
      </c>
      <c r="AR21" s="2">
        <f>regionalEEtripsPreOME!AR17</f>
        <v>8.9059999999999988</v>
      </c>
      <c r="AS21" s="2">
        <f>regionalEEtripsPreOME!AS17</f>
        <v>9.0079999999999991</v>
      </c>
      <c r="AT21" s="1">
        <f>regionalEEtripsPreOME!AT17</f>
        <v>9.11</v>
      </c>
    </row>
    <row r="22" spans="1:46" x14ac:dyDescent="0.25">
      <c r="A22" t="str">
        <f t="shared" si="0"/>
        <v>3798-10</v>
      </c>
      <c r="B22">
        <v>3798</v>
      </c>
      <c r="C22">
        <v>10</v>
      </c>
      <c r="D22" s="4">
        <f>regionalEEtripsPreOME!D18</f>
        <v>7</v>
      </c>
      <c r="E22" s="1">
        <f>regionalEEtripsPreOME!E18</f>
        <v>10.89</v>
      </c>
      <c r="F22" s="1">
        <f>regionalEEtripsPreOME!F18</f>
        <v>12.18</v>
      </c>
      <c r="G22" s="2">
        <f>regionalEEtripsPreOME!G18</f>
        <v>12.818</v>
      </c>
      <c r="H22" s="2">
        <f>regionalEEtripsPreOME!H18</f>
        <v>13.456</v>
      </c>
      <c r="I22" s="2">
        <f>regionalEEtripsPreOME!I18</f>
        <v>14.093999999999999</v>
      </c>
      <c r="J22" s="2">
        <f>regionalEEtripsPreOME!J18</f>
        <v>14.731999999999999</v>
      </c>
      <c r="K22" s="1">
        <f>regionalEEtripsPreOME!K18</f>
        <v>15.37</v>
      </c>
      <c r="L22" s="2">
        <f>regionalEEtripsPreOME!L18</f>
        <v>16.113333333333333</v>
      </c>
      <c r="M22" s="2">
        <f>regionalEEtripsPreOME!M18</f>
        <v>16.856666666666669</v>
      </c>
      <c r="N22" s="1">
        <f>regionalEEtripsPreOME!N18</f>
        <v>17.600000000000001</v>
      </c>
      <c r="O22" s="2">
        <f>regionalEEtripsPreOME!O18</f>
        <v>18.344999999999999</v>
      </c>
      <c r="P22" s="1">
        <f>regionalEEtripsPreOME!P18</f>
        <v>19.09</v>
      </c>
      <c r="Q22" s="2">
        <f>regionalEEtripsPreOME!Q18</f>
        <v>20.044</v>
      </c>
      <c r="R22" s="2">
        <f>regionalEEtripsPreOME!R18</f>
        <v>20.998000000000001</v>
      </c>
      <c r="S22" s="2">
        <f>regionalEEtripsPreOME!S18</f>
        <v>21.951999999999998</v>
      </c>
      <c r="T22" s="2">
        <f>regionalEEtripsPreOME!T18</f>
        <v>22.905999999999999</v>
      </c>
      <c r="U22" s="1">
        <f>regionalEEtripsPreOME!U18</f>
        <v>23.86</v>
      </c>
      <c r="V22" s="2">
        <f>regionalEEtripsPreOME!V18</f>
        <v>24.887999999999998</v>
      </c>
      <c r="W22" s="2">
        <f>regionalEEtripsPreOME!W18</f>
        <v>25.916</v>
      </c>
      <c r="X22" s="2">
        <f>regionalEEtripsPreOME!X18</f>
        <v>26.943999999999999</v>
      </c>
      <c r="Y22" s="2">
        <f>regionalEEtripsPreOME!Y18</f>
        <v>27.972000000000001</v>
      </c>
      <c r="Z22" s="1">
        <f>regionalEEtripsPreOME!Z18</f>
        <v>29</v>
      </c>
      <c r="AA22" s="2">
        <f>regionalEEtripsPreOME!AA18</f>
        <v>30.277999999999999</v>
      </c>
      <c r="AB22" s="2">
        <f>regionalEEtripsPreOME!AB18</f>
        <v>31.556000000000001</v>
      </c>
      <c r="AC22" s="2">
        <f>regionalEEtripsPreOME!AC18</f>
        <v>32.834000000000003</v>
      </c>
      <c r="AD22" s="2">
        <f>regionalEEtripsPreOME!AD18</f>
        <v>34.112000000000002</v>
      </c>
      <c r="AE22" s="1">
        <f>regionalEEtripsPreOME!AE18</f>
        <v>35.39</v>
      </c>
      <c r="AF22" s="2">
        <f>regionalEEtripsPreOME!AF18</f>
        <v>35.86</v>
      </c>
      <c r="AG22" s="2">
        <f>regionalEEtripsPreOME!AG18</f>
        <v>36.33</v>
      </c>
      <c r="AH22" s="2">
        <f>regionalEEtripsPreOME!AH18</f>
        <v>36.800000000000004</v>
      </c>
      <c r="AI22" s="2">
        <f>regionalEEtripsPreOME!AI18</f>
        <v>37.270000000000003</v>
      </c>
      <c r="AJ22" s="1">
        <f>regionalEEtripsPreOME!AJ18</f>
        <v>37.74</v>
      </c>
      <c r="AK22" s="2">
        <f>regionalEEtripsPreOME!AK18</f>
        <v>38.265999999999998</v>
      </c>
      <c r="AL22" s="2">
        <f>regionalEEtripsPreOME!AL18</f>
        <v>38.792000000000002</v>
      </c>
      <c r="AM22" s="2">
        <f>regionalEEtripsPreOME!AM18</f>
        <v>39.317999999999998</v>
      </c>
      <c r="AN22" s="2">
        <f>regionalEEtripsPreOME!AN18</f>
        <v>39.844000000000001</v>
      </c>
      <c r="AO22" s="1">
        <f>regionalEEtripsPreOME!AO18</f>
        <v>40.369999999999997</v>
      </c>
      <c r="AP22" s="2">
        <f>regionalEEtripsPreOME!AP18</f>
        <v>40.844000000000001</v>
      </c>
      <c r="AQ22" s="2">
        <f>regionalEEtripsPreOME!AQ18</f>
        <v>41.317999999999998</v>
      </c>
      <c r="AR22" s="2">
        <f>regionalEEtripsPreOME!AR18</f>
        <v>41.792000000000002</v>
      </c>
      <c r="AS22" s="2">
        <f>regionalEEtripsPreOME!AS18</f>
        <v>42.265999999999998</v>
      </c>
      <c r="AT22" s="1">
        <f>regionalEEtripsPreOME!AT18</f>
        <v>42.74</v>
      </c>
    </row>
    <row r="23" spans="1:46" x14ac:dyDescent="0.25">
      <c r="A23" t="str">
        <f t="shared" si="0"/>
        <v>3798-12</v>
      </c>
      <c r="B23">
        <v>3798</v>
      </c>
      <c r="C23">
        <v>12</v>
      </c>
      <c r="D23" s="4">
        <f>regionalEEtripsPreOME!D19</f>
        <v>34.36</v>
      </c>
      <c r="E23" s="1">
        <f>regionalEEtripsPreOME!E19</f>
        <v>53.62</v>
      </c>
      <c r="F23" s="1">
        <f>regionalEEtripsPreOME!F19</f>
        <v>60.04</v>
      </c>
      <c r="G23" s="2">
        <f>regionalEEtripsPreOME!G19</f>
        <v>63.22</v>
      </c>
      <c r="H23" s="2">
        <f>regionalEEtripsPreOME!H19</f>
        <v>66.400000000000006</v>
      </c>
      <c r="I23" s="2">
        <f>regionalEEtripsPreOME!I19</f>
        <v>69.58</v>
      </c>
      <c r="J23" s="2">
        <f>regionalEEtripsPreOME!J19</f>
        <v>72.759999999999991</v>
      </c>
      <c r="K23" s="1">
        <f>regionalEEtripsPreOME!K19</f>
        <v>75.94</v>
      </c>
      <c r="L23" s="2">
        <f>regionalEEtripsPreOME!L19</f>
        <v>79.67</v>
      </c>
      <c r="M23" s="2">
        <f>regionalEEtripsPreOME!M19</f>
        <v>83.399999999999991</v>
      </c>
      <c r="N23" s="1">
        <f>regionalEEtripsPreOME!N19</f>
        <v>87.13</v>
      </c>
      <c r="O23" s="2">
        <f>regionalEEtripsPreOME!O19</f>
        <v>90.86</v>
      </c>
      <c r="P23" s="1">
        <f>regionalEEtripsPreOME!P19</f>
        <v>94.59</v>
      </c>
      <c r="Q23" s="2">
        <f>regionalEEtripsPreOME!Q19</f>
        <v>99.114000000000004</v>
      </c>
      <c r="R23" s="2">
        <f>regionalEEtripsPreOME!R19</f>
        <v>103.63800000000001</v>
      </c>
      <c r="S23" s="2">
        <f>regionalEEtripsPreOME!S19</f>
        <v>108.16200000000001</v>
      </c>
      <c r="T23" s="2">
        <f>regionalEEtripsPreOME!T19</f>
        <v>112.68599999999999</v>
      </c>
      <c r="U23" s="1">
        <f>regionalEEtripsPreOME!U19</f>
        <v>117.21</v>
      </c>
      <c r="V23" s="2">
        <f>regionalEEtripsPreOME!V19</f>
        <v>122.348</v>
      </c>
      <c r="W23" s="2">
        <f>regionalEEtripsPreOME!W19</f>
        <v>127.486</v>
      </c>
      <c r="X23" s="2">
        <f>regionalEEtripsPreOME!X19</f>
        <v>132.624</v>
      </c>
      <c r="Y23" s="2">
        <f>regionalEEtripsPreOME!Y19</f>
        <v>137.762</v>
      </c>
      <c r="Z23" s="1">
        <f>regionalEEtripsPreOME!Z19</f>
        <v>142.9</v>
      </c>
      <c r="AA23" s="2">
        <f>regionalEEtripsPreOME!AA19</f>
        <v>149.39400000000001</v>
      </c>
      <c r="AB23" s="2">
        <f>regionalEEtripsPreOME!AB19</f>
        <v>155.88800000000001</v>
      </c>
      <c r="AC23" s="2">
        <f>regionalEEtripsPreOME!AC19</f>
        <v>162.38200000000001</v>
      </c>
      <c r="AD23" s="2">
        <f>regionalEEtripsPreOME!AD19</f>
        <v>168.876</v>
      </c>
      <c r="AE23" s="1">
        <f>regionalEEtripsPreOME!AE19</f>
        <v>175.37</v>
      </c>
      <c r="AF23" s="2">
        <f>regionalEEtripsPreOME!AF19</f>
        <v>177.71800000000002</v>
      </c>
      <c r="AG23" s="2">
        <f>regionalEEtripsPreOME!AG19</f>
        <v>180.066</v>
      </c>
      <c r="AH23" s="2">
        <f>regionalEEtripsPreOME!AH19</f>
        <v>182.41400000000002</v>
      </c>
      <c r="AI23" s="2">
        <f>regionalEEtripsPreOME!AI19</f>
        <v>184.762</v>
      </c>
      <c r="AJ23" s="1">
        <f>regionalEEtripsPreOME!AJ19</f>
        <v>187.11</v>
      </c>
      <c r="AK23" s="2">
        <f>regionalEEtripsPreOME!AK19</f>
        <v>189.41400000000002</v>
      </c>
      <c r="AL23" s="2">
        <f>regionalEEtripsPreOME!AL19</f>
        <v>191.71800000000002</v>
      </c>
      <c r="AM23" s="2">
        <f>regionalEEtripsPreOME!AM19</f>
        <v>194.02199999999999</v>
      </c>
      <c r="AN23" s="2">
        <f>regionalEEtripsPreOME!AN19</f>
        <v>196.32599999999999</v>
      </c>
      <c r="AO23" s="1">
        <f>regionalEEtripsPreOME!AO19</f>
        <v>198.63</v>
      </c>
      <c r="AP23" s="2">
        <f>regionalEEtripsPreOME!AP19</f>
        <v>200.98599999999999</v>
      </c>
      <c r="AQ23" s="2">
        <f>regionalEEtripsPreOME!AQ19</f>
        <v>203.34199999999998</v>
      </c>
      <c r="AR23" s="2">
        <f>regionalEEtripsPreOME!AR19</f>
        <v>205.69800000000001</v>
      </c>
      <c r="AS23" s="2">
        <f>regionalEEtripsPreOME!AS19</f>
        <v>208.054</v>
      </c>
      <c r="AT23" s="1">
        <f>regionalEEtripsPreOME!AT19</f>
        <v>210.41</v>
      </c>
    </row>
    <row r="24" spans="1:46" x14ac:dyDescent="0.25">
      <c r="A24" t="str">
        <f t="shared" si="0"/>
        <v>4525-6</v>
      </c>
      <c r="B24">
        <v>4525</v>
      </c>
      <c r="C24">
        <v>6</v>
      </c>
      <c r="D24" s="4">
        <f>regionalEEtripsPreOME!D20</f>
        <v>1.77</v>
      </c>
      <c r="E24" s="1">
        <f>regionalEEtripsPreOME!E20</f>
        <v>2.59</v>
      </c>
      <c r="F24" s="1">
        <f>regionalEEtripsPreOME!F20</f>
        <v>2.87</v>
      </c>
      <c r="G24" s="2">
        <f>regionalEEtripsPreOME!G20</f>
        <v>3.008</v>
      </c>
      <c r="H24" s="2">
        <f>regionalEEtripsPreOME!H20</f>
        <v>3.1459999999999999</v>
      </c>
      <c r="I24" s="2">
        <f>regionalEEtripsPreOME!I20</f>
        <v>3.2839999999999998</v>
      </c>
      <c r="J24" s="2">
        <f>regionalEEtripsPreOME!J20</f>
        <v>3.4220000000000002</v>
      </c>
      <c r="K24" s="1">
        <f>regionalEEtripsPreOME!K20</f>
        <v>3.56</v>
      </c>
      <c r="L24" s="2">
        <f>regionalEEtripsPreOME!L20</f>
        <v>3.72</v>
      </c>
      <c r="M24" s="2">
        <f>regionalEEtripsPreOME!M20</f>
        <v>3.88</v>
      </c>
      <c r="N24" s="1">
        <f>regionalEEtripsPreOME!N20</f>
        <v>4.04</v>
      </c>
      <c r="O24" s="2">
        <f>regionalEEtripsPreOME!O20</f>
        <v>4.2</v>
      </c>
      <c r="P24" s="1">
        <f>regionalEEtripsPreOME!P20</f>
        <v>4.3600000000000003</v>
      </c>
      <c r="Q24" s="2">
        <f>regionalEEtripsPreOME!Q20</f>
        <v>4.5440000000000005</v>
      </c>
      <c r="R24" s="2">
        <f>regionalEEtripsPreOME!R20</f>
        <v>4.7280000000000006</v>
      </c>
      <c r="S24" s="2">
        <f>regionalEEtripsPreOME!S20</f>
        <v>4.9120000000000008</v>
      </c>
      <c r="T24" s="2">
        <f>regionalEEtripsPreOME!T20</f>
        <v>5.0960000000000001</v>
      </c>
      <c r="U24" s="1">
        <f>regionalEEtripsPreOME!U20</f>
        <v>5.28</v>
      </c>
      <c r="V24" s="2">
        <f>regionalEEtripsPreOME!V20</f>
        <v>5.4880000000000004</v>
      </c>
      <c r="W24" s="2">
        <f>regionalEEtripsPreOME!W20</f>
        <v>5.6960000000000006</v>
      </c>
      <c r="X24" s="2">
        <f>regionalEEtripsPreOME!X20</f>
        <v>5.9039999999999999</v>
      </c>
      <c r="Y24" s="2">
        <f>regionalEEtripsPreOME!Y20</f>
        <v>6.1120000000000001</v>
      </c>
      <c r="Z24" s="1">
        <f>regionalEEtripsPreOME!Z20</f>
        <v>6.32</v>
      </c>
      <c r="AA24" s="2">
        <f>regionalEEtripsPreOME!AA20</f>
        <v>6.5720000000000001</v>
      </c>
      <c r="AB24" s="2">
        <f>regionalEEtripsPreOME!AB20</f>
        <v>6.8239999999999998</v>
      </c>
      <c r="AC24" s="2">
        <f>regionalEEtripsPreOME!AC20</f>
        <v>7.0760000000000005</v>
      </c>
      <c r="AD24" s="2">
        <f>regionalEEtripsPreOME!AD20</f>
        <v>7.3280000000000003</v>
      </c>
      <c r="AE24" s="1">
        <f>regionalEEtripsPreOME!AE20</f>
        <v>7.58</v>
      </c>
      <c r="AF24" s="2">
        <f>regionalEEtripsPreOME!AF20</f>
        <v>7.6820000000000004</v>
      </c>
      <c r="AG24" s="2">
        <f>regionalEEtripsPreOME!AG20</f>
        <v>7.7839999999999998</v>
      </c>
      <c r="AH24" s="2">
        <f>regionalEEtripsPreOME!AH20</f>
        <v>7.8860000000000001</v>
      </c>
      <c r="AI24" s="2">
        <f>regionalEEtripsPreOME!AI20</f>
        <v>7.9879999999999995</v>
      </c>
      <c r="AJ24" s="1">
        <f>regionalEEtripsPreOME!AJ20</f>
        <v>8.09</v>
      </c>
      <c r="AK24" s="2">
        <f>regionalEEtripsPreOME!AK20</f>
        <v>8.1920000000000002</v>
      </c>
      <c r="AL24" s="2">
        <f>regionalEEtripsPreOME!AL20</f>
        <v>8.2940000000000005</v>
      </c>
      <c r="AM24" s="2">
        <f>regionalEEtripsPreOME!AM20</f>
        <v>8.395999999999999</v>
      </c>
      <c r="AN24" s="2">
        <f>regionalEEtripsPreOME!AN20</f>
        <v>8.4979999999999993</v>
      </c>
      <c r="AO24" s="1">
        <f>regionalEEtripsPreOME!AO20</f>
        <v>8.6</v>
      </c>
      <c r="AP24" s="2">
        <f>regionalEEtripsPreOME!AP20</f>
        <v>8.702</v>
      </c>
      <c r="AQ24" s="2">
        <f>regionalEEtripsPreOME!AQ20</f>
        <v>8.8040000000000003</v>
      </c>
      <c r="AR24" s="2">
        <f>regionalEEtripsPreOME!AR20</f>
        <v>8.9059999999999988</v>
      </c>
      <c r="AS24" s="2">
        <f>regionalEEtripsPreOME!AS20</f>
        <v>9.0079999999999991</v>
      </c>
      <c r="AT24" s="1">
        <f>regionalEEtripsPreOME!AT20</f>
        <v>9.11</v>
      </c>
    </row>
    <row r="25" spans="1:46" x14ac:dyDescent="0.25">
      <c r="A25" t="str">
        <f t="shared" si="0"/>
        <v>4525-10</v>
      </c>
      <c r="B25">
        <v>4525</v>
      </c>
      <c r="C25">
        <v>10</v>
      </c>
      <c r="D25" s="4">
        <f>regionalEEtripsPreOME!D21</f>
        <v>7</v>
      </c>
      <c r="E25" s="1">
        <f>regionalEEtripsPreOME!E21</f>
        <v>10.89</v>
      </c>
      <c r="F25" s="1">
        <f>regionalEEtripsPreOME!F21</f>
        <v>12.18</v>
      </c>
      <c r="G25" s="2">
        <f>regionalEEtripsPreOME!G21</f>
        <v>12.818</v>
      </c>
      <c r="H25" s="2">
        <f>regionalEEtripsPreOME!H21</f>
        <v>13.456</v>
      </c>
      <c r="I25" s="2">
        <f>regionalEEtripsPreOME!I21</f>
        <v>14.093999999999999</v>
      </c>
      <c r="J25" s="2">
        <f>regionalEEtripsPreOME!J21</f>
        <v>14.731999999999999</v>
      </c>
      <c r="K25" s="1">
        <f>regionalEEtripsPreOME!K21</f>
        <v>15.37</v>
      </c>
      <c r="L25" s="2">
        <f>regionalEEtripsPreOME!L21</f>
        <v>16.113333333333333</v>
      </c>
      <c r="M25" s="2">
        <f>regionalEEtripsPreOME!M21</f>
        <v>16.856666666666669</v>
      </c>
      <c r="N25" s="1">
        <f>regionalEEtripsPreOME!N21</f>
        <v>17.600000000000001</v>
      </c>
      <c r="O25" s="2">
        <f>regionalEEtripsPreOME!O21</f>
        <v>18.344999999999999</v>
      </c>
      <c r="P25" s="1">
        <f>regionalEEtripsPreOME!P21</f>
        <v>19.09</v>
      </c>
      <c r="Q25" s="2">
        <f>regionalEEtripsPreOME!Q21</f>
        <v>20.044</v>
      </c>
      <c r="R25" s="2">
        <f>regionalEEtripsPreOME!R21</f>
        <v>20.998000000000001</v>
      </c>
      <c r="S25" s="2">
        <f>regionalEEtripsPreOME!S21</f>
        <v>21.951999999999998</v>
      </c>
      <c r="T25" s="2">
        <f>regionalEEtripsPreOME!T21</f>
        <v>22.905999999999999</v>
      </c>
      <c r="U25" s="1">
        <f>regionalEEtripsPreOME!U21</f>
        <v>23.86</v>
      </c>
      <c r="V25" s="2">
        <f>regionalEEtripsPreOME!V21</f>
        <v>24.887999999999998</v>
      </c>
      <c r="W25" s="2">
        <f>regionalEEtripsPreOME!W21</f>
        <v>25.916</v>
      </c>
      <c r="X25" s="2">
        <f>regionalEEtripsPreOME!X21</f>
        <v>26.943999999999999</v>
      </c>
      <c r="Y25" s="2">
        <f>regionalEEtripsPreOME!Y21</f>
        <v>27.972000000000001</v>
      </c>
      <c r="Z25" s="1">
        <f>regionalEEtripsPreOME!Z21</f>
        <v>29</v>
      </c>
      <c r="AA25" s="2">
        <f>regionalEEtripsPreOME!AA21</f>
        <v>30.277999999999999</v>
      </c>
      <c r="AB25" s="2">
        <f>regionalEEtripsPreOME!AB21</f>
        <v>31.556000000000001</v>
      </c>
      <c r="AC25" s="2">
        <f>regionalEEtripsPreOME!AC21</f>
        <v>32.834000000000003</v>
      </c>
      <c r="AD25" s="2">
        <f>regionalEEtripsPreOME!AD21</f>
        <v>34.112000000000002</v>
      </c>
      <c r="AE25" s="1">
        <f>regionalEEtripsPreOME!AE21</f>
        <v>35.39</v>
      </c>
      <c r="AF25" s="2">
        <f>regionalEEtripsPreOME!AF21</f>
        <v>35.86</v>
      </c>
      <c r="AG25" s="2">
        <f>regionalEEtripsPreOME!AG21</f>
        <v>36.33</v>
      </c>
      <c r="AH25" s="2">
        <f>regionalEEtripsPreOME!AH21</f>
        <v>36.800000000000004</v>
      </c>
      <c r="AI25" s="2">
        <f>regionalEEtripsPreOME!AI21</f>
        <v>37.270000000000003</v>
      </c>
      <c r="AJ25" s="1">
        <f>regionalEEtripsPreOME!AJ21</f>
        <v>37.74</v>
      </c>
      <c r="AK25" s="2">
        <f>regionalEEtripsPreOME!AK21</f>
        <v>38.265999999999998</v>
      </c>
      <c r="AL25" s="2">
        <f>regionalEEtripsPreOME!AL21</f>
        <v>38.792000000000002</v>
      </c>
      <c r="AM25" s="2">
        <f>regionalEEtripsPreOME!AM21</f>
        <v>39.317999999999998</v>
      </c>
      <c r="AN25" s="2">
        <f>regionalEEtripsPreOME!AN21</f>
        <v>39.844000000000001</v>
      </c>
      <c r="AO25" s="1">
        <f>regionalEEtripsPreOME!AO21</f>
        <v>40.369999999999997</v>
      </c>
      <c r="AP25" s="2">
        <f>regionalEEtripsPreOME!AP21</f>
        <v>40.844000000000001</v>
      </c>
      <c r="AQ25" s="2">
        <f>regionalEEtripsPreOME!AQ21</f>
        <v>41.317999999999998</v>
      </c>
      <c r="AR25" s="2">
        <f>regionalEEtripsPreOME!AR21</f>
        <v>41.792000000000002</v>
      </c>
      <c r="AS25" s="2">
        <f>regionalEEtripsPreOME!AS21</f>
        <v>42.265999999999998</v>
      </c>
      <c r="AT25" s="1">
        <f>regionalEEtripsPreOME!AT21</f>
        <v>42.74</v>
      </c>
    </row>
    <row r="26" spans="1:46" x14ac:dyDescent="0.25">
      <c r="A26" t="str">
        <f t="shared" si="0"/>
        <v>4525-12</v>
      </c>
      <c r="B26">
        <v>4525</v>
      </c>
      <c r="C26">
        <v>12</v>
      </c>
      <c r="D26" s="4">
        <f>regionalEEtripsPreOME!D22</f>
        <v>34.36</v>
      </c>
      <c r="E26" s="1">
        <f>regionalEEtripsPreOME!E22</f>
        <v>53.62</v>
      </c>
      <c r="F26" s="1">
        <f>regionalEEtripsPreOME!F22</f>
        <v>60.04</v>
      </c>
      <c r="G26" s="2">
        <f>regionalEEtripsPreOME!G22</f>
        <v>63.22</v>
      </c>
      <c r="H26" s="2">
        <f>regionalEEtripsPreOME!H22</f>
        <v>66.400000000000006</v>
      </c>
      <c r="I26" s="2">
        <f>regionalEEtripsPreOME!I22</f>
        <v>69.58</v>
      </c>
      <c r="J26" s="2">
        <f>regionalEEtripsPreOME!J22</f>
        <v>72.759999999999991</v>
      </c>
      <c r="K26" s="1">
        <f>regionalEEtripsPreOME!K22</f>
        <v>75.94</v>
      </c>
      <c r="L26" s="2">
        <f>regionalEEtripsPreOME!L22</f>
        <v>79.67</v>
      </c>
      <c r="M26" s="2">
        <f>regionalEEtripsPreOME!M22</f>
        <v>83.399999999999991</v>
      </c>
      <c r="N26" s="1">
        <f>regionalEEtripsPreOME!N22</f>
        <v>87.13</v>
      </c>
      <c r="O26" s="2">
        <f>regionalEEtripsPreOME!O22</f>
        <v>90.86</v>
      </c>
      <c r="P26" s="1">
        <f>regionalEEtripsPreOME!P22</f>
        <v>94.59</v>
      </c>
      <c r="Q26" s="2">
        <f>regionalEEtripsPreOME!Q22</f>
        <v>99.114000000000004</v>
      </c>
      <c r="R26" s="2">
        <f>regionalEEtripsPreOME!R22</f>
        <v>103.63800000000001</v>
      </c>
      <c r="S26" s="2">
        <f>regionalEEtripsPreOME!S22</f>
        <v>108.16200000000001</v>
      </c>
      <c r="T26" s="2">
        <f>regionalEEtripsPreOME!T22</f>
        <v>112.68599999999999</v>
      </c>
      <c r="U26" s="1">
        <f>regionalEEtripsPreOME!U22</f>
        <v>117.21</v>
      </c>
      <c r="V26" s="2">
        <f>regionalEEtripsPreOME!V22</f>
        <v>122.348</v>
      </c>
      <c r="W26" s="2">
        <f>regionalEEtripsPreOME!W22</f>
        <v>127.486</v>
      </c>
      <c r="X26" s="2">
        <f>regionalEEtripsPreOME!X22</f>
        <v>132.624</v>
      </c>
      <c r="Y26" s="2">
        <f>regionalEEtripsPreOME!Y22</f>
        <v>137.762</v>
      </c>
      <c r="Z26" s="1">
        <f>regionalEEtripsPreOME!Z22</f>
        <v>142.9</v>
      </c>
      <c r="AA26" s="2">
        <f>regionalEEtripsPreOME!AA22</f>
        <v>149.39400000000001</v>
      </c>
      <c r="AB26" s="2">
        <f>regionalEEtripsPreOME!AB22</f>
        <v>155.88800000000001</v>
      </c>
      <c r="AC26" s="2">
        <f>regionalEEtripsPreOME!AC22</f>
        <v>162.38200000000001</v>
      </c>
      <c r="AD26" s="2">
        <f>regionalEEtripsPreOME!AD22</f>
        <v>168.876</v>
      </c>
      <c r="AE26" s="1">
        <f>regionalEEtripsPreOME!AE22</f>
        <v>175.37</v>
      </c>
      <c r="AF26" s="2">
        <f>regionalEEtripsPreOME!AF22</f>
        <v>177.71800000000002</v>
      </c>
      <c r="AG26" s="2">
        <f>regionalEEtripsPreOME!AG22</f>
        <v>180.066</v>
      </c>
      <c r="AH26" s="2">
        <f>regionalEEtripsPreOME!AH22</f>
        <v>182.41400000000002</v>
      </c>
      <c r="AI26" s="2">
        <f>regionalEEtripsPreOME!AI22</f>
        <v>184.762</v>
      </c>
      <c r="AJ26" s="1">
        <f>regionalEEtripsPreOME!AJ22</f>
        <v>187.11</v>
      </c>
      <c r="AK26" s="2">
        <f>regionalEEtripsPreOME!AK22</f>
        <v>189.41400000000002</v>
      </c>
      <c r="AL26" s="2">
        <f>regionalEEtripsPreOME!AL22</f>
        <v>191.71800000000002</v>
      </c>
      <c r="AM26" s="2">
        <f>regionalEEtripsPreOME!AM22</f>
        <v>194.02199999999999</v>
      </c>
      <c r="AN26" s="2">
        <f>regionalEEtripsPreOME!AN22</f>
        <v>196.32599999999999</v>
      </c>
      <c r="AO26" s="1">
        <f>regionalEEtripsPreOME!AO22</f>
        <v>198.63</v>
      </c>
      <c r="AP26" s="2">
        <f>regionalEEtripsPreOME!AP22</f>
        <v>200.98599999999999</v>
      </c>
      <c r="AQ26" s="2">
        <f>regionalEEtripsPreOME!AQ22</f>
        <v>203.34199999999998</v>
      </c>
      <c r="AR26" s="2">
        <f>regionalEEtripsPreOME!AR22</f>
        <v>205.69800000000001</v>
      </c>
      <c r="AS26" s="2">
        <f>regionalEEtripsPreOME!AS22</f>
        <v>208.054</v>
      </c>
      <c r="AT26" s="1">
        <f>regionalEEtripsPreOME!AT22</f>
        <v>210.41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78.992000000000004</v>
      </c>
    </row>
    <row r="3" spans="1:3" x14ac:dyDescent="0.25">
      <c r="A3">
        <v>2</v>
      </c>
      <c r="B3">
        <v>12</v>
      </c>
      <c r="C3">
        <v>388.77800000000002</v>
      </c>
    </row>
    <row r="4" spans="1:3" x14ac:dyDescent="0.25">
      <c r="A4">
        <v>4</v>
      </c>
      <c r="B4">
        <v>6</v>
      </c>
      <c r="C4">
        <v>144.18600000000001</v>
      </c>
    </row>
    <row r="5" spans="1:3" x14ac:dyDescent="0.25">
      <c r="A5">
        <v>6</v>
      </c>
      <c r="B5">
        <v>4</v>
      </c>
      <c r="C5">
        <v>146.47200000000001</v>
      </c>
    </row>
    <row r="6" spans="1:3" x14ac:dyDescent="0.25">
      <c r="A6">
        <v>6</v>
      </c>
      <c r="B6">
        <v>12</v>
      </c>
      <c r="C6">
        <v>309.04000000000002</v>
      </c>
    </row>
    <row r="7" spans="1:3" x14ac:dyDescent="0.25">
      <c r="A7">
        <v>6</v>
      </c>
      <c r="B7">
        <v>3798</v>
      </c>
      <c r="C7">
        <v>1.69</v>
      </c>
    </row>
    <row r="8" spans="1:3" x14ac:dyDescent="0.25">
      <c r="A8">
        <v>6</v>
      </c>
      <c r="B8">
        <v>4525</v>
      </c>
      <c r="C8">
        <v>1.69</v>
      </c>
    </row>
    <row r="9" spans="1:3" x14ac:dyDescent="0.25">
      <c r="A9">
        <v>10</v>
      </c>
      <c r="B9">
        <v>2</v>
      </c>
      <c r="C9">
        <v>144.376</v>
      </c>
    </row>
    <row r="10" spans="1:3" x14ac:dyDescent="0.25">
      <c r="A10">
        <v>10</v>
      </c>
      <c r="B10">
        <v>3798</v>
      </c>
      <c r="C10">
        <v>2.2000000000000002</v>
      </c>
    </row>
    <row r="11" spans="1:3" x14ac:dyDescent="0.25">
      <c r="A11">
        <v>10</v>
      </c>
      <c r="B11">
        <v>4525</v>
      </c>
      <c r="C11">
        <v>2.2000000000000002</v>
      </c>
    </row>
    <row r="12" spans="1:3" x14ac:dyDescent="0.25">
      <c r="A12">
        <v>12</v>
      </c>
      <c r="B12">
        <v>2</v>
      </c>
      <c r="C12">
        <v>821.428</v>
      </c>
    </row>
    <row r="13" spans="1:3" x14ac:dyDescent="0.25">
      <c r="A13">
        <v>12</v>
      </c>
      <c r="B13">
        <v>6</v>
      </c>
      <c r="C13">
        <v>483.82799999999997</v>
      </c>
    </row>
    <row r="14" spans="1:3" x14ac:dyDescent="0.25">
      <c r="A14">
        <v>12</v>
      </c>
      <c r="B14">
        <v>3798</v>
      </c>
      <c r="C14">
        <v>5.25</v>
      </c>
    </row>
    <row r="15" spans="1:3" x14ac:dyDescent="0.25">
      <c r="A15">
        <v>12</v>
      </c>
      <c r="B15">
        <v>4525</v>
      </c>
      <c r="C15">
        <v>5.25</v>
      </c>
    </row>
    <row r="16" spans="1:3" x14ac:dyDescent="0.25">
      <c r="A16">
        <v>3798</v>
      </c>
      <c r="B16">
        <v>6</v>
      </c>
      <c r="C16">
        <v>3</v>
      </c>
    </row>
    <row r="17" spans="1:3" x14ac:dyDescent="0.25">
      <c r="A17">
        <v>3798</v>
      </c>
      <c r="B17">
        <v>10</v>
      </c>
      <c r="C17">
        <v>12.82</v>
      </c>
    </row>
    <row r="18" spans="1:3" x14ac:dyDescent="0.25">
      <c r="A18">
        <v>3798</v>
      </c>
      <c r="B18">
        <v>12</v>
      </c>
      <c r="C18">
        <v>63.22</v>
      </c>
    </row>
    <row r="19" spans="1:3" x14ac:dyDescent="0.25">
      <c r="A19">
        <v>4525</v>
      </c>
      <c r="B19">
        <v>6</v>
      </c>
      <c r="C19">
        <v>3</v>
      </c>
    </row>
    <row r="20" spans="1:3" x14ac:dyDescent="0.25">
      <c r="A20">
        <v>4525</v>
      </c>
      <c r="B20">
        <v>10</v>
      </c>
      <c r="C20">
        <v>12.82</v>
      </c>
    </row>
    <row r="21" spans="1:3" x14ac:dyDescent="0.25">
      <c r="A21">
        <v>4525</v>
      </c>
      <c r="B21">
        <v>12</v>
      </c>
      <c r="C21">
        <v>63.22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84.793999999999997</v>
      </c>
    </row>
    <row r="3" spans="1:3" x14ac:dyDescent="0.25">
      <c r="A3">
        <v>2</v>
      </c>
      <c r="B3">
        <v>12</v>
      </c>
      <c r="C3">
        <v>417.83600000000001</v>
      </c>
    </row>
    <row r="4" spans="1:3" x14ac:dyDescent="0.25">
      <c r="A4">
        <v>4</v>
      </c>
      <c r="B4">
        <v>6</v>
      </c>
      <c r="C4">
        <v>154.262</v>
      </c>
    </row>
    <row r="5" spans="1:3" x14ac:dyDescent="0.25">
      <c r="A5">
        <v>6</v>
      </c>
      <c r="B5">
        <v>4</v>
      </c>
      <c r="C5">
        <v>148.524</v>
      </c>
    </row>
    <row r="6" spans="1:3" x14ac:dyDescent="0.25">
      <c r="A6">
        <v>6</v>
      </c>
      <c r="B6">
        <v>12</v>
      </c>
      <c r="C6">
        <v>334.28399999999999</v>
      </c>
    </row>
    <row r="7" spans="1:3" x14ac:dyDescent="0.25">
      <c r="A7">
        <v>6</v>
      </c>
      <c r="B7">
        <v>3798</v>
      </c>
      <c r="C7">
        <v>1.75</v>
      </c>
    </row>
    <row r="8" spans="1:3" x14ac:dyDescent="0.25">
      <c r="A8">
        <v>6</v>
      </c>
      <c r="B8">
        <v>4525</v>
      </c>
      <c r="C8">
        <v>1.75</v>
      </c>
    </row>
    <row r="9" spans="1:3" x14ac:dyDescent="0.25">
      <c r="A9">
        <v>10</v>
      </c>
      <c r="B9">
        <v>2</v>
      </c>
      <c r="C9">
        <v>149.91200000000001</v>
      </c>
    </row>
    <row r="10" spans="1:3" x14ac:dyDescent="0.25">
      <c r="A10">
        <v>10</v>
      </c>
      <c r="B10">
        <v>3798</v>
      </c>
      <c r="C10">
        <v>2.2999999999999998</v>
      </c>
    </row>
    <row r="11" spans="1:3" x14ac:dyDescent="0.25">
      <c r="A11">
        <v>10</v>
      </c>
      <c r="B11">
        <v>4525</v>
      </c>
      <c r="C11">
        <v>2.2999999999999998</v>
      </c>
    </row>
    <row r="12" spans="1:3" x14ac:dyDescent="0.25">
      <c r="A12">
        <v>12</v>
      </c>
      <c r="B12">
        <v>2</v>
      </c>
      <c r="C12">
        <v>852.46600000000001</v>
      </c>
    </row>
    <row r="13" spans="1:3" x14ac:dyDescent="0.25">
      <c r="A13">
        <v>12</v>
      </c>
      <c r="B13">
        <v>6</v>
      </c>
      <c r="C13">
        <v>498.096</v>
      </c>
    </row>
    <row r="14" spans="1:3" x14ac:dyDescent="0.25">
      <c r="A14">
        <v>12</v>
      </c>
      <c r="B14">
        <v>3798</v>
      </c>
      <c r="C14">
        <v>5.6</v>
      </c>
    </row>
    <row r="15" spans="1:3" x14ac:dyDescent="0.25">
      <c r="A15">
        <v>12</v>
      </c>
      <c r="B15">
        <v>4525</v>
      </c>
      <c r="C15">
        <v>5.6</v>
      </c>
    </row>
    <row r="16" spans="1:3" x14ac:dyDescent="0.25">
      <c r="A16">
        <v>3798</v>
      </c>
      <c r="B16">
        <v>6</v>
      </c>
      <c r="C16">
        <v>3.14</v>
      </c>
    </row>
    <row r="17" spans="1:3" x14ac:dyDescent="0.25">
      <c r="A17">
        <v>3798</v>
      </c>
      <c r="B17">
        <v>10</v>
      </c>
      <c r="C17">
        <v>13.46</v>
      </c>
    </row>
    <row r="18" spans="1:3" x14ac:dyDescent="0.25">
      <c r="A18">
        <v>3798</v>
      </c>
      <c r="B18">
        <v>12</v>
      </c>
      <c r="C18">
        <v>66.400000000000006</v>
      </c>
    </row>
    <row r="19" spans="1:3" x14ac:dyDescent="0.25">
      <c r="A19">
        <v>4525</v>
      </c>
      <c r="B19">
        <v>6</v>
      </c>
      <c r="C19">
        <v>3.14</v>
      </c>
    </row>
    <row r="20" spans="1:3" x14ac:dyDescent="0.25">
      <c r="A20">
        <v>4525</v>
      </c>
      <c r="B20">
        <v>10</v>
      </c>
      <c r="C20">
        <v>13.46</v>
      </c>
    </row>
    <row r="21" spans="1:3" x14ac:dyDescent="0.25">
      <c r="A21">
        <v>4525</v>
      </c>
      <c r="B21">
        <v>12</v>
      </c>
      <c r="C21">
        <v>66.400000000000006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96.4</v>
      </c>
    </row>
    <row r="3" spans="1:3" x14ac:dyDescent="0.25">
      <c r="A3">
        <v>2</v>
      </c>
      <c r="B3">
        <v>12</v>
      </c>
      <c r="C3">
        <v>475.95</v>
      </c>
    </row>
    <row r="4" spans="1:3" x14ac:dyDescent="0.25">
      <c r="A4">
        <v>4</v>
      </c>
      <c r="B4">
        <v>6</v>
      </c>
      <c r="C4">
        <v>174.41</v>
      </c>
    </row>
    <row r="5" spans="1:3" x14ac:dyDescent="0.25">
      <c r="A5">
        <v>6</v>
      </c>
      <c r="B5">
        <v>4</v>
      </c>
      <c r="C5">
        <v>152.63</v>
      </c>
    </row>
    <row r="6" spans="1:3" x14ac:dyDescent="0.25">
      <c r="A6">
        <v>6</v>
      </c>
      <c r="B6">
        <v>12</v>
      </c>
      <c r="C6">
        <v>359.53</v>
      </c>
    </row>
    <row r="7" spans="1:3" x14ac:dyDescent="0.25">
      <c r="A7">
        <v>6</v>
      </c>
      <c r="B7">
        <v>3798</v>
      </c>
      <c r="C7">
        <v>1.89</v>
      </c>
    </row>
    <row r="8" spans="1:3" x14ac:dyDescent="0.25">
      <c r="A8">
        <v>6</v>
      </c>
      <c r="B8">
        <v>4525</v>
      </c>
      <c r="C8">
        <v>1.89</v>
      </c>
    </row>
    <row r="9" spans="1:3" x14ac:dyDescent="0.25">
      <c r="A9">
        <v>10</v>
      </c>
      <c r="B9">
        <v>2</v>
      </c>
      <c r="C9">
        <v>160.97999999999999</v>
      </c>
    </row>
    <row r="10" spans="1:3" x14ac:dyDescent="0.25">
      <c r="A10">
        <v>10</v>
      </c>
      <c r="B10">
        <v>3798</v>
      </c>
      <c r="C10">
        <v>2.5099999999999998</v>
      </c>
    </row>
    <row r="11" spans="1:3" x14ac:dyDescent="0.25">
      <c r="A11">
        <v>10</v>
      </c>
      <c r="B11">
        <v>4525</v>
      </c>
      <c r="C11">
        <v>2.5099999999999998</v>
      </c>
    </row>
    <row r="12" spans="1:3" x14ac:dyDescent="0.25">
      <c r="A12">
        <v>12</v>
      </c>
      <c r="B12">
        <v>2</v>
      </c>
      <c r="C12">
        <v>914.54</v>
      </c>
    </row>
    <row r="13" spans="1:3" x14ac:dyDescent="0.25">
      <c r="A13">
        <v>12</v>
      </c>
      <c r="B13">
        <v>6</v>
      </c>
      <c r="C13">
        <v>526.63</v>
      </c>
    </row>
    <row r="14" spans="1:3" x14ac:dyDescent="0.25">
      <c r="A14">
        <v>12</v>
      </c>
      <c r="B14">
        <v>3798</v>
      </c>
      <c r="C14">
        <v>6.3</v>
      </c>
    </row>
    <row r="15" spans="1:3" x14ac:dyDescent="0.25">
      <c r="A15">
        <v>12</v>
      </c>
      <c r="B15">
        <v>4525</v>
      </c>
      <c r="C15">
        <v>6.3</v>
      </c>
    </row>
    <row r="16" spans="1:3" x14ac:dyDescent="0.25">
      <c r="A16">
        <v>3798</v>
      </c>
      <c r="B16">
        <v>6</v>
      </c>
      <c r="C16">
        <v>3.42</v>
      </c>
    </row>
    <row r="17" spans="1:3" x14ac:dyDescent="0.25">
      <c r="A17">
        <v>3798</v>
      </c>
      <c r="B17">
        <v>10</v>
      </c>
      <c r="C17">
        <v>14.73</v>
      </c>
    </row>
    <row r="18" spans="1:3" x14ac:dyDescent="0.25">
      <c r="A18">
        <v>3798</v>
      </c>
      <c r="B18">
        <v>12</v>
      </c>
      <c r="C18">
        <v>72.760000000000005</v>
      </c>
    </row>
    <row r="19" spans="1:3" x14ac:dyDescent="0.25">
      <c r="A19">
        <v>4525</v>
      </c>
      <c r="B19">
        <v>6</v>
      </c>
      <c r="C19">
        <v>3.42</v>
      </c>
    </row>
    <row r="20" spans="1:3" x14ac:dyDescent="0.25">
      <c r="A20">
        <v>4525</v>
      </c>
      <c r="B20">
        <v>10</v>
      </c>
      <c r="C20">
        <v>14.73</v>
      </c>
    </row>
    <row r="21" spans="1:3" x14ac:dyDescent="0.25">
      <c r="A21">
        <v>4525</v>
      </c>
      <c r="B21">
        <v>12</v>
      </c>
      <c r="C21">
        <v>72.760000000000005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102.2</v>
      </c>
    </row>
    <row r="3" spans="1:3" x14ac:dyDescent="0.25">
      <c r="A3">
        <v>2</v>
      </c>
      <c r="B3">
        <v>12</v>
      </c>
      <c r="C3">
        <v>505.01</v>
      </c>
    </row>
    <row r="4" spans="1:3" x14ac:dyDescent="0.25">
      <c r="A4">
        <v>4</v>
      </c>
      <c r="B4">
        <v>6</v>
      </c>
      <c r="C4">
        <v>184.49</v>
      </c>
    </row>
    <row r="5" spans="1:3" x14ac:dyDescent="0.25">
      <c r="A5">
        <v>6</v>
      </c>
      <c r="B5">
        <v>4</v>
      </c>
      <c r="C5">
        <v>154.68</v>
      </c>
    </row>
    <row r="6" spans="1:3" x14ac:dyDescent="0.25">
      <c r="A6">
        <v>6</v>
      </c>
      <c r="B6">
        <v>12</v>
      </c>
      <c r="C6">
        <v>372.15</v>
      </c>
    </row>
    <row r="7" spans="1:3" x14ac:dyDescent="0.25">
      <c r="A7">
        <v>6</v>
      </c>
      <c r="B7">
        <v>3798</v>
      </c>
      <c r="C7">
        <v>1.95</v>
      </c>
    </row>
    <row r="8" spans="1:3" x14ac:dyDescent="0.25">
      <c r="A8">
        <v>6</v>
      </c>
      <c r="B8">
        <v>4525</v>
      </c>
      <c r="C8">
        <v>1.95</v>
      </c>
    </row>
    <row r="9" spans="1:3" x14ac:dyDescent="0.25">
      <c r="A9">
        <v>10</v>
      </c>
      <c r="B9">
        <v>2</v>
      </c>
      <c r="C9">
        <v>166.52</v>
      </c>
    </row>
    <row r="10" spans="1:3" x14ac:dyDescent="0.25">
      <c r="A10">
        <v>10</v>
      </c>
      <c r="B10">
        <v>3798</v>
      </c>
      <c r="C10">
        <v>2.62</v>
      </c>
    </row>
    <row r="11" spans="1:3" x14ac:dyDescent="0.25">
      <c r="A11">
        <v>10</v>
      </c>
      <c r="B11">
        <v>4525</v>
      </c>
      <c r="C11">
        <v>2.62</v>
      </c>
    </row>
    <row r="12" spans="1:3" x14ac:dyDescent="0.25">
      <c r="A12">
        <v>12</v>
      </c>
      <c r="B12">
        <v>2</v>
      </c>
      <c r="C12">
        <v>945.58</v>
      </c>
    </row>
    <row r="13" spans="1:3" x14ac:dyDescent="0.25">
      <c r="A13">
        <v>12</v>
      </c>
      <c r="B13">
        <v>6</v>
      </c>
      <c r="C13">
        <v>540.9</v>
      </c>
    </row>
    <row r="14" spans="1:3" x14ac:dyDescent="0.25">
      <c r="A14">
        <v>12</v>
      </c>
      <c r="B14">
        <v>3798</v>
      </c>
      <c r="C14">
        <v>6.65</v>
      </c>
    </row>
    <row r="15" spans="1:3" x14ac:dyDescent="0.25">
      <c r="A15">
        <v>12</v>
      </c>
      <c r="B15">
        <v>4525</v>
      </c>
      <c r="C15">
        <v>6.65</v>
      </c>
    </row>
    <row r="16" spans="1:3" x14ac:dyDescent="0.25">
      <c r="A16">
        <v>3798</v>
      </c>
      <c r="B16">
        <v>6</v>
      </c>
      <c r="C16">
        <v>3.56</v>
      </c>
    </row>
    <row r="17" spans="1:3" x14ac:dyDescent="0.25">
      <c r="A17">
        <v>3798</v>
      </c>
      <c r="B17">
        <v>10</v>
      </c>
      <c r="C17">
        <v>15.37</v>
      </c>
    </row>
    <row r="18" spans="1:3" x14ac:dyDescent="0.25">
      <c r="A18">
        <v>3798</v>
      </c>
      <c r="B18">
        <v>12</v>
      </c>
      <c r="C18">
        <v>75.94</v>
      </c>
    </row>
    <row r="19" spans="1:3" x14ac:dyDescent="0.25">
      <c r="A19">
        <v>4525</v>
      </c>
      <c r="B19">
        <v>6</v>
      </c>
      <c r="C19">
        <v>3.56</v>
      </c>
    </row>
    <row r="20" spans="1:3" x14ac:dyDescent="0.25">
      <c r="A20">
        <v>4525</v>
      </c>
      <c r="B20">
        <v>10</v>
      </c>
      <c r="C20">
        <v>15.37</v>
      </c>
    </row>
    <row r="21" spans="1:3" x14ac:dyDescent="0.25">
      <c r="A21">
        <v>4525</v>
      </c>
      <c r="B21">
        <v>12</v>
      </c>
      <c r="C21">
        <v>75.94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124.364</v>
      </c>
    </row>
    <row r="3" spans="1:3" x14ac:dyDescent="0.25">
      <c r="A3">
        <v>2</v>
      </c>
      <c r="B3">
        <v>12</v>
      </c>
      <c r="C3">
        <v>617.50400000000002</v>
      </c>
    </row>
    <row r="4" spans="1:3" x14ac:dyDescent="0.25">
      <c r="A4">
        <v>4</v>
      </c>
      <c r="B4">
        <v>6</v>
      </c>
      <c r="C4">
        <v>222.602</v>
      </c>
    </row>
    <row r="5" spans="1:3" x14ac:dyDescent="0.25">
      <c r="A5">
        <v>6</v>
      </c>
      <c r="B5">
        <v>4</v>
      </c>
      <c r="C5">
        <v>161.41200000000001</v>
      </c>
    </row>
    <row r="6" spans="1:3" x14ac:dyDescent="0.25">
      <c r="A6">
        <v>6</v>
      </c>
      <c r="B6">
        <v>12</v>
      </c>
      <c r="C6">
        <v>419.37</v>
      </c>
    </row>
    <row r="7" spans="1:3" x14ac:dyDescent="0.25">
      <c r="A7">
        <v>6</v>
      </c>
      <c r="B7">
        <v>3798</v>
      </c>
      <c r="C7">
        <v>2.13</v>
      </c>
    </row>
    <row r="8" spans="1:3" x14ac:dyDescent="0.25">
      <c r="A8">
        <v>6</v>
      </c>
      <c r="B8">
        <v>4525</v>
      </c>
      <c r="C8">
        <v>2.13</v>
      </c>
    </row>
    <row r="9" spans="1:3" x14ac:dyDescent="0.25">
      <c r="A9">
        <v>10</v>
      </c>
      <c r="B9">
        <v>2</v>
      </c>
      <c r="C9">
        <v>182.93</v>
      </c>
    </row>
    <row r="10" spans="1:3" x14ac:dyDescent="0.25">
      <c r="A10">
        <v>10</v>
      </c>
      <c r="B10">
        <v>3798</v>
      </c>
      <c r="C10">
        <v>2.91</v>
      </c>
    </row>
    <row r="11" spans="1:3" x14ac:dyDescent="0.25">
      <c r="A11">
        <v>10</v>
      </c>
      <c r="B11">
        <v>4525</v>
      </c>
      <c r="C11">
        <v>2.91</v>
      </c>
    </row>
    <row r="12" spans="1:3" x14ac:dyDescent="0.25">
      <c r="A12">
        <v>12</v>
      </c>
      <c r="B12">
        <v>2</v>
      </c>
      <c r="C12">
        <v>1040.614</v>
      </c>
    </row>
    <row r="13" spans="1:3" x14ac:dyDescent="0.25">
      <c r="A13">
        <v>12</v>
      </c>
      <c r="B13">
        <v>6</v>
      </c>
      <c r="C13">
        <v>721.94399999999996</v>
      </c>
    </row>
    <row r="14" spans="1:3" x14ac:dyDescent="0.25">
      <c r="A14">
        <v>12</v>
      </c>
      <c r="B14">
        <v>3798</v>
      </c>
      <c r="C14">
        <v>7.71</v>
      </c>
    </row>
    <row r="15" spans="1:3" x14ac:dyDescent="0.25">
      <c r="A15">
        <v>12</v>
      </c>
      <c r="B15">
        <v>4525</v>
      </c>
      <c r="C15">
        <v>7.71</v>
      </c>
    </row>
    <row r="16" spans="1:3" x14ac:dyDescent="0.25">
      <c r="A16">
        <v>3798</v>
      </c>
      <c r="B16">
        <v>6</v>
      </c>
      <c r="C16">
        <v>4.04</v>
      </c>
    </row>
    <row r="17" spans="1:3" x14ac:dyDescent="0.25">
      <c r="A17">
        <v>3798</v>
      </c>
      <c r="B17">
        <v>10</v>
      </c>
      <c r="C17">
        <v>17.600000000000001</v>
      </c>
    </row>
    <row r="18" spans="1:3" x14ac:dyDescent="0.25">
      <c r="A18">
        <v>3798</v>
      </c>
      <c r="B18">
        <v>12</v>
      </c>
      <c r="C18">
        <v>87.13</v>
      </c>
    </row>
    <row r="19" spans="1:3" x14ac:dyDescent="0.25">
      <c r="A19">
        <v>4525</v>
      </c>
      <c r="B19">
        <v>6</v>
      </c>
      <c r="C19">
        <v>4.04</v>
      </c>
    </row>
    <row r="20" spans="1:3" x14ac:dyDescent="0.25">
      <c r="A20">
        <v>4525</v>
      </c>
      <c r="B20">
        <v>10</v>
      </c>
      <c r="C20">
        <v>17.600000000000001</v>
      </c>
    </row>
    <row r="21" spans="1:3" x14ac:dyDescent="0.25">
      <c r="A21">
        <v>4525</v>
      </c>
      <c r="B21">
        <v>12</v>
      </c>
      <c r="C21">
        <v>87.13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139.13999999999999</v>
      </c>
    </row>
    <row r="3" spans="1:3" x14ac:dyDescent="0.25">
      <c r="A3">
        <v>2</v>
      </c>
      <c r="B3">
        <v>12</v>
      </c>
      <c r="C3">
        <v>692.5</v>
      </c>
    </row>
    <row r="4" spans="1:3" x14ac:dyDescent="0.25">
      <c r="A4">
        <v>4</v>
      </c>
      <c r="B4">
        <v>6</v>
      </c>
      <c r="C4">
        <v>248.01</v>
      </c>
    </row>
    <row r="5" spans="1:3" x14ac:dyDescent="0.25">
      <c r="A5">
        <v>6</v>
      </c>
      <c r="B5">
        <v>4</v>
      </c>
      <c r="C5">
        <v>165.9</v>
      </c>
    </row>
    <row r="6" spans="1:3" x14ac:dyDescent="0.25">
      <c r="A6">
        <v>6</v>
      </c>
      <c r="B6">
        <v>12</v>
      </c>
      <c r="C6">
        <v>450.85</v>
      </c>
    </row>
    <row r="7" spans="1:3" x14ac:dyDescent="0.25">
      <c r="A7">
        <v>6</v>
      </c>
      <c r="B7">
        <v>3798</v>
      </c>
      <c r="C7">
        <v>2.2599999999999998</v>
      </c>
    </row>
    <row r="8" spans="1:3" x14ac:dyDescent="0.25">
      <c r="A8">
        <v>6</v>
      </c>
      <c r="B8">
        <v>4525</v>
      </c>
      <c r="C8">
        <v>2.2599999999999998</v>
      </c>
    </row>
    <row r="9" spans="1:3" x14ac:dyDescent="0.25">
      <c r="A9">
        <v>10</v>
      </c>
      <c r="B9">
        <v>2</v>
      </c>
      <c r="C9">
        <v>193.87</v>
      </c>
    </row>
    <row r="10" spans="1:3" x14ac:dyDescent="0.25">
      <c r="A10">
        <v>10</v>
      </c>
      <c r="B10">
        <v>3798</v>
      </c>
      <c r="C10">
        <v>3.1</v>
      </c>
    </row>
    <row r="11" spans="1:3" x14ac:dyDescent="0.25">
      <c r="A11">
        <v>10</v>
      </c>
      <c r="B11">
        <v>4525</v>
      </c>
      <c r="C11">
        <v>3.1</v>
      </c>
    </row>
    <row r="12" spans="1:3" x14ac:dyDescent="0.25">
      <c r="A12">
        <v>12</v>
      </c>
      <c r="B12">
        <v>2</v>
      </c>
      <c r="C12">
        <v>1103.97</v>
      </c>
    </row>
    <row r="13" spans="1:3" x14ac:dyDescent="0.25">
      <c r="A13">
        <v>12</v>
      </c>
      <c r="B13">
        <v>6</v>
      </c>
      <c r="C13">
        <v>842.64</v>
      </c>
    </row>
    <row r="14" spans="1:3" x14ac:dyDescent="0.25">
      <c r="A14">
        <v>12</v>
      </c>
      <c r="B14">
        <v>3798</v>
      </c>
      <c r="C14">
        <v>8.41</v>
      </c>
    </row>
    <row r="15" spans="1:3" x14ac:dyDescent="0.25">
      <c r="A15">
        <v>12</v>
      </c>
      <c r="B15">
        <v>4525</v>
      </c>
      <c r="C15">
        <v>8.41</v>
      </c>
    </row>
    <row r="16" spans="1:3" x14ac:dyDescent="0.25">
      <c r="A16">
        <v>3798</v>
      </c>
      <c r="B16">
        <v>6</v>
      </c>
      <c r="C16">
        <v>4.3600000000000003</v>
      </c>
    </row>
    <row r="17" spans="1:3" x14ac:dyDescent="0.25">
      <c r="A17">
        <v>3798</v>
      </c>
      <c r="B17">
        <v>10</v>
      </c>
      <c r="C17">
        <v>19.09</v>
      </c>
    </row>
    <row r="18" spans="1:3" x14ac:dyDescent="0.25">
      <c r="A18">
        <v>3798</v>
      </c>
      <c r="B18">
        <v>12</v>
      </c>
      <c r="C18">
        <v>94.59</v>
      </c>
    </row>
    <row r="19" spans="1:3" x14ac:dyDescent="0.25">
      <c r="A19">
        <v>4525</v>
      </c>
      <c r="B19">
        <v>6</v>
      </c>
      <c r="C19">
        <v>4.3600000000000003</v>
      </c>
    </row>
    <row r="20" spans="1:3" x14ac:dyDescent="0.25">
      <c r="A20">
        <v>4525</v>
      </c>
      <c r="B20">
        <v>10</v>
      </c>
      <c r="C20">
        <v>19.09</v>
      </c>
    </row>
    <row r="21" spans="1:3" x14ac:dyDescent="0.25">
      <c r="A21">
        <v>4525</v>
      </c>
      <c r="B21">
        <v>12</v>
      </c>
      <c r="C21">
        <v>94.59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187.17</v>
      </c>
    </row>
    <row r="3" spans="1:3" x14ac:dyDescent="0.25">
      <c r="A3">
        <v>2</v>
      </c>
      <c r="B3">
        <v>12</v>
      </c>
      <c r="C3">
        <v>935.22</v>
      </c>
    </row>
    <row r="4" spans="1:3" x14ac:dyDescent="0.25">
      <c r="A4">
        <v>4</v>
      </c>
      <c r="B4">
        <v>6</v>
      </c>
      <c r="C4">
        <v>328.18</v>
      </c>
    </row>
    <row r="5" spans="1:3" x14ac:dyDescent="0.25">
      <c r="A5">
        <v>6</v>
      </c>
      <c r="B5">
        <v>4</v>
      </c>
      <c r="C5">
        <v>177.48</v>
      </c>
    </row>
    <row r="6" spans="1:3" x14ac:dyDescent="0.25">
      <c r="A6">
        <v>6</v>
      </c>
      <c r="B6">
        <v>12</v>
      </c>
      <c r="C6">
        <v>552.80999999999995</v>
      </c>
    </row>
    <row r="7" spans="1:3" x14ac:dyDescent="0.25">
      <c r="A7">
        <v>6</v>
      </c>
      <c r="B7">
        <v>3798</v>
      </c>
      <c r="C7">
        <v>2.63</v>
      </c>
    </row>
    <row r="8" spans="1:3" x14ac:dyDescent="0.25">
      <c r="A8">
        <v>6</v>
      </c>
      <c r="B8">
        <v>4525</v>
      </c>
      <c r="C8">
        <v>2.63</v>
      </c>
    </row>
    <row r="9" spans="1:3" x14ac:dyDescent="0.25">
      <c r="A9">
        <v>10</v>
      </c>
      <c r="B9">
        <v>2</v>
      </c>
      <c r="C9">
        <v>221.85</v>
      </c>
    </row>
    <row r="10" spans="1:3" x14ac:dyDescent="0.25">
      <c r="A10">
        <v>10</v>
      </c>
      <c r="B10">
        <v>3798</v>
      </c>
      <c r="C10">
        <v>3.65</v>
      </c>
    </row>
    <row r="11" spans="1:3" x14ac:dyDescent="0.25">
      <c r="A11">
        <v>10</v>
      </c>
      <c r="B11">
        <v>4525</v>
      </c>
      <c r="C11">
        <v>3.65</v>
      </c>
    </row>
    <row r="12" spans="1:3" x14ac:dyDescent="0.25">
      <c r="A12">
        <v>12</v>
      </c>
      <c r="B12">
        <v>2</v>
      </c>
      <c r="C12">
        <v>1270.24</v>
      </c>
    </row>
    <row r="13" spans="1:3" x14ac:dyDescent="0.25">
      <c r="A13">
        <v>12</v>
      </c>
      <c r="B13">
        <v>6</v>
      </c>
      <c r="C13">
        <v>982.7</v>
      </c>
    </row>
    <row r="14" spans="1:3" x14ac:dyDescent="0.25">
      <c r="A14">
        <v>12</v>
      </c>
      <c r="B14">
        <v>3798</v>
      </c>
      <c r="C14">
        <v>10.5</v>
      </c>
    </row>
    <row r="15" spans="1:3" x14ac:dyDescent="0.25">
      <c r="A15">
        <v>12</v>
      </c>
      <c r="B15">
        <v>4525</v>
      </c>
      <c r="C15">
        <v>10.5</v>
      </c>
    </row>
    <row r="16" spans="1:3" x14ac:dyDescent="0.25">
      <c r="A16">
        <v>3798</v>
      </c>
      <c r="B16">
        <v>6</v>
      </c>
      <c r="C16">
        <v>5.28</v>
      </c>
    </row>
    <row r="17" spans="1:3" x14ac:dyDescent="0.25">
      <c r="A17">
        <v>3798</v>
      </c>
      <c r="B17">
        <v>10</v>
      </c>
      <c r="C17">
        <v>23.86</v>
      </c>
    </row>
    <row r="18" spans="1:3" x14ac:dyDescent="0.25">
      <c r="A18">
        <v>3798</v>
      </c>
      <c r="B18">
        <v>12</v>
      </c>
      <c r="C18">
        <v>117.21</v>
      </c>
    </row>
    <row r="19" spans="1:3" x14ac:dyDescent="0.25">
      <c r="A19">
        <v>4525</v>
      </c>
      <c r="B19">
        <v>6</v>
      </c>
      <c r="C19">
        <v>5.28</v>
      </c>
    </row>
    <row r="20" spans="1:3" x14ac:dyDescent="0.25">
      <c r="A20">
        <v>4525</v>
      </c>
      <c r="B20">
        <v>10</v>
      </c>
      <c r="C20">
        <v>23.86</v>
      </c>
    </row>
    <row r="21" spans="1:3" x14ac:dyDescent="0.25">
      <c r="A21">
        <v>4525</v>
      </c>
      <c r="B21">
        <v>12</v>
      </c>
      <c r="C21">
        <v>117.21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6" sqref="A16:B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250.41</v>
      </c>
    </row>
    <row r="3" spans="1:3" x14ac:dyDescent="0.25">
      <c r="A3">
        <v>2</v>
      </c>
      <c r="B3">
        <v>12</v>
      </c>
      <c r="C3">
        <v>1240.6400000000001</v>
      </c>
    </row>
    <row r="4" spans="1:3" x14ac:dyDescent="0.25">
      <c r="A4">
        <v>4</v>
      </c>
      <c r="B4">
        <v>6</v>
      </c>
      <c r="C4">
        <v>424.56</v>
      </c>
    </row>
    <row r="5" spans="1:3" x14ac:dyDescent="0.25">
      <c r="A5">
        <v>6</v>
      </c>
      <c r="B5">
        <v>4</v>
      </c>
      <c r="C5">
        <v>181.71</v>
      </c>
    </row>
    <row r="6" spans="1:3" x14ac:dyDescent="0.25">
      <c r="A6">
        <v>6</v>
      </c>
      <c r="B6">
        <v>12</v>
      </c>
      <c r="C6">
        <v>668.63</v>
      </c>
    </row>
    <row r="7" spans="1:3" x14ac:dyDescent="0.25">
      <c r="A7">
        <v>6</v>
      </c>
      <c r="B7">
        <v>3798</v>
      </c>
      <c r="C7">
        <v>2.93</v>
      </c>
    </row>
    <row r="8" spans="1:3" x14ac:dyDescent="0.25">
      <c r="A8">
        <v>6</v>
      </c>
      <c r="B8">
        <v>4525</v>
      </c>
      <c r="C8">
        <v>2.93</v>
      </c>
    </row>
    <row r="9" spans="1:3" x14ac:dyDescent="0.25">
      <c r="A9">
        <v>10</v>
      </c>
      <c r="B9">
        <v>2</v>
      </c>
      <c r="C9">
        <v>244.44</v>
      </c>
    </row>
    <row r="10" spans="1:3" x14ac:dyDescent="0.25">
      <c r="A10">
        <v>10</v>
      </c>
      <c r="B10">
        <v>3798</v>
      </c>
      <c r="C10">
        <v>4.0999999999999996</v>
      </c>
    </row>
    <row r="11" spans="1:3" x14ac:dyDescent="0.25">
      <c r="A11">
        <v>10</v>
      </c>
      <c r="B11">
        <v>4525</v>
      </c>
      <c r="C11">
        <v>4.0999999999999996</v>
      </c>
    </row>
    <row r="12" spans="1:3" x14ac:dyDescent="0.25">
      <c r="A12">
        <v>12</v>
      </c>
      <c r="B12">
        <v>2</v>
      </c>
      <c r="C12">
        <v>1409.76</v>
      </c>
    </row>
    <row r="13" spans="1:3" x14ac:dyDescent="0.25">
      <c r="A13">
        <v>12</v>
      </c>
      <c r="B13">
        <v>6</v>
      </c>
      <c r="C13">
        <v>1110.5999999999999</v>
      </c>
    </row>
    <row r="14" spans="1:3" x14ac:dyDescent="0.25">
      <c r="A14">
        <v>12</v>
      </c>
      <c r="B14">
        <v>3798</v>
      </c>
      <c r="C14">
        <v>12.53</v>
      </c>
    </row>
    <row r="15" spans="1:3" x14ac:dyDescent="0.25">
      <c r="A15">
        <v>12</v>
      </c>
      <c r="B15">
        <v>4525</v>
      </c>
      <c r="C15">
        <v>12.53</v>
      </c>
    </row>
    <row r="16" spans="1:3" x14ac:dyDescent="0.25">
      <c r="A16">
        <v>3668</v>
      </c>
      <c r="B16">
        <v>12</v>
      </c>
      <c r="C16">
        <v>0.01</v>
      </c>
    </row>
    <row r="17" spans="1:3" x14ac:dyDescent="0.25">
      <c r="A17">
        <v>3798</v>
      </c>
      <c r="B17">
        <v>6</v>
      </c>
      <c r="C17">
        <v>6.32</v>
      </c>
    </row>
    <row r="18" spans="1:3" x14ac:dyDescent="0.25">
      <c r="A18">
        <v>3798</v>
      </c>
      <c r="B18">
        <v>10</v>
      </c>
      <c r="C18">
        <v>29</v>
      </c>
    </row>
    <row r="19" spans="1:3" x14ac:dyDescent="0.25">
      <c r="A19">
        <v>3798</v>
      </c>
      <c r="B19">
        <v>12</v>
      </c>
      <c r="C19">
        <v>142.9</v>
      </c>
    </row>
    <row r="20" spans="1:3" x14ac:dyDescent="0.25">
      <c r="A20">
        <v>4525</v>
      </c>
      <c r="B20">
        <v>6</v>
      </c>
      <c r="C20">
        <v>6.32</v>
      </c>
    </row>
    <row r="21" spans="1:3" x14ac:dyDescent="0.25">
      <c r="A21">
        <v>4525</v>
      </c>
      <c r="B21">
        <v>10</v>
      </c>
      <c r="C21">
        <v>29</v>
      </c>
    </row>
    <row r="22" spans="1:3" x14ac:dyDescent="0.25">
      <c r="A22">
        <v>4525</v>
      </c>
      <c r="B22">
        <v>12</v>
      </c>
      <c r="C22">
        <v>142.9</v>
      </c>
    </row>
  </sheetData>
  <sortState ref="A2:C22">
    <sortCondition ref="A2:A22"/>
    <sortCondition ref="B2:B2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331.31</v>
      </c>
    </row>
    <row r="3" spans="1:3" x14ac:dyDescent="0.25">
      <c r="A3">
        <v>2</v>
      </c>
      <c r="B3">
        <v>12</v>
      </c>
      <c r="C3">
        <v>1652.87</v>
      </c>
    </row>
    <row r="4" spans="1:3" x14ac:dyDescent="0.25">
      <c r="A4">
        <v>4</v>
      </c>
      <c r="B4">
        <v>6</v>
      </c>
      <c r="C4">
        <v>558.98</v>
      </c>
    </row>
    <row r="5" spans="1:3" x14ac:dyDescent="0.25">
      <c r="A5">
        <v>6</v>
      </c>
      <c r="B5">
        <v>4</v>
      </c>
      <c r="C5">
        <v>187.89</v>
      </c>
    </row>
    <row r="6" spans="1:3" x14ac:dyDescent="0.25">
      <c r="A6">
        <v>6</v>
      </c>
      <c r="B6">
        <v>12</v>
      </c>
      <c r="C6">
        <v>815.56</v>
      </c>
    </row>
    <row r="7" spans="1:3" x14ac:dyDescent="0.25">
      <c r="A7">
        <v>6</v>
      </c>
      <c r="B7">
        <v>3798</v>
      </c>
      <c r="C7">
        <v>3.19</v>
      </c>
    </row>
    <row r="8" spans="1:3" x14ac:dyDescent="0.25">
      <c r="A8">
        <v>6</v>
      </c>
      <c r="B8">
        <v>4525</v>
      </c>
      <c r="C8">
        <v>3.19</v>
      </c>
    </row>
    <row r="9" spans="1:3" x14ac:dyDescent="0.25">
      <c r="A9">
        <v>10</v>
      </c>
      <c r="B9">
        <v>2</v>
      </c>
      <c r="C9">
        <v>274.08</v>
      </c>
    </row>
    <row r="10" spans="1:3" x14ac:dyDescent="0.25">
      <c r="A10">
        <v>10</v>
      </c>
      <c r="B10">
        <v>3798</v>
      </c>
      <c r="C10">
        <v>4.54</v>
      </c>
    </row>
    <row r="11" spans="1:3" x14ac:dyDescent="0.25">
      <c r="A11">
        <v>10</v>
      </c>
      <c r="B11">
        <v>4525</v>
      </c>
      <c r="C11">
        <v>4.54</v>
      </c>
    </row>
    <row r="12" spans="1:3" x14ac:dyDescent="0.25">
      <c r="A12">
        <v>12</v>
      </c>
      <c r="B12">
        <v>2</v>
      </c>
      <c r="C12">
        <v>1560.71</v>
      </c>
    </row>
    <row r="13" spans="1:3" x14ac:dyDescent="0.25">
      <c r="A13">
        <v>12</v>
      </c>
      <c r="B13">
        <v>6</v>
      </c>
      <c r="C13">
        <v>1281.72</v>
      </c>
    </row>
    <row r="14" spans="1:3" x14ac:dyDescent="0.25">
      <c r="A14">
        <v>12</v>
      </c>
      <c r="B14">
        <v>3798</v>
      </c>
      <c r="C14">
        <v>14.84</v>
      </c>
    </row>
    <row r="15" spans="1:3" x14ac:dyDescent="0.25">
      <c r="A15">
        <v>12</v>
      </c>
      <c r="B15">
        <v>4525</v>
      </c>
      <c r="C15">
        <v>14.84</v>
      </c>
    </row>
    <row r="16" spans="1:3" x14ac:dyDescent="0.25">
      <c r="A16">
        <v>3668</v>
      </c>
      <c r="B16">
        <v>12</v>
      </c>
      <c r="C16">
        <v>0.01</v>
      </c>
    </row>
    <row r="17" spans="1:3" x14ac:dyDescent="0.25">
      <c r="A17">
        <v>3798</v>
      </c>
      <c r="B17">
        <v>6</v>
      </c>
      <c r="C17">
        <v>7.58</v>
      </c>
    </row>
    <row r="18" spans="1:3" x14ac:dyDescent="0.25">
      <c r="A18">
        <v>3798</v>
      </c>
      <c r="B18">
        <v>10</v>
      </c>
      <c r="C18">
        <v>35.39</v>
      </c>
    </row>
    <row r="19" spans="1:3" x14ac:dyDescent="0.25">
      <c r="A19">
        <v>3798</v>
      </c>
      <c r="B19">
        <v>12</v>
      </c>
      <c r="C19">
        <v>175.37</v>
      </c>
    </row>
    <row r="20" spans="1:3" x14ac:dyDescent="0.25">
      <c r="A20">
        <v>4525</v>
      </c>
      <c r="B20">
        <v>6</v>
      </c>
      <c r="C20">
        <v>7.58</v>
      </c>
    </row>
    <row r="21" spans="1:3" x14ac:dyDescent="0.25">
      <c r="A21">
        <v>4525</v>
      </c>
      <c r="B21">
        <v>10</v>
      </c>
      <c r="C21">
        <v>35.39</v>
      </c>
    </row>
    <row r="22" spans="1:3" x14ac:dyDescent="0.25">
      <c r="A22">
        <v>4525</v>
      </c>
      <c r="B22">
        <v>12</v>
      </c>
      <c r="C22">
        <v>175.37</v>
      </c>
    </row>
  </sheetData>
  <sortState ref="A2:C22">
    <sortCondition ref="A2:A22"/>
    <sortCondition ref="B2:B2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353.36</v>
      </c>
    </row>
    <row r="3" spans="1:3" x14ac:dyDescent="0.25">
      <c r="A3">
        <v>2</v>
      </c>
      <c r="B3">
        <v>12</v>
      </c>
      <c r="C3">
        <v>1763.46</v>
      </c>
    </row>
    <row r="4" spans="1:3" x14ac:dyDescent="0.25">
      <c r="A4">
        <v>4</v>
      </c>
      <c r="B4">
        <v>6</v>
      </c>
      <c r="C4">
        <v>596.34</v>
      </c>
    </row>
    <row r="5" spans="1:3" x14ac:dyDescent="0.25">
      <c r="A5">
        <v>6</v>
      </c>
      <c r="B5">
        <v>4</v>
      </c>
      <c r="C5">
        <v>200.34</v>
      </c>
    </row>
    <row r="6" spans="1:3" x14ac:dyDescent="0.25">
      <c r="A6">
        <v>6</v>
      </c>
      <c r="B6">
        <v>12</v>
      </c>
      <c r="C6">
        <v>1174.24</v>
      </c>
    </row>
    <row r="7" spans="1:3" x14ac:dyDescent="0.25">
      <c r="A7">
        <v>6</v>
      </c>
      <c r="B7">
        <v>3798</v>
      </c>
      <c r="C7">
        <v>3.41</v>
      </c>
    </row>
    <row r="8" spans="1:3" x14ac:dyDescent="0.25">
      <c r="A8">
        <v>6</v>
      </c>
      <c r="B8">
        <v>4525</v>
      </c>
      <c r="C8">
        <v>3.41</v>
      </c>
    </row>
    <row r="9" spans="1:3" x14ac:dyDescent="0.25">
      <c r="A9">
        <v>10</v>
      </c>
      <c r="B9">
        <v>2</v>
      </c>
      <c r="C9">
        <v>292.52</v>
      </c>
    </row>
    <row r="10" spans="1:3" x14ac:dyDescent="0.25">
      <c r="A10">
        <v>10</v>
      </c>
      <c r="B10">
        <v>3798</v>
      </c>
      <c r="C10">
        <v>4.84</v>
      </c>
    </row>
    <row r="11" spans="1:3" x14ac:dyDescent="0.25">
      <c r="A11">
        <v>10</v>
      </c>
      <c r="B11">
        <v>4525</v>
      </c>
      <c r="C11">
        <v>4.84</v>
      </c>
    </row>
    <row r="12" spans="1:3" x14ac:dyDescent="0.25">
      <c r="A12">
        <v>12</v>
      </c>
      <c r="B12">
        <v>2</v>
      </c>
      <c r="C12">
        <v>1665.03</v>
      </c>
    </row>
    <row r="13" spans="1:3" x14ac:dyDescent="0.25">
      <c r="A13">
        <v>12</v>
      </c>
      <c r="B13">
        <v>6</v>
      </c>
      <c r="C13">
        <v>1344.36</v>
      </c>
    </row>
    <row r="14" spans="1:3" x14ac:dyDescent="0.25">
      <c r="A14">
        <v>12</v>
      </c>
      <c r="B14">
        <v>3798</v>
      </c>
      <c r="C14">
        <v>15.83</v>
      </c>
    </row>
    <row r="15" spans="1:3" x14ac:dyDescent="0.25">
      <c r="A15">
        <v>12</v>
      </c>
      <c r="B15">
        <v>4525</v>
      </c>
      <c r="C15">
        <v>15.83</v>
      </c>
    </row>
    <row r="16" spans="1:3" x14ac:dyDescent="0.25">
      <c r="A16">
        <v>3668</v>
      </c>
      <c r="B16">
        <v>12</v>
      </c>
      <c r="C16">
        <v>0.01</v>
      </c>
    </row>
    <row r="17" spans="1:3" x14ac:dyDescent="0.25">
      <c r="A17">
        <v>3798</v>
      </c>
      <c r="B17">
        <v>6</v>
      </c>
      <c r="C17">
        <v>8.09</v>
      </c>
    </row>
    <row r="18" spans="1:3" x14ac:dyDescent="0.25">
      <c r="A18">
        <v>3798</v>
      </c>
      <c r="B18">
        <v>10</v>
      </c>
      <c r="C18">
        <v>37.74</v>
      </c>
    </row>
    <row r="19" spans="1:3" x14ac:dyDescent="0.25">
      <c r="A19">
        <v>3798</v>
      </c>
      <c r="B19">
        <v>12</v>
      </c>
      <c r="C19">
        <v>187.11</v>
      </c>
    </row>
    <row r="20" spans="1:3" x14ac:dyDescent="0.25">
      <c r="A20">
        <v>4525</v>
      </c>
      <c r="B20">
        <v>6</v>
      </c>
      <c r="C20">
        <v>8.09</v>
      </c>
    </row>
    <row r="21" spans="1:3" x14ac:dyDescent="0.25">
      <c r="A21">
        <v>4525</v>
      </c>
      <c r="B21">
        <v>10</v>
      </c>
      <c r="C21">
        <v>37.74</v>
      </c>
    </row>
    <row r="22" spans="1:3" x14ac:dyDescent="0.25">
      <c r="A22">
        <v>4525</v>
      </c>
      <c r="B22">
        <v>12</v>
      </c>
      <c r="C22">
        <v>187.11</v>
      </c>
    </row>
  </sheetData>
  <sortState ref="A2:C22">
    <sortCondition ref="A2:A22"/>
    <sortCondition ref="B2:B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373.38</v>
      </c>
    </row>
    <row r="3" spans="1:3" x14ac:dyDescent="0.25">
      <c r="A3">
        <v>2</v>
      </c>
      <c r="B3">
        <v>12</v>
      </c>
      <c r="C3">
        <v>1873.28</v>
      </c>
    </row>
    <row r="4" spans="1:3" x14ac:dyDescent="0.25">
      <c r="A4">
        <v>4</v>
      </c>
      <c r="B4">
        <v>6</v>
      </c>
      <c r="C4">
        <v>637.33000000000004</v>
      </c>
    </row>
    <row r="5" spans="1:3" x14ac:dyDescent="0.25">
      <c r="A5">
        <v>6</v>
      </c>
      <c r="B5">
        <v>4</v>
      </c>
      <c r="C5">
        <v>214.3</v>
      </c>
    </row>
    <row r="6" spans="1:3" x14ac:dyDescent="0.25">
      <c r="A6">
        <v>6</v>
      </c>
      <c r="B6">
        <v>12</v>
      </c>
      <c r="C6">
        <v>1317.7</v>
      </c>
    </row>
    <row r="7" spans="1:3" x14ac:dyDescent="0.25">
      <c r="A7">
        <v>6</v>
      </c>
      <c r="B7">
        <v>3798</v>
      </c>
      <c r="C7">
        <v>3.63</v>
      </c>
    </row>
    <row r="8" spans="1:3" x14ac:dyDescent="0.25">
      <c r="A8">
        <v>6</v>
      </c>
      <c r="B8">
        <v>4525</v>
      </c>
      <c r="C8">
        <v>3.63</v>
      </c>
    </row>
    <row r="9" spans="1:3" x14ac:dyDescent="0.25">
      <c r="A9">
        <v>10</v>
      </c>
      <c r="B9">
        <v>2</v>
      </c>
      <c r="C9">
        <v>313.69</v>
      </c>
    </row>
    <row r="10" spans="1:3" x14ac:dyDescent="0.25">
      <c r="A10">
        <v>10</v>
      </c>
      <c r="B10">
        <v>3798</v>
      </c>
      <c r="C10">
        <v>5.15</v>
      </c>
    </row>
    <row r="11" spans="1:3" x14ac:dyDescent="0.25">
      <c r="A11">
        <v>10</v>
      </c>
      <c r="B11">
        <v>4525</v>
      </c>
      <c r="C11">
        <v>5.15</v>
      </c>
    </row>
    <row r="12" spans="1:3" x14ac:dyDescent="0.25">
      <c r="A12">
        <v>12</v>
      </c>
      <c r="B12">
        <v>2</v>
      </c>
      <c r="C12">
        <v>1765.77</v>
      </c>
    </row>
    <row r="13" spans="1:3" x14ac:dyDescent="0.25">
      <c r="A13">
        <v>12</v>
      </c>
      <c r="B13">
        <v>6</v>
      </c>
      <c r="C13">
        <v>2758.9299000000001</v>
      </c>
    </row>
    <row r="14" spans="1:3" x14ac:dyDescent="0.25">
      <c r="A14">
        <v>12</v>
      </c>
      <c r="B14">
        <v>3798</v>
      </c>
      <c r="C14">
        <v>16.82</v>
      </c>
    </row>
    <row r="15" spans="1:3" x14ac:dyDescent="0.25">
      <c r="A15">
        <v>12</v>
      </c>
      <c r="B15">
        <v>4525</v>
      </c>
      <c r="C15">
        <v>16.82</v>
      </c>
    </row>
    <row r="16" spans="1:3" x14ac:dyDescent="0.25">
      <c r="A16">
        <v>3668</v>
      </c>
      <c r="B16">
        <v>12</v>
      </c>
      <c r="C16">
        <v>0.01</v>
      </c>
    </row>
    <row r="17" spans="1:3" x14ac:dyDescent="0.25">
      <c r="A17">
        <v>3798</v>
      </c>
      <c r="B17">
        <v>6</v>
      </c>
      <c r="C17">
        <v>8.6</v>
      </c>
    </row>
    <row r="18" spans="1:3" x14ac:dyDescent="0.25">
      <c r="A18">
        <v>3798</v>
      </c>
      <c r="B18">
        <v>10</v>
      </c>
      <c r="C18">
        <v>40.369999999999997</v>
      </c>
    </row>
    <row r="19" spans="1:3" x14ac:dyDescent="0.25">
      <c r="A19">
        <v>3798</v>
      </c>
      <c r="B19">
        <v>12</v>
      </c>
      <c r="C19">
        <v>198.63</v>
      </c>
    </row>
    <row r="20" spans="1:3" x14ac:dyDescent="0.25">
      <c r="A20">
        <v>4525</v>
      </c>
      <c r="B20">
        <v>6</v>
      </c>
      <c r="C20">
        <v>8.6</v>
      </c>
    </row>
    <row r="21" spans="1:3" x14ac:dyDescent="0.25">
      <c r="A21">
        <v>4525</v>
      </c>
      <c r="B21">
        <v>10</v>
      </c>
      <c r="C21">
        <v>40.369999999999997</v>
      </c>
    </row>
    <row r="22" spans="1:3" x14ac:dyDescent="0.25">
      <c r="A22">
        <v>4525</v>
      </c>
      <c r="B22">
        <v>12</v>
      </c>
      <c r="C22">
        <v>198.63</v>
      </c>
    </row>
  </sheetData>
  <sortState ref="A2:C22">
    <sortCondition ref="A2:A22"/>
    <sortCondition ref="B2:B2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395.39</v>
      </c>
    </row>
    <row r="3" spans="1:3" x14ac:dyDescent="0.25">
      <c r="A3">
        <v>2</v>
      </c>
      <c r="B3">
        <v>12</v>
      </c>
      <c r="C3">
        <v>1984.35</v>
      </c>
    </row>
    <row r="4" spans="1:3" x14ac:dyDescent="0.25">
      <c r="A4">
        <v>4</v>
      </c>
      <c r="B4">
        <v>6</v>
      </c>
      <c r="C4">
        <v>675.08</v>
      </c>
    </row>
    <row r="5" spans="1:3" x14ac:dyDescent="0.25">
      <c r="A5">
        <v>6</v>
      </c>
      <c r="B5">
        <v>4</v>
      </c>
      <c r="C5">
        <v>226.85</v>
      </c>
    </row>
    <row r="6" spans="1:3" x14ac:dyDescent="0.25">
      <c r="A6">
        <v>6</v>
      </c>
      <c r="B6">
        <v>12</v>
      </c>
      <c r="C6">
        <v>1385.36</v>
      </c>
    </row>
    <row r="7" spans="1:3" x14ac:dyDescent="0.25">
      <c r="A7">
        <v>6</v>
      </c>
      <c r="B7">
        <v>3798</v>
      </c>
      <c r="C7">
        <v>3.84</v>
      </c>
    </row>
    <row r="8" spans="1:3" x14ac:dyDescent="0.25">
      <c r="A8">
        <v>6</v>
      </c>
      <c r="B8">
        <v>4525</v>
      </c>
      <c r="C8">
        <v>3.84</v>
      </c>
    </row>
    <row r="9" spans="1:3" x14ac:dyDescent="0.25">
      <c r="A9">
        <v>10</v>
      </c>
      <c r="B9">
        <v>2</v>
      </c>
      <c r="C9">
        <v>332.3</v>
      </c>
    </row>
    <row r="10" spans="1:3" x14ac:dyDescent="0.25">
      <c r="A10">
        <v>10</v>
      </c>
      <c r="B10">
        <v>3798</v>
      </c>
      <c r="C10">
        <v>5.45</v>
      </c>
    </row>
    <row r="11" spans="1:3" x14ac:dyDescent="0.25">
      <c r="A11">
        <v>10</v>
      </c>
      <c r="B11">
        <v>4525</v>
      </c>
      <c r="C11">
        <v>5.45</v>
      </c>
    </row>
    <row r="12" spans="1:3" x14ac:dyDescent="0.25">
      <c r="A12">
        <v>12</v>
      </c>
      <c r="B12">
        <v>2</v>
      </c>
      <c r="C12">
        <v>1870.47</v>
      </c>
    </row>
    <row r="13" spans="1:3" x14ac:dyDescent="0.25">
      <c r="A13">
        <v>12</v>
      </c>
      <c r="B13">
        <v>6</v>
      </c>
      <c r="C13">
        <v>1792.59</v>
      </c>
    </row>
    <row r="14" spans="1:3" x14ac:dyDescent="0.25">
      <c r="A14">
        <v>12</v>
      </c>
      <c r="B14">
        <v>3798</v>
      </c>
      <c r="C14">
        <v>17.809999999999999</v>
      </c>
    </row>
    <row r="15" spans="1:3" x14ac:dyDescent="0.25">
      <c r="A15">
        <v>12</v>
      </c>
      <c r="B15">
        <v>4525</v>
      </c>
      <c r="C15">
        <v>17.809999999999999</v>
      </c>
    </row>
    <row r="16" spans="1:3" x14ac:dyDescent="0.25">
      <c r="A16">
        <v>3668</v>
      </c>
      <c r="B16">
        <v>12</v>
      </c>
      <c r="C16">
        <v>0.01</v>
      </c>
    </row>
    <row r="17" spans="1:3" x14ac:dyDescent="0.25">
      <c r="A17">
        <v>3798</v>
      </c>
      <c r="B17">
        <v>6</v>
      </c>
      <c r="C17">
        <v>9.11</v>
      </c>
    </row>
    <row r="18" spans="1:3" x14ac:dyDescent="0.25">
      <c r="A18">
        <v>3798</v>
      </c>
      <c r="B18">
        <v>10</v>
      </c>
      <c r="C18">
        <v>42.74</v>
      </c>
    </row>
    <row r="19" spans="1:3" x14ac:dyDescent="0.25">
      <c r="A19">
        <v>3798</v>
      </c>
      <c r="B19">
        <v>12</v>
      </c>
      <c r="C19">
        <v>210.41</v>
      </c>
    </row>
    <row r="20" spans="1:3" x14ac:dyDescent="0.25">
      <c r="A20">
        <v>4525</v>
      </c>
      <c r="B20">
        <v>6</v>
      </c>
      <c r="C20">
        <v>9.11</v>
      </c>
    </row>
    <row r="21" spans="1:3" x14ac:dyDescent="0.25">
      <c r="A21">
        <v>4525</v>
      </c>
      <c r="B21">
        <v>10</v>
      </c>
      <c r="C21">
        <v>42.74</v>
      </c>
    </row>
    <row r="22" spans="1:3" x14ac:dyDescent="0.25">
      <c r="A22">
        <v>4525</v>
      </c>
      <c r="B22">
        <v>12</v>
      </c>
      <c r="C22">
        <v>210.41</v>
      </c>
    </row>
  </sheetData>
  <sortState ref="A2:C22">
    <sortCondition ref="A2:A22"/>
    <sortCondition ref="B2: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5" sqref="A5"/>
    </sheetView>
  </sheetViews>
  <sheetFormatPr defaultRowHeight="15" x14ac:dyDescent="0.25"/>
  <cols>
    <col min="1" max="1" width="141.85546875" bestFit="1" customWidth="1"/>
  </cols>
  <sheetData>
    <row r="1" spans="1:1" x14ac:dyDescent="0.25">
      <c r="A1" t="s">
        <v>4</v>
      </c>
    </row>
    <row r="2" spans="1:1" x14ac:dyDescent="0.25">
      <c r="A2" t="s">
        <v>7</v>
      </c>
    </row>
    <row r="3" spans="1:1" s="3" customFormat="1" x14ac:dyDescent="0.25">
      <c r="A3" s="3" t="s">
        <v>8</v>
      </c>
    </row>
    <row r="4" spans="1:1" s="3" customFormat="1" x14ac:dyDescent="0.25">
      <c r="A4" s="3" t="s">
        <v>9</v>
      </c>
    </row>
    <row r="5" spans="1:1" x14ac:dyDescent="0.25">
      <c r="A5" t="s">
        <v>5</v>
      </c>
    </row>
    <row r="6" spans="1:1" x14ac:dyDescent="0.25">
      <c r="A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K7" sqref="K7"/>
    </sheetView>
  </sheetViews>
  <sheetFormatPr defaultRowHeight="15" x14ac:dyDescent="0.25"/>
  <cols>
    <col min="1" max="1" width="21.42578125" style="3" bestFit="1" customWidth="1"/>
    <col min="2" max="16384" width="9.140625" style="3"/>
  </cols>
  <sheetData>
    <row r="1" spans="1:44" x14ac:dyDescent="0.25">
      <c r="A1" s="3" t="s">
        <v>10</v>
      </c>
      <c r="B1" s="3">
        <v>2002</v>
      </c>
      <c r="C1" s="3">
        <v>2008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  <c r="T1" s="3">
        <v>2026</v>
      </c>
      <c r="U1" s="3">
        <v>2027</v>
      </c>
      <c r="V1" s="3">
        <v>2028</v>
      </c>
      <c r="W1" s="3">
        <v>2029</v>
      </c>
      <c r="X1" s="3">
        <v>2030</v>
      </c>
      <c r="Y1" s="3">
        <v>2031</v>
      </c>
      <c r="Z1" s="3">
        <v>2032</v>
      </c>
      <c r="AA1" s="3">
        <v>2033</v>
      </c>
      <c r="AB1" s="3">
        <v>2034</v>
      </c>
      <c r="AC1" s="3">
        <v>2035</v>
      </c>
      <c r="AD1" s="3">
        <v>2036</v>
      </c>
      <c r="AE1" s="3">
        <v>2037</v>
      </c>
      <c r="AF1" s="3">
        <v>2038</v>
      </c>
      <c r="AG1" s="3">
        <v>2039</v>
      </c>
      <c r="AH1" s="3">
        <v>2040</v>
      </c>
      <c r="AI1" s="3">
        <v>2041</v>
      </c>
      <c r="AJ1" s="3">
        <v>2042</v>
      </c>
      <c r="AK1" s="3">
        <v>2043</v>
      </c>
      <c r="AL1" s="3">
        <v>2044</v>
      </c>
      <c r="AM1" s="3">
        <v>2045</v>
      </c>
      <c r="AN1" s="3">
        <v>2046</v>
      </c>
      <c r="AO1" s="3">
        <v>2047</v>
      </c>
      <c r="AP1" s="3">
        <v>2048</v>
      </c>
      <c r="AQ1" s="3">
        <v>2049</v>
      </c>
      <c r="AR1" s="3">
        <v>2050</v>
      </c>
    </row>
    <row r="2" spans="1:44" x14ac:dyDescent="0.25">
      <c r="A2" s="3">
        <v>2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0.28517110266159695</v>
      </c>
      <c r="M2" s="6">
        <v>0.29449152542372886</v>
      </c>
      <c r="N2" s="6">
        <v>0.30335917312661498</v>
      </c>
      <c r="O2" s="6">
        <v>0.3118062563067609</v>
      </c>
      <c r="P2" s="6">
        <v>0.31986200098570722</v>
      </c>
      <c r="Q2" s="6">
        <v>0.32755298651252407</v>
      </c>
      <c r="R2" s="6">
        <v>0.33490343853038157</v>
      </c>
      <c r="S2" s="6">
        <v>0.34193548387096778</v>
      </c>
      <c r="T2" s="6">
        <v>0.34866937302661249</v>
      </c>
      <c r="U2" s="6">
        <v>0.35512367491166075</v>
      </c>
      <c r="V2" s="6">
        <v>0.36131544785807007</v>
      </c>
      <c r="W2" s="6">
        <v>0.36726039016115347</v>
      </c>
      <c r="X2" s="6">
        <v>0.37297297297297299</v>
      </c>
      <c r="Y2" s="6">
        <v>0.38216560509554143</v>
      </c>
      <c r="Z2" s="6">
        <v>0.3910323253388947</v>
      </c>
      <c r="AA2" s="6">
        <v>0.39959016393442626</v>
      </c>
      <c r="AB2" s="6">
        <v>0.40785498489425981</v>
      </c>
      <c r="AC2" s="6">
        <v>0.41584158415841582</v>
      </c>
      <c r="AD2" s="6">
        <v>0.42356377799415773</v>
      </c>
      <c r="AE2" s="6">
        <v>0.43103448275862066</v>
      </c>
      <c r="AF2" s="6">
        <v>0.43826578699340246</v>
      </c>
      <c r="AG2" s="6">
        <v>0.44526901669758812</v>
      </c>
      <c r="AH2" s="6">
        <v>0.45205479452054792</v>
      </c>
      <c r="AI2" s="7">
        <v>0.45863309352517984</v>
      </c>
      <c r="AJ2" s="7">
        <v>0.46501328609388842</v>
      </c>
      <c r="AK2" s="7">
        <v>0.47120418848167539</v>
      </c>
      <c r="AL2" s="7">
        <v>0.47721410146173687</v>
      </c>
      <c r="AM2" s="7">
        <v>0.48305084745762711</v>
      </c>
      <c r="AN2" s="7">
        <v>0.48872180451127817</v>
      </c>
      <c r="AO2" s="7">
        <v>0.49423393739703458</v>
      </c>
      <c r="AP2" s="7">
        <v>0.49959382615759546</v>
      </c>
      <c r="AQ2" s="7">
        <v>0.50480769230769229</v>
      </c>
      <c r="AR2" s="7">
        <v>0.50988142292490124</v>
      </c>
    </row>
    <row r="3" spans="1:44" x14ac:dyDescent="0.25">
      <c r="A3" s="3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0.71482889733840305</v>
      </c>
      <c r="M3" s="6">
        <v>0.70550847457627119</v>
      </c>
      <c r="N3" s="6">
        <v>0.69664082687338502</v>
      </c>
      <c r="O3" s="6">
        <v>0.68819374369323916</v>
      </c>
      <c r="P3" s="6">
        <v>0.68013799901429273</v>
      </c>
      <c r="Q3" s="6">
        <v>0.67244701348747593</v>
      </c>
      <c r="R3" s="6">
        <v>0.66509656146961849</v>
      </c>
      <c r="S3" s="6">
        <v>0.65806451612903227</v>
      </c>
      <c r="T3" s="6">
        <v>0.65133062697338739</v>
      </c>
      <c r="U3" s="6">
        <v>0.64487632508833914</v>
      </c>
      <c r="V3" s="6">
        <v>0.63868455214192987</v>
      </c>
      <c r="W3" s="6">
        <v>0.63273960983884647</v>
      </c>
      <c r="X3" s="6">
        <v>0.62702702702702706</v>
      </c>
      <c r="Y3" s="6">
        <v>0.61783439490445857</v>
      </c>
      <c r="Z3" s="6">
        <v>0.60896767466110535</v>
      </c>
      <c r="AA3" s="6">
        <v>0.60040983606557374</v>
      </c>
      <c r="AB3" s="6">
        <v>0.59214501510574014</v>
      </c>
      <c r="AC3" s="6">
        <v>0.58415841584158412</v>
      </c>
      <c r="AD3" s="6">
        <v>0.57643622200584221</v>
      </c>
      <c r="AE3" s="6">
        <v>0.56896551724137934</v>
      </c>
      <c r="AF3" s="6">
        <v>0.56173421300659754</v>
      </c>
      <c r="AG3" s="6">
        <v>0.55473098330241188</v>
      </c>
      <c r="AH3" s="6">
        <v>0.54794520547945202</v>
      </c>
      <c r="AI3" s="7">
        <v>0.54136690647482011</v>
      </c>
      <c r="AJ3" s="7">
        <v>0.53498671390611163</v>
      </c>
      <c r="AK3" s="7">
        <v>0.52879581151832455</v>
      </c>
      <c r="AL3" s="7">
        <v>0.52278589853826307</v>
      </c>
      <c r="AM3" s="7">
        <v>0.51694915254237284</v>
      </c>
      <c r="AN3" s="7">
        <v>0.51127819548872178</v>
      </c>
      <c r="AO3" s="7">
        <v>0.50576606260296542</v>
      </c>
      <c r="AP3" s="7">
        <v>0.5004061738424046</v>
      </c>
      <c r="AQ3" s="7">
        <v>0.49519230769230771</v>
      </c>
      <c r="AR3" s="7">
        <v>0.49011857707509882</v>
      </c>
    </row>
    <row r="5" spans="1:44" x14ac:dyDescent="0.25">
      <c r="A5" s="3" t="s">
        <v>11</v>
      </c>
      <c r="L5" s="8"/>
      <c r="M5" s="8"/>
    </row>
    <row r="6" spans="1:44" x14ac:dyDescent="0.25">
      <c r="A6" s="3">
        <v>2</v>
      </c>
      <c r="L6" s="9">
        <v>1010</v>
      </c>
      <c r="M6" s="9">
        <v>1069.2307692307693</v>
      </c>
      <c r="N6" s="9">
        <v>1128.8461538461538</v>
      </c>
      <c r="O6" s="9">
        <v>1188.4615384615386</v>
      </c>
      <c r="P6" s="9">
        <v>1248.0769230769231</v>
      </c>
      <c r="Q6" s="9">
        <v>1307.6923076923076</v>
      </c>
      <c r="R6" s="9">
        <v>1367.3076923076924</v>
      </c>
      <c r="S6" s="9">
        <v>1426.9230769230769</v>
      </c>
      <c r="T6" s="9">
        <v>1486.5384615384614</v>
      </c>
      <c r="U6" s="9">
        <v>1546.1538461538462</v>
      </c>
      <c r="V6" s="9">
        <v>1605.7692307692307</v>
      </c>
      <c r="W6" s="9">
        <v>1665.3846153846152</v>
      </c>
      <c r="X6" s="3">
        <v>1725</v>
      </c>
      <c r="Y6" s="9">
        <v>1800</v>
      </c>
      <c r="Z6" s="9">
        <v>1875</v>
      </c>
      <c r="AA6" s="9">
        <v>1950</v>
      </c>
      <c r="AB6" s="9">
        <v>2025</v>
      </c>
      <c r="AC6" s="9">
        <v>2100</v>
      </c>
      <c r="AD6" s="9">
        <v>2175</v>
      </c>
      <c r="AE6" s="9">
        <v>2250</v>
      </c>
      <c r="AF6" s="9">
        <v>2325</v>
      </c>
      <c r="AG6" s="9">
        <v>2400</v>
      </c>
      <c r="AH6" s="3">
        <v>2475</v>
      </c>
      <c r="AI6" s="9">
        <v>2550</v>
      </c>
      <c r="AJ6" s="9">
        <v>2625</v>
      </c>
      <c r="AK6" s="9">
        <v>2700</v>
      </c>
      <c r="AL6" s="9">
        <v>2775</v>
      </c>
      <c r="AM6" s="9">
        <v>2850</v>
      </c>
      <c r="AN6" s="9">
        <v>2925</v>
      </c>
      <c r="AO6" s="9">
        <v>3000</v>
      </c>
      <c r="AP6" s="9">
        <v>3075</v>
      </c>
      <c r="AQ6" s="9">
        <v>3150</v>
      </c>
      <c r="AR6" s="9">
        <v>3225</v>
      </c>
    </row>
    <row r="7" spans="1:44" x14ac:dyDescent="0.25">
      <c r="A7" s="3">
        <v>3</v>
      </c>
      <c r="L7" s="9">
        <v>2531</v>
      </c>
      <c r="M7" s="9">
        <v>2561.5384615384614</v>
      </c>
      <c r="N7" s="9">
        <v>2592.3076923076924</v>
      </c>
      <c r="O7" s="9">
        <v>2623.0769230769229</v>
      </c>
      <c r="P7" s="9">
        <v>2653.8461538461538</v>
      </c>
      <c r="Q7" s="9">
        <v>2684.6153846153848</v>
      </c>
      <c r="R7" s="9">
        <v>2715.3846153846152</v>
      </c>
      <c r="S7" s="9">
        <v>2746.1538461538462</v>
      </c>
      <c r="T7" s="9">
        <v>2776.9230769230771</v>
      </c>
      <c r="U7" s="9">
        <v>2807.6923076923076</v>
      </c>
      <c r="V7" s="9">
        <v>2838.4615384615386</v>
      </c>
      <c r="W7" s="9">
        <v>2869.2307692307691</v>
      </c>
      <c r="X7" s="3">
        <v>2900</v>
      </c>
      <c r="Y7" s="9">
        <v>2910</v>
      </c>
      <c r="Z7" s="9">
        <v>2920</v>
      </c>
      <c r="AA7" s="9">
        <v>2930</v>
      </c>
      <c r="AB7" s="9">
        <v>2940</v>
      </c>
      <c r="AC7" s="9">
        <v>2950</v>
      </c>
      <c r="AD7" s="9">
        <v>2960</v>
      </c>
      <c r="AE7" s="9">
        <v>2970</v>
      </c>
      <c r="AF7" s="9">
        <v>2980</v>
      </c>
      <c r="AG7" s="9">
        <v>2990</v>
      </c>
      <c r="AH7" s="3">
        <v>3000</v>
      </c>
      <c r="AI7" s="9">
        <v>3010</v>
      </c>
      <c r="AJ7" s="9">
        <v>3020</v>
      </c>
      <c r="AK7" s="9">
        <v>3030</v>
      </c>
      <c r="AL7" s="9">
        <v>3040</v>
      </c>
      <c r="AM7" s="9">
        <v>3050</v>
      </c>
      <c r="AN7" s="9">
        <v>3060</v>
      </c>
      <c r="AO7" s="9">
        <v>3070</v>
      </c>
      <c r="AP7" s="9">
        <v>3080</v>
      </c>
      <c r="AQ7" s="9">
        <v>3090</v>
      </c>
      <c r="AR7" s="9">
        <v>3100</v>
      </c>
    </row>
    <row r="8" spans="1:44" x14ac:dyDescent="0.25"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Y8" s="9"/>
      <c r="Z8" s="9"/>
      <c r="AA8" s="9"/>
      <c r="AB8" s="9"/>
      <c r="AC8" s="9"/>
      <c r="AD8" s="9"/>
      <c r="AE8" s="9"/>
      <c r="AF8" s="9"/>
      <c r="AG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4" x14ac:dyDescent="0.25">
      <c r="A9" s="3" t="s">
        <v>12</v>
      </c>
      <c r="K9" s="10"/>
      <c r="L9" s="10"/>
      <c r="M9" s="8"/>
    </row>
    <row r="10" spans="1:44" x14ac:dyDescent="0.25">
      <c r="A10" s="3">
        <v>2</v>
      </c>
      <c r="B10" s="6">
        <v>0.78609851475150994</v>
      </c>
      <c r="C10" s="6">
        <v>0.78810197046243069</v>
      </c>
      <c r="D10" s="6">
        <v>0.78845806152117082</v>
      </c>
      <c r="E10" s="6">
        <v>0.78976572521094446</v>
      </c>
      <c r="F10" s="6">
        <v>0.7908791123751735</v>
      </c>
      <c r="G10" s="6">
        <v>0.79183852410574096</v>
      </c>
      <c r="H10" s="6">
        <v>0.7926738355720766</v>
      </c>
      <c r="I10" s="6">
        <v>0.79340766270749907</v>
      </c>
      <c r="J10" s="6">
        <v>0.79501971230285329</v>
      </c>
      <c r="K10" s="6">
        <v>0.79640376075626418</v>
      </c>
      <c r="L10" s="6">
        <v>0.65193414752294176</v>
      </c>
      <c r="M10" s="6">
        <v>0.66066172663440159</v>
      </c>
      <c r="N10" s="6">
        <v>0.66856516124361187</v>
      </c>
      <c r="O10" s="6">
        <v>0.67663336022218357</v>
      </c>
      <c r="P10" s="6">
        <v>0.68391695772790373</v>
      </c>
      <c r="Q10" s="6">
        <v>0.69052984926510552</v>
      </c>
      <c r="R10" s="6">
        <v>0.6965640412017331</v>
      </c>
      <c r="S10" s="6">
        <v>0.70209484702398928</v>
      </c>
      <c r="T10" s="6">
        <v>0.70814923318871392</v>
      </c>
      <c r="U10" s="6">
        <v>0.71365004194554826</v>
      </c>
      <c r="V10" s="6">
        <v>0.71867593517990846</v>
      </c>
      <c r="W10" s="6">
        <v>0.72329039499837933</v>
      </c>
      <c r="X10" s="6">
        <v>0.72754538201459018</v>
      </c>
      <c r="Y10" s="6">
        <v>0.73448009761617084</v>
      </c>
      <c r="Z10" s="6">
        <v>0.74076642975462381</v>
      </c>
      <c r="AA10" s="6">
        <v>0.74649813817068833</v>
      </c>
      <c r="AB10" s="6">
        <v>0.75175063289926403</v>
      </c>
      <c r="AC10" s="6">
        <v>0.75658545039488623</v>
      </c>
      <c r="AD10" s="6">
        <v>0.75995786301184509</v>
      </c>
      <c r="AE10" s="6">
        <v>0.76313268539445189</v>
      </c>
      <c r="AF10" s="6">
        <v>0.76612678852373628</v>
      </c>
      <c r="AG10" s="6">
        <v>0.76895517585986994</v>
      </c>
      <c r="AH10" s="6">
        <v>0.77163123478842233</v>
      </c>
      <c r="AI10" s="6">
        <v>0.77422325361859878</v>
      </c>
      <c r="AJ10" s="6">
        <v>0.77668346695199331</v>
      </c>
      <c r="AK10" s="6">
        <v>0.77902169323240289</v>
      </c>
      <c r="AL10" s="6">
        <v>0.78124679869135905</v>
      </c>
      <c r="AM10" s="6">
        <v>0.78336681008647913</v>
      </c>
      <c r="AN10" s="6">
        <v>0.78534091943652562</v>
      </c>
      <c r="AO10" s="6">
        <v>0.78722556113981002</v>
      </c>
      <c r="AP10" s="6">
        <v>0.78902668250250063</v>
      </c>
      <c r="AQ10" s="6">
        <v>0.79074971513326597</v>
      </c>
      <c r="AR10" s="6">
        <v>0.79239962965314847</v>
      </c>
    </row>
    <row r="11" spans="1:44" x14ac:dyDescent="0.25">
      <c r="A11" s="3">
        <v>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0.87566138074605049</v>
      </c>
      <c r="M11" s="6">
        <v>0.87494180071161087</v>
      </c>
      <c r="N11" s="6">
        <v>0.87418948406531582</v>
      </c>
      <c r="O11" s="6">
        <v>0.87385652601277142</v>
      </c>
      <c r="P11" s="6">
        <v>0.87343776347477453</v>
      </c>
      <c r="Q11" s="6">
        <v>0.87295427867215092</v>
      </c>
      <c r="R11" s="6">
        <v>0.87242188242501095</v>
      </c>
      <c r="S11" s="6">
        <v>0.87185261633172662</v>
      </c>
      <c r="T11" s="6">
        <v>0.87177788430892644</v>
      </c>
      <c r="U11" s="6">
        <v>0.87160619476410117</v>
      </c>
      <c r="V11" s="6">
        <v>0.87135890867366306</v>
      </c>
      <c r="W11" s="6">
        <v>0.87105230568368563</v>
      </c>
      <c r="X11" s="6">
        <v>0.87069897682265229</v>
      </c>
      <c r="Y11" s="6">
        <v>0.87026508680237491</v>
      </c>
      <c r="Z11" s="6">
        <v>0.86970987224975893</v>
      </c>
      <c r="AA11" s="6">
        <v>0.86905853764137753</v>
      </c>
      <c r="AB11" s="6">
        <v>0.86833032754301032</v>
      </c>
      <c r="AC11" s="6">
        <v>0.86754017846170817</v>
      </c>
      <c r="AD11" s="6">
        <v>0.86600337834306484</v>
      </c>
      <c r="AE11" s="6">
        <v>0.86448230685837157</v>
      </c>
      <c r="AF11" s="6">
        <v>0.86297672378699108</v>
      </c>
      <c r="AG11" s="6">
        <v>0.86148639377450398</v>
      </c>
      <c r="AH11" s="6">
        <v>0.86001108621015909</v>
      </c>
      <c r="AI11" s="6">
        <v>0.8585896844916624</v>
      </c>
      <c r="AJ11" s="6">
        <v>0.85718255875942551</v>
      </c>
      <c r="AK11" s="6">
        <v>0.8557894893137975</v>
      </c>
      <c r="AL11" s="6">
        <v>0.85441026120618402</v>
      </c>
      <c r="AM11" s="6">
        <v>0.85304466409637825</v>
      </c>
      <c r="AN11" s="6">
        <v>0.85165645139813106</v>
      </c>
      <c r="AO11" s="6">
        <v>0.8502817492909267</v>
      </c>
      <c r="AP11" s="6">
        <v>0.84892036149763805</v>
      </c>
      <c r="AQ11" s="6">
        <v>0.84757209552462054</v>
      </c>
      <c r="AR11" s="6">
        <v>0.84623676257099223</v>
      </c>
    </row>
    <row r="12" spans="1:44" x14ac:dyDescent="0.25">
      <c r="K12" s="10"/>
      <c r="L12" s="10"/>
      <c r="M12" s="8"/>
    </row>
    <row r="13" spans="1:44" x14ac:dyDescent="0.25">
      <c r="A13" s="3" t="s">
        <v>13</v>
      </c>
      <c r="K13" s="10"/>
      <c r="L13" s="10"/>
      <c r="M13" s="8"/>
    </row>
    <row r="14" spans="1:44" x14ac:dyDescent="0.25">
      <c r="A14" s="3">
        <v>10</v>
      </c>
      <c r="B14" s="6">
        <f>regionalEEtripsPreOME!D2/(regionalEEtripsPreOME!D2+regionalEEtripsPreOME!D3)</f>
        <v>0.17084370440305555</v>
      </c>
      <c r="C14" s="6">
        <f>regionalEEtripsPreOME!E2/(regionalEEtripsPreOME!E2+regionalEEtripsPreOME!E3)</f>
        <v>0.16934767848749152</v>
      </c>
      <c r="D14" s="6">
        <f>regionalEEtripsPreOME!F2/(regionalEEtripsPreOME!F2+regionalEEtripsPreOME!F3)</f>
        <v>0.16906516365988311</v>
      </c>
      <c r="E14" s="6">
        <f>regionalEEtripsPreOME!G2/(regionalEEtripsPreOME!G2+regionalEEtripsPreOME!G3)</f>
        <v>0.16886931611689504</v>
      </c>
      <c r="F14" s="6">
        <f>regionalEEtripsPreOME!H2/(regionalEEtripsPreOME!H2+regionalEEtripsPreOME!H3)</f>
        <v>0.16870063466167956</v>
      </c>
      <c r="G14" s="6">
        <f>regionalEEtripsPreOME!I2/(regionalEEtripsPreOME!I2+regionalEEtripsPreOME!I3)</f>
        <v>0.16855383355969414</v>
      </c>
      <c r="H14" s="6">
        <f>regionalEEtripsPreOME!J2/(regionalEEtripsPreOME!J2+regionalEEtripsPreOME!J3)</f>
        <v>0.16842491482484492</v>
      </c>
      <c r="I14" s="6">
        <f>regionalEEtripsPreOME!K2/(regionalEEtripsPreOME!K2+regionalEEtripsPreOME!K3)</f>
        <v>0.16831079857051101</v>
      </c>
      <c r="J14" s="6">
        <f>regionalEEtripsPreOME!L2/(regionalEEtripsPreOME!L2+regionalEEtripsPreOME!L3)</f>
        <v>0.16805501030523115</v>
      </c>
      <c r="K14" s="6">
        <f>regionalEEtripsPreOME!M2/(regionalEEtripsPreOME!M2+regionalEEtripsPreOME!M3)</f>
        <v>0.16783216783216784</v>
      </c>
      <c r="L14" s="6">
        <f>regionalEEtripsPreOME!N2/(regionalEEtripsPreOME!N2+regionalEEtripsPreOME!N3)</f>
        <v>0.16763629109221587</v>
      </c>
      <c r="M14" s="6">
        <f>regionalEEtripsPreOME!O2/(regionalEEtripsPreOME!O2+regionalEEtripsPreOME!O3)</f>
        <v>0.16746276472696678</v>
      </c>
      <c r="N14" s="6">
        <f>regionalEEtripsPreOME!P2/(regionalEEtripsPreOME!P2+regionalEEtripsPreOME!P3)</f>
        <v>0.16730796979462265</v>
      </c>
      <c r="O14" s="6">
        <f>regionalEEtripsPreOME!Q2/(regionalEEtripsPreOME!Q2+regionalEEtripsPreOME!Q3)</f>
        <v>0.16716978163386864</v>
      </c>
      <c r="P14" s="6">
        <f>regionalEEtripsPreOME!R2/(regionalEEtripsPreOME!R2+regionalEEtripsPreOME!R3)</f>
        <v>0.16704854737641622</v>
      </c>
      <c r="Q14" s="6">
        <f>regionalEEtripsPreOME!S2/(regionalEEtripsPreOME!S2+regionalEEtripsPreOME!S3)</f>
        <v>0.16694132731664163</v>
      </c>
      <c r="R14" s="6">
        <f>regionalEEtripsPreOME!T2/(regionalEEtripsPreOME!T2+regionalEEtripsPreOME!T3)</f>
        <v>0.16684582425016914</v>
      </c>
      <c r="S14" s="6">
        <f>regionalEEtripsPreOME!U2/(regionalEEtripsPreOME!U2+regionalEEtripsPreOME!U3)</f>
        <v>0.16676021703685881</v>
      </c>
      <c r="T14" s="6">
        <f>regionalEEtripsPreOME!V2/(regionalEEtripsPreOME!V2+regionalEEtripsPreOME!V3)</f>
        <v>0.1670548656407958</v>
      </c>
      <c r="U14" s="6">
        <f>regionalEEtripsPreOME!W2/(regionalEEtripsPreOME!W2+regionalEEtripsPreOME!W3)</f>
        <v>0.16731529766414088</v>
      </c>
      <c r="V14" s="6">
        <f>regionalEEtripsPreOME!X2/(regionalEEtripsPreOME!X2+regionalEEtripsPreOME!X3)</f>
        <v>0.16754714621914782</v>
      </c>
      <c r="W14" s="6">
        <f>regionalEEtripsPreOME!Y2/(regionalEEtripsPreOME!Y2+regionalEEtripsPreOME!Y3)</f>
        <v>0.16775487223050861</v>
      </c>
      <c r="X14" s="6">
        <f>regionalEEtripsPreOME!Z2/(regionalEEtripsPreOME!Z2+regionalEEtripsPreOME!Z3)</f>
        <v>0.16794205425706715</v>
      </c>
      <c r="Y14" s="6">
        <f>regionalEEtripsPreOME!AA2/(regionalEEtripsPreOME!AA2+regionalEEtripsPreOME!AA3)</f>
        <v>0.16770083966795749</v>
      </c>
      <c r="Z14" s="6">
        <f>regionalEEtripsPreOME!AB2/(regionalEEtripsPreOME!AB2+regionalEEtripsPreOME!AB3)</f>
        <v>0.16748780727618637</v>
      </c>
      <c r="AA14" s="6">
        <f>regionalEEtripsPreOME!AC2/(regionalEEtripsPreOME!AC2+regionalEEtripsPreOME!AC3)</f>
        <v>0.16729829069777852</v>
      </c>
      <c r="AB14" s="6">
        <f>regionalEEtripsPreOME!AD2/(regionalEEtripsPreOME!AD2+regionalEEtripsPreOME!AD3)</f>
        <v>0.16712859987038292</v>
      </c>
      <c r="AC14" s="6">
        <f>regionalEEtripsPreOME!AE2/(regionalEEtripsPreOME!AE2+regionalEEtripsPreOME!AE3)</f>
        <v>0.16697577840720099</v>
      </c>
      <c r="AD14" s="6">
        <f>regionalEEtripsPreOME!AF2/(regionalEEtripsPreOME!AF2+regionalEEtripsPreOME!AF3)</f>
        <v>0.16696606369497713</v>
      </c>
      <c r="AE14" s="6">
        <f>regionalEEtripsPreOME!AG2/(regionalEEtripsPreOME!AG2+regionalEEtripsPreOME!AG3)</f>
        <v>0.1669566019842571</v>
      </c>
      <c r="AF14" s="6">
        <f>regionalEEtripsPreOME!AH2/(regionalEEtripsPreOME!AH2+regionalEEtripsPreOME!AH3)</f>
        <v>0.16694738351865815</v>
      </c>
      <c r="AG14" s="6">
        <f>regionalEEtripsPreOME!AI2/(regionalEEtripsPreOME!AI2+regionalEEtripsPreOME!AI3)</f>
        <v>0.16693839903707233</v>
      </c>
      <c r="AH14" s="6">
        <f>regionalEEtripsPreOME!AJ2/(regionalEEtripsPreOME!AJ2+regionalEEtripsPreOME!AJ3)</f>
        <v>0.16692963974263281</v>
      </c>
      <c r="AI14" s="6">
        <f>regionalEEtripsPreOME!AK2/(regionalEEtripsPreOME!AK2+regionalEEtripsPreOME!AK3)</f>
        <v>0.16677524794800047</v>
      </c>
      <c r="AJ14" s="6">
        <f>regionalEEtripsPreOME!AL2/(regionalEEtripsPreOME!AL2+regionalEEtripsPreOME!AL3)</f>
        <v>0.16662455343063029</v>
      </c>
      <c r="AK14" s="6">
        <f>regionalEEtripsPreOME!AM2/(regionalEEtripsPreOME!AM2+regionalEEtripsPreOME!AM3)</f>
        <v>0.16647742495183904</v>
      </c>
      <c r="AL14" s="6">
        <f>regionalEEtripsPreOME!AN2/(regionalEEtripsPreOME!AN2+regionalEEtripsPreOME!AN3)</f>
        <v>0.16633373741158161</v>
      </c>
      <c r="AM14" s="6">
        <f>regionalEEtripsPreOME!AO2/(regionalEEtripsPreOME!AO2+regionalEEtripsPreOME!AO3)</f>
        <v>0.16619337149368396</v>
      </c>
      <c r="AN14" s="6">
        <f>regionalEEtripsPreOME!AP2/(regionalEEtripsPreOME!AP2+regionalEEtripsPreOME!AP3)</f>
        <v>0.16618395654553164</v>
      </c>
      <c r="AO14" s="6">
        <f>regionalEEtripsPreOME!AQ2/(regionalEEtripsPreOME!AQ2+regionalEEtripsPreOME!AQ3)</f>
        <v>0.16617475951044658</v>
      </c>
      <c r="AP14" s="6">
        <f>regionalEEtripsPreOME!AR2/(regionalEEtripsPreOME!AR2+regionalEEtripsPreOME!AR3)</f>
        <v>0.16616577290944198</v>
      </c>
      <c r="AQ14" s="6">
        <f>regionalEEtripsPreOME!AS2/(regionalEEtripsPreOME!AS2+regionalEEtripsPreOME!AS3)</f>
        <v>0.16615698960190795</v>
      </c>
      <c r="AR14" s="6">
        <f>regionalEEtripsPreOME!AT2/(regionalEEtripsPreOME!AT2+regionalEEtripsPreOME!AT3)</f>
        <v>0.1661484027666888</v>
      </c>
    </row>
    <row r="15" spans="1:44" x14ac:dyDescent="0.25">
      <c r="A15" s="3">
        <v>12</v>
      </c>
      <c r="B15" s="6">
        <f>regionalEEtripsPreOME!D3/(regionalEEtripsPreOME!D2+regionalEEtripsPreOME!D3)</f>
        <v>0.82915629559694448</v>
      </c>
      <c r="C15" s="6">
        <f>regionalEEtripsPreOME!E3/(regionalEEtripsPreOME!E2+regionalEEtripsPreOME!E3)</f>
        <v>0.83065232151250856</v>
      </c>
      <c r="D15" s="6">
        <f>regionalEEtripsPreOME!F3/(regionalEEtripsPreOME!F2+regionalEEtripsPreOME!F3)</f>
        <v>0.83093483634011689</v>
      </c>
      <c r="E15" s="6">
        <f>regionalEEtripsPreOME!G3/(regionalEEtripsPreOME!G2+regionalEEtripsPreOME!G3)</f>
        <v>0.83113068388310496</v>
      </c>
      <c r="F15" s="6">
        <f>regionalEEtripsPreOME!H3/(regionalEEtripsPreOME!H2+regionalEEtripsPreOME!H3)</f>
        <v>0.8312993653383205</v>
      </c>
      <c r="G15" s="6">
        <f>regionalEEtripsPreOME!I3/(regionalEEtripsPreOME!I2+regionalEEtripsPreOME!I3)</f>
        <v>0.83144616644030589</v>
      </c>
      <c r="H15" s="6">
        <f>regionalEEtripsPreOME!J3/(regionalEEtripsPreOME!J2+regionalEEtripsPreOME!J3)</f>
        <v>0.83157508517515499</v>
      </c>
      <c r="I15" s="6">
        <f>regionalEEtripsPreOME!K3/(regionalEEtripsPreOME!K2+regionalEEtripsPreOME!K3)</f>
        <v>0.83168920142948888</v>
      </c>
      <c r="J15" s="6">
        <f>regionalEEtripsPreOME!L3/(regionalEEtripsPreOME!L2+regionalEEtripsPreOME!L3)</f>
        <v>0.83194498969476893</v>
      </c>
      <c r="K15" s="6">
        <f>regionalEEtripsPreOME!M3/(regionalEEtripsPreOME!M2+regionalEEtripsPreOME!M3)</f>
        <v>0.83216783216783219</v>
      </c>
      <c r="L15" s="6">
        <f>regionalEEtripsPreOME!N3/(regionalEEtripsPreOME!N2+regionalEEtripsPreOME!N3)</f>
        <v>0.83236370890778411</v>
      </c>
      <c r="M15" s="6">
        <f>regionalEEtripsPreOME!O3/(regionalEEtripsPreOME!O2+regionalEEtripsPreOME!O3)</f>
        <v>0.83253723527303325</v>
      </c>
      <c r="N15" s="6">
        <f>regionalEEtripsPreOME!P3/(regionalEEtripsPreOME!P2+regionalEEtripsPreOME!P3)</f>
        <v>0.8326920302053773</v>
      </c>
      <c r="O15" s="6">
        <f>regionalEEtripsPreOME!Q3/(regionalEEtripsPreOME!Q2+regionalEEtripsPreOME!Q3)</f>
        <v>0.83283021836613136</v>
      </c>
      <c r="P15" s="6">
        <f>regionalEEtripsPreOME!R3/(regionalEEtripsPreOME!R2+regionalEEtripsPreOME!R3)</f>
        <v>0.83295145262358383</v>
      </c>
      <c r="Q15" s="6">
        <f>regionalEEtripsPreOME!S3/(regionalEEtripsPreOME!S2+regionalEEtripsPreOME!S3)</f>
        <v>0.83305867268335843</v>
      </c>
      <c r="R15" s="6">
        <f>regionalEEtripsPreOME!T3/(regionalEEtripsPreOME!T2+regionalEEtripsPreOME!T3)</f>
        <v>0.83315417574983086</v>
      </c>
      <c r="S15" s="6">
        <f>regionalEEtripsPreOME!U3/(regionalEEtripsPreOME!U2+regionalEEtripsPreOME!U3)</f>
        <v>0.83323978296314105</v>
      </c>
      <c r="T15" s="6">
        <f>regionalEEtripsPreOME!V3/(regionalEEtripsPreOME!V2+regionalEEtripsPreOME!V3)</f>
        <v>0.83294513435920414</v>
      </c>
      <c r="U15" s="6">
        <f>regionalEEtripsPreOME!W3/(regionalEEtripsPreOME!W2+regionalEEtripsPreOME!W3)</f>
        <v>0.83268470233585912</v>
      </c>
      <c r="V15" s="6">
        <f>regionalEEtripsPreOME!X3/(regionalEEtripsPreOME!X2+regionalEEtripsPreOME!X3)</f>
        <v>0.8324528537808521</v>
      </c>
      <c r="W15" s="6">
        <f>regionalEEtripsPreOME!Y3/(regionalEEtripsPreOME!Y2+regionalEEtripsPreOME!Y3)</f>
        <v>0.83224512776949144</v>
      </c>
      <c r="X15" s="6">
        <f>regionalEEtripsPreOME!Z3/(regionalEEtripsPreOME!Z2+regionalEEtripsPreOME!Z3)</f>
        <v>0.83205794574293279</v>
      </c>
      <c r="Y15" s="6">
        <f>regionalEEtripsPreOME!AA3/(regionalEEtripsPreOME!AA2+regionalEEtripsPreOME!AA3)</f>
        <v>0.83229916033204254</v>
      </c>
      <c r="Z15" s="6">
        <f>regionalEEtripsPreOME!AB3/(regionalEEtripsPreOME!AB2+regionalEEtripsPreOME!AB3)</f>
        <v>0.8325121927238136</v>
      </c>
      <c r="AA15" s="6">
        <f>regionalEEtripsPreOME!AC3/(regionalEEtripsPreOME!AC2+regionalEEtripsPreOME!AC3)</f>
        <v>0.83270170930222143</v>
      </c>
      <c r="AB15" s="6">
        <f>regionalEEtripsPreOME!AD3/(regionalEEtripsPreOME!AD2+regionalEEtripsPreOME!AD3)</f>
        <v>0.83287140012961702</v>
      </c>
      <c r="AC15" s="6">
        <f>regionalEEtripsPreOME!AE3/(regionalEEtripsPreOME!AE2+regionalEEtripsPreOME!AE3)</f>
        <v>0.8330242215927991</v>
      </c>
      <c r="AD15" s="6">
        <f>regionalEEtripsPreOME!AF3/(regionalEEtripsPreOME!AF2+regionalEEtripsPreOME!AF3)</f>
        <v>0.83303393630502287</v>
      </c>
      <c r="AE15" s="6">
        <f>regionalEEtripsPreOME!AG3/(regionalEEtripsPreOME!AG2+regionalEEtripsPreOME!AG3)</f>
        <v>0.8330433980157429</v>
      </c>
      <c r="AF15" s="6">
        <f>regionalEEtripsPreOME!AH3/(regionalEEtripsPreOME!AH2+regionalEEtripsPreOME!AH3)</f>
        <v>0.83305261648134177</v>
      </c>
      <c r="AG15" s="6">
        <f>regionalEEtripsPreOME!AI3/(regionalEEtripsPreOME!AI2+regionalEEtripsPreOME!AI3)</f>
        <v>0.8330616009629277</v>
      </c>
      <c r="AH15" s="6">
        <f>regionalEEtripsPreOME!AJ3/(regionalEEtripsPreOME!AJ2+regionalEEtripsPreOME!AJ3)</f>
        <v>0.83307036025736714</v>
      </c>
      <c r="AI15" s="6">
        <f>regionalEEtripsPreOME!AK3/(regionalEEtripsPreOME!AK2+regionalEEtripsPreOME!AK3)</f>
        <v>0.83322475205199953</v>
      </c>
      <c r="AJ15" s="6">
        <f>regionalEEtripsPreOME!AL3/(regionalEEtripsPreOME!AL2+regionalEEtripsPreOME!AL3)</f>
        <v>0.83337544656936979</v>
      </c>
      <c r="AK15" s="6">
        <f>regionalEEtripsPreOME!AM3/(regionalEEtripsPreOME!AM2+regionalEEtripsPreOME!AM3)</f>
        <v>0.83352257504816096</v>
      </c>
      <c r="AL15" s="6">
        <f>regionalEEtripsPreOME!AN3/(regionalEEtripsPreOME!AN2+regionalEEtripsPreOME!AN3)</f>
        <v>0.83366626258841836</v>
      </c>
      <c r="AM15" s="6">
        <f>regionalEEtripsPreOME!AO3/(regionalEEtripsPreOME!AO2+regionalEEtripsPreOME!AO3)</f>
        <v>0.83380662850631604</v>
      </c>
      <c r="AN15" s="6">
        <f>regionalEEtripsPreOME!AP3/(regionalEEtripsPreOME!AP2+regionalEEtripsPreOME!AP3)</f>
        <v>0.83381604345446836</v>
      </c>
      <c r="AO15" s="6">
        <f>regionalEEtripsPreOME!AQ3/(regionalEEtripsPreOME!AQ2+regionalEEtripsPreOME!AQ3)</f>
        <v>0.83382524048955342</v>
      </c>
      <c r="AP15" s="6">
        <f>regionalEEtripsPreOME!AR3/(regionalEEtripsPreOME!AR2+regionalEEtripsPreOME!AR3)</f>
        <v>0.8338342270905581</v>
      </c>
      <c r="AQ15" s="6">
        <f>regionalEEtripsPreOME!AS3/(regionalEEtripsPreOME!AS2+regionalEEtripsPreOME!AS3)</f>
        <v>0.83384301039809217</v>
      </c>
      <c r="AR15" s="6">
        <f>regionalEEtripsPreOME!AT3/(regionalEEtripsPreOME!AT2+regionalEEtripsPreOME!AT3)</f>
        <v>0.83385159723331126</v>
      </c>
    </row>
    <row r="16" spans="1:44" x14ac:dyDescent="0.25">
      <c r="K16" s="10"/>
      <c r="L16" s="10"/>
      <c r="M16" s="8"/>
    </row>
    <row r="17" spans="1:44" x14ac:dyDescent="0.25">
      <c r="A17" s="3" t="s">
        <v>14</v>
      </c>
      <c r="K17" s="10"/>
      <c r="L17" s="10"/>
      <c r="M17" s="8"/>
    </row>
    <row r="18" spans="1:44" x14ac:dyDescent="0.25">
      <c r="A18" s="3">
        <v>10</v>
      </c>
      <c r="B18" s="6">
        <f>regionalEEtripsPreOME!D9/(regionalEEtripsPreOME!D9+regionalEEtripsPreOME!D12)</f>
        <v>0.15353426944518975</v>
      </c>
      <c r="C18" s="6">
        <f>regionalEEtripsPreOME!E9/(regionalEEtripsPreOME!E9+regionalEEtripsPreOME!E12)</f>
        <v>0.15021280532938563</v>
      </c>
      <c r="D18" s="6">
        <f>regionalEEtripsPreOME!F9/(regionalEEtripsPreOME!F9+regionalEEtripsPreOME!F12)</f>
        <v>0.14941403097187994</v>
      </c>
      <c r="E18" s="6">
        <f>regionalEEtripsPreOME!G9/(regionalEEtripsPreOME!G9+regionalEEtripsPreOME!G12)</f>
        <v>0.14948788781160569</v>
      </c>
      <c r="F18" s="6">
        <f>regionalEEtripsPreOME!H9/(regionalEEtripsPreOME!H9+regionalEEtripsPreOME!H12)</f>
        <v>0.14955635498783892</v>
      </c>
      <c r="G18" s="6">
        <f>regionalEEtripsPreOME!I9/(regionalEEtripsPreOME!I9+regionalEEtripsPreOME!I12)</f>
        <v>0.14962000169401474</v>
      </c>
      <c r="H18" s="6">
        <f>regionalEEtripsPreOME!J9/(regionalEEtripsPreOME!J9+regionalEEtripsPreOME!J12)</f>
        <v>0.14967931970031409</v>
      </c>
      <c r="I18" s="6">
        <f>regionalEEtripsPreOME!K9/(regionalEEtripsPreOME!K9+regionalEEtripsPreOME!K12)</f>
        <v>0.14973473608488444</v>
      </c>
      <c r="J18" s="6">
        <f>regionalEEtripsPreOME!L9/(regionalEEtripsPreOME!L9+regionalEEtripsPreOME!L12)</f>
        <v>0.14965438269198642</v>
      </c>
      <c r="K18" s="6">
        <f>regionalEEtripsPreOME!M9/(regionalEEtripsPreOME!M9+regionalEEtripsPreOME!M12)</f>
        <v>0.14957906129150808</v>
      </c>
      <c r="L18" s="6">
        <f>regionalEEtripsPreOME!N9/(regionalEEtripsPreOME!N9+regionalEEtripsPreOME!N12)</f>
        <v>0.14950831355472299</v>
      </c>
      <c r="M18" s="6">
        <f>regionalEEtripsPreOME!O9/(regionalEEtripsPreOME!O9+regionalEEtripsPreOME!O12)</f>
        <v>0.14944173517401554</v>
      </c>
      <c r="N18" s="6">
        <f>regionalEEtripsPreOME!P9/(regionalEEtripsPreOME!P9+regionalEEtripsPreOME!P12)</f>
        <v>0.1493789681316649</v>
      </c>
      <c r="O18" s="6">
        <f>regionalEEtripsPreOME!Q9/(regionalEEtripsPreOME!Q9+regionalEEtripsPreOME!Q12)</f>
        <v>0.14922382901046616</v>
      </c>
      <c r="P18" s="6">
        <f>regionalEEtripsPreOME!R9/(regionalEEtripsPreOME!R9+regionalEEtripsPreOME!R12)</f>
        <v>0.14907745321837243</v>
      </c>
      <c r="Q18" s="6">
        <f>regionalEEtripsPreOME!S9/(regionalEEtripsPreOME!S9+regionalEEtripsPreOME!S12)</f>
        <v>0.14893911863064646</v>
      </c>
      <c r="R18" s="6">
        <f>regionalEEtripsPreOME!T9/(regionalEEtripsPreOME!T9+regionalEEtripsPreOME!T12)</f>
        <v>0.1488081803418568</v>
      </c>
      <c r="S18" s="6">
        <f>regionalEEtripsPreOME!U9/(regionalEEtripsPreOME!U9+regionalEEtripsPreOME!U12)</f>
        <v>0.14868406061296571</v>
      </c>
      <c r="T18" s="6">
        <f>regionalEEtripsPreOME!V9/(regionalEEtripsPreOME!V9+regionalEEtripsPreOME!V12)</f>
        <v>0.14848554816229717</v>
      </c>
      <c r="U18" s="6">
        <f>regionalEEtripsPreOME!W9/(regionalEEtripsPreOME!W9+regionalEEtripsPreOME!W12)</f>
        <v>0.14829530346180378</v>
      </c>
      <c r="V18" s="6">
        <f>regionalEEtripsPreOME!X9/(regionalEEtripsPreOME!X9+regionalEEtripsPreOME!X12)</f>
        <v>0.14811282053863326</v>
      </c>
      <c r="W18" s="6">
        <f>regionalEEtripsPreOME!Y9/(regionalEEtripsPreOME!Y9+regionalEEtripsPreOME!Y12)</f>
        <v>0.14793763388083941</v>
      </c>
      <c r="X18" s="6">
        <f>regionalEEtripsPreOME!Z9/(regionalEEtripsPreOME!Z9+regionalEEtripsPreOME!Z12)</f>
        <v>0.14776931447225244</v>
      </c>
      <c r="Y18" s="6">
        <f>regionalEEtripsPreOME!AA9/(regionalEEtripsPreOME!AA9+regionalEEtripsPreOME!AA12)</f>
        <v>0.14811887467328633</v>
      </c>
      <c r="Z18" s="6">
        <f>regionalEEtripsPreOME!AB9/(regionalEEtripsPreOME!AB9+regionalEEtripsPreOME!AB12)</f>
        <v>0.14845380888721041</v>
      </c>
      <c r="AA18" s="6">
        <f>regionalEEtripsPreOME!AC9/(regionalEEtripsPreOME!AC9+regionalEEtripsPreOME!AC12)</f>
        <v>0.14877501625482115</v>
      </c>
      <c r="AB18" s="6">
        <f>regionalEEtripsPreOME!AD9/(regionalEEtripsPreOME!AD9+regionalEEtripsPreOME!AD12)</f>
        <v>0.14908332369659391</v>
      </c>
      <c r="AC18" s="6">
        <f>regionalEEtripsPreOME!AE9/(regionalEEtripsPreOME!AE9+regionalEEtripsPreOME!AE12)</f>
        <v>0.14937949302099968</v>
      </c>
      <c r="AD18" s="6">
        <f>regionalEEtripsPreOME!AF9/(regionalEEtripsPreOME!AF9+regionalEEtripsPreOME!AF12)</f>
        <v>0.14939048330000612</v>
      </c>
      <c r="AE18" s="6">
        <f>regionalEEtripsPreOME!AG9/(regionalEEtripsPreOME!AG9+regionalEEtripsPreOME!AG12)</f>
        <v>0.14940118711562325</v>
      </c>
      <c r="AF18" s="6">
        <f>regionalEEtripsPreOME!AH9/(regionalEEtripsPreOME!AH9+regionalEEtripsPreOME!AH12)</f>
        <v>0.14941161552383458</v>
      </c>
      <c r="AG18" s="6">
        <f>regionalEEtripsPreOME!AI9/(regionalEEtripsPreOME!AI9+regionalEEtripsPreOME!AI12)</f>
        <v>0.14942177901891257</v>
      </c>
      <c r="AH18" s="6">
        <f>regionalEEtripsPreOME!AJ9/(regionalEEtripsPreOME!AJ9+regionalEEtripsPreOME!AJ12)</f>
        <v>0.14943168756864447</v>
      </c>
      <c r="AI18" s="6">
        <f>regionalEEtripsPreOME!AK9/(regionalEEtripsPreOME!AK9+regionalEEtripsPreOME!AK12)</f>
        <v>0.14972965772791397</v>
      </c>
      <c r="AJ18" s="6">
        <f>regionalEEtripsPreOME!AL9/(regionalEEtripsPreOME!AL9+regionalEEtripsPreOME!AL12)</f>
        <v>0.15002038564252654</v>
      </c>
      <c r="AK18" s="6">
        <f>regionalEEtripsPreOME!AM9/(regionalEEtripsPreOME!AM9+regionalEEtripsPreOME!AM12)</f>
        <v>0.15030413217931191</v>
      </c>
      <c r="AL18" s="6">
        <f>regionalEEtripsPreOME!AN9/(regionalEEtripsPreOME!AN9+regionalEEtripsPreOME!AN12)</f>
        <v>0.15058114582512197</v>
      </c>
      <c r="AM18" s="6">
        <f>regionalEEtripsPreOME!AO9/(regionalEEtripsPreOME!AO9+regionalEEtripsPreOME!AO12)</f>
        <v>0.15085166341261674</v>
      </c>
      <c r="AN18" s="6">
        <f>regionalEEtripsPreOME!AP9/(regionalEEtripsPreOME!AP9+regionalEEtripsPreOME!AP12)</f>
        <v>0.15085246958113646</v>
      </c>
      <c r="AO18" s="6">
        <f>regionalEEtripsPreOME!AQ9/(regionalEEtripsPreOME!AQ9+regionalEEtripsPreOME!AQ12)</f>
        <v>0.15085325707070327</v>
      </c>
      <c r="AP18" s="6">
        <f>regionalEEtripsPreOME!AR9/(regionalEEtripsPreOME!AR9+regionalEEtripsPreOME!AR12)</f>
        <v>0.15085402652307048</v>
      </c>
      <c r="AQ18" s="6">
        <f>regionalEEtripsPreOME!AS9/(regionalEEtripsPreOME!AS9+regionalEEtripsPreOME!AS12)</f>
        <v>0.15085477855092586</v>
      </c>
      <c r="AR18" s="6">
        <f>regionalEEtripsPreOME!AT9/(regionalEEtripsPreOME!AT9+regionalEEtripsPreOME!AT12)</f>
        <v>0.15085551373951889</v>
      </c>
    </row>
    <row r="19" spans="1:44" x14ac:dyDescent="0.25">
      <c r="A19" s="3">
        <v>12</v>
      </c>
      <c r="B19" s="6">
        <f>regionalEEtripsPreOME!D12/(regionalEEtripsPreOME!D9+regionalEEtripsPreOME!D12)</f>
        <v>0.84646573055481023</v>
      </c>
      <c r="C19" s="6">
        <f>regionalEEtripsPreOME!E12/(regionalEEtripsPreOME!E9+regionalEEtripsPreOME!E12)</f>
        <v>0.84978719467061437</v>
      </c>
      <c r="D19" s="6">
        <f>regionalEEtripsPreOME!F12/(regionalEEtripsPreOME!F9+regionalEEtripsPreOME!F12)</f>
        <v>0.85058596902812</v>
      </c>
      <c r="E19" s="6">
        <f>regionalEEtripsPreOME!G12/(regionalEEtripsPreOME!G9+regionalEEtripsPreOME!G12)</f>
        <v>0.8505121121883944</v>
      </c>
      <c r="F19" s="6">
        <f>regionalEEtripsPreOME!H12/(regionalEEtripsPreOME!H9+regionalEEtripsPreOME!H12)</f>
        <v>0.85044364501216108</v>
      </c>
      <c r="G19" s="6">
        <f>regionalEEtripsPreOME!I12/(regionalEEtripsPreOME!I9+regionalEEtripsPreOME!I12)</f>
        <v>0.85037999830598532</v>
      </c>
      <c r="H19" s="6">
        <f>regionalEEtripsPreOME!J12/(regionalEEtripsPreOME!J9+regionalEEtripsPreOME!J12)</f>
        <v>0.85032068029968588</v>
      </c>
      <c r="I19" s="6">
        <f>regionalEEtripsPreOME!K12/(regionalEEtripsPreOME!K9+regionalEEtripsPreOME!K12)</f>
        <v>0.85026526391511548</v>
      </c>
      <c r="J19" s="6">
        <f>regionalEEtripsPreOME!L12/(regionalEEtripsPreOME!L9+regionalEEtripsPreOME!L12)</f>
        <v>0.85034561730801361</v>
      </c>
      <c r="K19" s="6">
        <f>regionalEEtripsPreOME!M12/(regionalEEtripsPreOME!M9+regionalEEtripsPreOME!M12)</f>
        <v>0.850420938708492</v>
      </c>
      <c r="L19" s="6">
        <f>regionalEEtripsPreOME!N12/(regionalEEtripsPreOME!N9+regionalEEtripsPreOME!N12)</f>
        <v>0.85049168644527695</v>
      </c>
      <c r="M19" s="6">
        <f>regionalEEtripsPreOME!O12/(regionalEEtripsPreOME!O9+regionalEEtripsPreOME!O12)</f>
        <v>0.8505582648259844</v>
      </c>
      <c r="N19" s="6">
        <f>regionalEEtripsPreOME!P12/(regionalEEtripsPreOME!P9+regionalEEtripsPreOME!P12)</f>
        <v>0.85062103186833504</v>
      </c>
      <c r="O19" s="6">
        <f>regionalEEtripsPreOME!Q12/(regionalEEtripsPreOME!Q9+regionalEEtripsPreOME!Q12)</f>
        <v>0.85077617098953373</v>
      </c>
      <c r="P19" s="6">
        <f>regionalEEtripsPreOME!R12/(regionalEEtripsPreOME!R9+regionalEEtripsPreOME!R12)</f>
        <v>0.8509225467816276</v>
      </c>
      <c r="Q19" s="6">
        <f>regionalEEtripsPreOME!S12/(regionalEEtripsPreOME!S9+regionalEEtripsPreOME!S12)</f>
        <v>0.85106088136935365</v>
      </c>
      <c r="R19" s="6">
        <f>regionalEEtripsPreOME!T12/(regionalEEtripsPreOME!T9+regionalEEtripsPreOME!T12)</f>
        <v>0.85119181965814328</v>
      </c>
      <c r="S19" s="6">
        <f>regionalEEtripsPreOME!U12/(regionalEEtripsPreOME!U9+regionalEEtripsPreOME!U12)</f>
        <v>0.85131593938703432</v>
      </c>
      <c r="T19" s="6">
        <f>regionalEEtripsPreOME!V12/(regionalEEtripsPreOME!V9+regionalEEtripsPreOME!V12)</f>
        <v>0.8515144518377028</v>
      </c>
      <c r="U19" s="6">
        <f>regionalEEtripsPreOME!W12/(regionalEEtripsPreOME!W9+regionalEEtripsPreOME!W12)</f>
        <v>0.85170469653819625</v>
      </c>
      <c r="V19" s="6">
        <f>regionalEEtripsPreOME!X12/(regionalEEtripsPreOME!X9+regionalEEtripsPreOME!X12)</f>
        <v>0.85188717946136672</v>
      </c>
      <c r="W19" s="6">
        <f>regionalEEtripsPreOME!Y12/(regionalEEtripsPreOME!Y9+regionalEEtripsPreOME!Y12)</f>
        <v>0.85206236611916053</v>
      </c>
      <c r="X19" s="6">
        <f>regionalEEtripsPreOME!Z12/(regionalEEtripsPreOME!Z9+regionalEEtripsPreOME!Z12)</f>
        <v>0.8522306855277475</v>
      </c>
      <c r="Y19" s="6">
        <f>regionalEEtripsPreOME!AA12/(regionalEEtripsPreOME!AA9+regionalEEtripsPreOME!AA12)</f>
        <v>0.85188112532671367</v>
      </c>
      <c r="Z19" s="6">
        <f>regionalEEtripsPreOME!AB12/(regionalEEtripsPreOME!AB9+regionalEEtripsPreOME!AB12)</f>
        <v>0.85154619111278962</v>
      </c>
      <c r="AA19" s="6">
        <f>regionalEEtripsPreOME!AC12/(regionalEEtripsPreOME!AC9+regionalEEtripsPreOME!AC12)</f>
        <v>0.85122498374517885</v>
      </c>
      <c r="AB19" s="6">
        <f>regionalEEtripsPreOME!AD12/(regionalEEtripsPreOME!AD9+regionalEEtripsPreOME!AD12)</f>
        <v>0.85091667630340606</v>
      </c>
      <c r="AC19" s="6">
        <f>regionalEEtripsPreOME!AE12/(regionalEEtripsPreOME!AE9+regionalEEtripsPreOME!AE12)</f>
        <v>0.85062050697900038</v>
      </c>
      <c r="AD19" s="6">
        <f>regionalEEtripsPreOME!AF12/(regionalEEtripsPreOME!AF9+regionalEEtripsPreOME!AF12)</f>
        <v>0.85060951669999385</v>
      </c>
      <c r="AE19" s="6">
        <f>regionalEEtripsPreOME!AG12/(regionalEEtripsPreOME!AG9+regionalEEtripsPreOME!AG12)</f>
        <v>0.85059881288437678</v>
      </c>
      <c r="AF19" s="6">
        <f>regionalEEtripsPreOME!AH12/(regionalEEtripsPreOME!AH9+regionalEEtripsPreOME!AH12)</f>
        <v>0.85058838447616536</v>
      </c>
      <c r="AG19" s="6">
        <f>regionalEEtripsPreOME!AI12/(regionalEEtripsPreOME!AI9+regionalEEtripsPreOME!AI12)</f>
        <v>0.85057822098108737</v>
      </c>
      <c r="AH19" s="6">
        <f>regionalEEtripsPreOME!AJ12/(regionalEEtripsPreOME!AJ9+regionalEEtripsPreOME!AJ12)</f>
        <v>0.85056831243135556</v>
      </c>
      <c r="AI19" s="6">
        <f>regionalEEtripsPreOME!AK12/(regionalEEtripsPreOME!AK9+regionalEEtripsPreOME!AK12)</f>
        <v>0.85027034227208609</v>
      </c>
      <c r="AJ19" s="6">
        <f>regionalEEtripsPreOME!AL12/(regionalEEtripsPreOME!AL9+regionalEEtripsPreOME!AL12)</f>
        <v>0.84997961435747338</v>
      </c>
      <c r="AK19" s="6">
        <f>regionalEEtripsPreOME!AM12/(regionalEEtripsPreOME!AM9+regionalEEtripsPreOME!AM12)</f>
        <v>0.84969586782068807</v>
      </c>
      <c r="AL19" s="6">
        <f>regionalEEtripsPreOME!AN12/(regionalEEtripsPreOME!AN9+regionalEEtripsPreOME!AN12)</f>
        <v>0.84941885417487806</v>
      </c>
      <c r="AM19" s="6">
        <f>regionalEEtripsPreOME!AO12/(regionalEEtripsPreOME!AO9+regionalEEtripsPreOME!AO12)</f>
        <v>0.8491483365873832</v>
      </c>
      <c r="AN19" s="6">
        <f>regionalEEtripsPreOME!AP12/(regionalEEtripsPreOME!AP9+regionalEEtripsPreOME!AP12)</f>
        <v>0.84914753041886359</v>
      </c>
      <c r="AO19" s="6">
        <f>regionalEEtripsPreOME!AQ12/(regionalEEtripsPreOME!AQ9+regionalEEtripsPreOME!AQ12)</f>
        <v>0.84914674292929671</v>
      </c>
      <c r="AP19" s="6">
        <f>regionalEEtripsPreOME!AR12/(regionalEEtripsPreOME!AR9+regionalEEtripsPreOME!AR12)</f>
        <v>0.84914597347692955</v>
      </c>
      <c r="AQ19" s="6">
        <f>regionalEEtripsPreOME!AS12/(regionalEEtripsPreOME!AS9+regionalEEtripsPreOME!AS12)</f>
        <v>0.84914522144907412</v>
      </c>
      <c r="AR19" s="6">
        <f>regionalEEtripsPreOME!AT12/(regionalEEtripsPreOME!AT9+regionalEEtripsPreOME!AT12)</f>
        <v>0.84914448626048111</v>
      </c>
    </row>
    <row r="20" spans="1:44" x14ac:dyDescent="0.25">
      <c r="K20" s="10"/>
      <c r="L20" s="10"/>
      <c r="M20" s="8"/>
    </row>
    <row r="21" spans="1:44" x14ac:dyDescent="0.25">
      <c r="K21" s="11"/>
      <c r="L21" s="11"/>
      <c r="M21" s="8"/>
    </row>
    <row r="22" spans="1:44" x14ac:dyDescent="0.25">
      <c r="K22" s="10"/>
      <c r="L22" s="10"/>
      <c r="M22" s="8"/>
    </row>
    <row r="23" spans="1:44" x14ac:dyDescent="0.25">
      <c r="K23" s="10"/>
      <c r="L23" s="10"/>
      <c r="M23" s="8"/>
    </row>
    <row r="24" spans="1:44" x14ac:dyDescent="0.25">
      <c r="K24" s="10"/>
      <c r="L24" s="10"/>
      <c r="M24" s="8"/>
    </row>
    <row r="25" spans="1:44" x14ac:dyDescent="0.25">
      <c r="K25" s="10"/>
      <c r="L25" s="10"/>
      <c r="M25" s="8"/>
    </row>
    <row r="26" spans="1:44" x14ac:dyDescent="0.25">
      <c r="K26" s="10"/>
      <c r="L26" s="10"/>
      <c r="M26" s="8"/>
    </row>
    <row r="27" spans="1:44" x14ac:dyDescent="0.25">
      <c r="K27" s="10"/>
      <c r="L27" s="10"/>
      <c r="M27" s="8"/>
    </row>
    <row r="28" spans="1:44" x14ac:dyDescent="0.25">
      <c r="K28" s="10"/>
      <c r="L28" s="10"/>
      <c r="M28" s="8"/>
    </row>
    <row r="29" spans="1:44" x14ac:dyDescent="0.25">
      <c r="K29" s="10"/>
      <c r="L29" s="10"/>
      <c r="M29" s="8"/>
    </row>
    <row r="30" spans="1:44" x14ac:dyDescent="0.25">
      <c r="K30" s="10"/>
      <c r="L30" s="10"/>
      <c r="M30" s="8"/>
    </row>
    <row r="31" spans="1:44" x14ac:dyDescent="0.25">
      <c r="K31" s="11"/>
      <c r="L31" s="11"/>
      <c r="M31" s="8"/>
    </row>
    <row r="32" spans="1:44" x14ac:dyDescent="0.25">
      <c r="K32" s="10"/>
      <c r="L32" s="10"/>
      <c r="M32" s="8"/>
    </row>
    <row r="33" spans="11:13" x14ac:dyDescent="0.25">
      <c r="K33" s="10"/>
      <c r="L33" s="10"/>
      <c r="M33" s="8"/>
    </row>
    <row r="34" spans="11:13" x14ac:dyDescent="0.25">
      <c r="K34" s="10"/>
      <c r="L34" s="10"/>
      <c r="M34" s="8"/>
    </row>
    <row r="35" spans="11:13" x14ac:dyDescent="0.25">
      <c r="K35" s="10"/>
      <c r="L35" s="10"/>
      <c r="M35" s="8"/>
    </row>
    <row r="36" spans="11:13" x14ac:dyDescent="0.25">
      <c r="K36" s="10"/>
      <c r="L36" s="10"/>
      <c r="M36" s="8"/>
    </row>
    <row r="37" spans="11:13" x14ac:dyDescent="0.25">
      <c r="K37" s="10"/>
      <c r="L37" s="10"/>
      <c r="M37" s="8"/>
    </row>
    <row r="38" spans="11:13" x14ac:dyDescent="0.25">
      <c r="K38" s="10"/>
      <c r="L38" s="10"/>
      <c r="M38" s="8"/>
    </row>
    <row r="39" spans="11:13" x14ac:dyDescent="0.25">
      <c r="K39" s="10"/>
      <c r="L39" s="10"/>
      <c r="M39" s="11"/>
    </row>
    <row r="40" spans="11:13" x14ac:dyDescent="0.25">
      <c r="K40" s="10"/>
      <c r="L40" s="10"/>
    </row>
    <row r="41" spans="11:13" x14ac:dyDescent="0.25">
      <c r="K41" s="10"/>
      <c r="L4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workbookViewId="0">
      <selection activeCell="A23" sqref="A23:XFD23"/>
    </sheetView>
  </sheetViews>
  <sheetFormatPr defaultRowHeight="15" x14ac:dyDescent="0.25"/>
  <cols>
    <col min="1" max="1" width="7.7109375" bestFit="1" customWidth="1"/>
    <col min="2" max="2" width="9.7109375" bestFit="1" customWidth="1"/>
    <col min="3" max="3" width="7.28515625" bestFit="1" customWidth="1"/>
    <col min="4" max="4" width="6.5703125" bestFit="1" customWidth="1"/>
    <col min="5" max="12" width="5.5703125" bestFit="1" customWidth="1"/>
    <col min="13" max="46" width="6.5703125" bestFit="1" customWidth="1"/>
  </cols>
  <sheetData>
    <row r="1" spans="1:46" x14ac:dyDescent="0.25">
      <c r="A1" t="s">
        <v>3</v>
      </c>
      <c r="B1" t="s">
        <v>0</v>
      </c>
      <c r="C1" t="s">
        <v>1</v>
      </c>
      <c r="D1">
        <v>2002</v>
      </c>
      <c r="E1">
        <v>2008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tr">
        <f>B2&amp;"-"&amp;C2</f>
        <v>2-10</v>
      </c>
      <c r="B2">
        <v>2</v>
      </c>
      <c r="C2">
        <v>10</v>
      </c>
      <c r="D2" s="1">
        <f>regionalEEtrips2002!C2</f>
        <v>39.81</v>
      </c>
      <c r="E2" s="1">
        <f>regionalEEtrips2008!C2</f>
        <v>64.849999999999994</v>
      </c>
      <c r="F2" s="1">
        <f>regionalEEtrips2010!C2</f>
        <v>73.19</v>
      </c>
      <c r="G2" s="2">
        <f>$F2+($K2-$F2)/($K$1-$F$1)*(G$1-$F$1)</f>
        <v>78.992000000000004</v>
      </c>
      <c r="H2" s="2">
        <f t="shared" ref="H2:J2" si="0">$F2+($K2-$F2)/($K$1-$F$1)*(H$1-$F$1)</f>
        <v>84.793999999999997</v>
      </c>
      <c r="I2" s="2">
        <f t="shared" si="0"/>
        <v>90.596000000000004</v>
      </c>
      <c r="J2" s="2">
        <f t="shared" si="0"/>
        <v>96.397999999999996</v>
      </c>
      <c r="K2" s="1">
        <f>regionalEEtrips2015!C2</f>
        <v>102.2</v>
      </c>
      <c r="L2" s="2">
        <f>$K2+($N2-$K2)/($N$1-$K$1)*(L$1-$K$1)</f>
        <v>109.58800000000001</v>
      </c>
      <c r="M2" s="2">
        <f>$K2+($N2-$K2)/($N$1-$K$1)*(M$1-$K$1)</f>
        <v>116.976</v>
      </c>
      <c r="N2" s="1">
        <f>regionalEEtrips2018!C2</f>
        <v>124.364</v>
      </c>
      <c r="O2" s="2">
        <f>$N2+($P2-$N2)/($P$1-$N$1)*(O$1-$N$1)</f>
        <v>131.75200000000001</v>
      </c>
      <c r="P2" s="1">
        <f>regionalEEtrips2020!C2</f>
        <v>139.13999999999999</v>
      </c>
      <c r="Q2" s="2">
        <f>$P2+($U2-$P2)/($U$1-$P$1)*(Q$1-$P$1)</f>
        <v>148.74599999999998</v>
      </c>
      <c r="R2" s="2">
        <f t="shared" ref="R2:T2" si="1">$P2+($U2-$P2)/($U$1-$P$1)*(R$1-$P$1)</f>
        <v>158.35199999999998</v>
      </c>
      <c r="S2" s="2">
        <f t="shared" si="1"/>
        <v>167.95799999999997</v>
      </c>
      <c r="T2" s="2">
        <f t="shared" si="1"/>
        <v>177.56399999999999</v>
      </c>
      <c r="U2" s="1">
        <f>regionalEEtrips2025!C2</f>
        <v>187.17</v>
      </c>
      <c r="V2" s="2">
        <f>$U2+($Z2-$U2)/($Z$1-$U$1)*(V$1-$U$1)</f>
        <v>199.81799999999998</v>
      </c>
      <c r="W2" s="2">
        <f t="shared" ref="W2:Y2" si="2">$U2+($Z2-$U2)/($Z$1-$U$1)*(W$1-$U$1)</f>
        <v>212.46599999999998</v>
      </c>
      <c r="X2" s="2">
        <f t="shared" si="2"/>
        <v>225.11399999999998</v>
      </c>
      <c r="Y2" s="2">
        <f t="shared" si="2"/>
        <v>237.762</v>
      </c>
      <c r="Z2" s="1">
        <f>regionalEEtrips2030!C2</f>
        <v>250.41</v>
      </c>
      <c r="AA2" s="2">
        <f>$Z2+($AE2-$Z2)/($AE$1-$Z$1)*(AA$1-$Z$1)</f>
        <v>266.58999999999997</v>
      </c>
      <c r="AB2" s="2">
        <f t="shared" ref="AB2:AD2" si="3">$Z2+($AE2-$Z2)/($AE$1-$Z$1)*(AB$1-$Z$1)</f>
        <v>282.77</v>
      </c>
      <c r="AC2" s="2">
        <f t="shared" si="3"/>
        <v>298.95</v>
      </c>
      <c r="AD2" s="2">
        <f t="shared" si="3"/>
        <v>315.13</v>
      </c>
      <c r="AE2" s="1">
        <f>regionalEEtrips2035!C2</f>
        <v>331.31</v>
      </c>
      <c r="AF2" s="2">
        <f>$AE2+($AJ2-$AE2)/($AJ$1-$AE$1)*(AF$1-$AE$1)</f>
        <v>335.72</v>
      </c>
      <c r="AG2" s="2">
        <f t="shared" ref="AG2:AI17" si="4">$AE2+($AJ2-$AE2)/($AJ$1-$AE$1)*(AG$1-$AE$1)</f>
        <v>340.13</v>
      </c>
      <c r="AH2" s="2">
        <f t="shared" si="4"/>
        <v>344.54</v>
      </c>
      <c r="AI2" s="2">
        <f t="shared" si="4"/>
        <v>348.95</v>
      </c>
      <c r="AJ2" s="1">
        <f>regionalEEtrips2040!C2</f>
        <v>353.36</v>
      </c>
      <c r="AK2" s="2">
        <f t="shared" ref="AK2:AM17" si="5">$AJ2+($AO2-$AJ2)/($AO$1-$AJ$1)*(AK$1-$AJ$1)</f>
        <v>357.36400000000003</v>
      </c>
      <c r="AL2" s="2">
        <f t="shared" si="5"/>
        <v>361.36799999999999</v>
      </c>
      <c r="AM2" s="2">
        <f t="shared" si="5"/>
        <v>365.37200000000001</v>
      </c>
      <c r="AN2" s="2">
        <f>$AJ2+($AO2-$AJ2)/($AO$1-$AJ$1)*(AN$1-$AJ$1)</f>
        <v>369.37599999999998</v>
      </c>
      <c r="AO2" s="1">
        <f>regionalEEtrips2045!C2</f>
        <v>373.38</v>
      </c>
      <c r="AP2" s="2">
        <f>$AO2+($AT2-$AO2)/($AT$1-$AO$1)*(AP$1-$AO$1)</f>
        <v>377.78199999999998</v>
      </c>
      <c r="AQ2" s="2">
        <f t="shared" ref="AQ2:AS17" si="6">$AO2+($AT2-$AO2)/($AT$1-$AO$1)*(AQ$1-$AO$1)</f>
        <v>382.18399999999997</v>
      </c>
      <c r="AR2" s="2">
        <f t="shared" si="6"/>
        <v>386.58600000000001</v>
      </c>
      <c r="AS2" s="2">
        <f t="shared" si="6"/>
        <v>390.988</v>
      </c>
      <c r="AT2" s="1">
        <f>regionalEEtrips2050!C2</f>
        <v>395.39</v>
      </c>
    </row>
    <row r="3" spans="1:46" x14ac:dyDescent="0.25">
      <c r="A3" t="str">
        <f t="shared" ref="A3:A22" si="7">B3&amp;"-"&amp;C3</f>
        <v>2-12</v>
      </c>
      <c r="B3">
        <v>2</v>
      </c>
      <c r="C3">
        <v>12</v>
      </c>
      <c r="D3" s="1">
        <f>regionalEEtrips2002!C3</f>
        <v>193.21</v>
      </c>
      <c r="E3" s="1">
        <f>regionalEEtrips2008!C3</f>
        <v>318.08999999999997</v>
      </c>
      <c r="F3" s="1">
        <f>regionalEEtrips2010!C3</f>
        <v>359.72</v>
      </c>
      <c r="G3" s="2">
        <f t="shared" ref="G3:J22" si="8">$F3+($K3-$F3)/($K$1-$F$1)*(G$1-$F$1)</f>
        <v>388.77800000000002</v>
      </c>
      <c r="H3" s="2">
        <f t="shared" si="8"/>
        <v>417.83600000000001</v>
      </c>
      <c r="I3" s="2">
        <f t="shared" si="8"/>
        <v>446.89400000000001</v>
      </c>
      <c r="J3" s="2">
        <f t="shared" si="8"/>
        <v>475.952</v>
      </c>
      <c r="K3" s="1">
        <f>regionalEEtrips2015!C3</f>
        <v>505.01</v>
      </c>
      <c r="L3" s="2">
        <f t="shared" ref="L3:M22" si="9">$K3+($N3-$K3)/($N$1-$K$1)*(L$1-$K$1)</f>
        <v>542.50800000000004</v>
      </c>
      <c r="M3" s="2">
        <f t="shared" si="9"/>
        <v>580.00599999999997</v>
      </c>
      <c r="N3" s="1">
        <f>regionalEEtrips2018!C3</f>
        <v>617.50400000000002</v>
      </c>
      <c r="O3" s="2">
        <f t="shared" ref="O3:O22" si="10">$N3+($P3-$N3)/($P$1-$N$1)*(O$1-$N$1)</f>
        <v>655.00199999999995</v>
      </c>
      <c r="P3" s="1">
        <f>regionalEEtrips2020!C3</f>
        <v>692.5</v>
      </c>
      <c r="Q3" s="2">
        <f t="shared" ref="Q3:T22" si="11">$P3+($U3-$P3)/($U$1-$P$1)*(Q$1-$P$1)</f>
        <v>741.04399999999998</v>
      </c>
      <c r="R3" s="2">
        <f t="shared" si="11"/>
        <v>789.58799999999997</v>
      </c>
      <c r="S3" s="2">
        <f t="shared" si="11"/>
        <v>838.13200000000006</v>
      </c>
      <c r="T3" s="2">
        <f t="shared" si="11"/>
        <v>886.67600000000004</v>
      </c>
      <c r="U3" s="1">
        <f>regionalEEtrips2025!C3</f>
        <v>935.22</v>
      </c>
      <c r="V3" s="2">
        <f t="shared" ref="V3:Y22" si="12">$U3+($Z3-$U3)/($Z$1-$U$1)*(V$1-$U$1)</f>
        <v>996.30400000000009</v>
      </c>
      <c r="W3" s="2">
        <f t="shared" si="12"/>
        <v>1057.3880000000001</v>
      </c>
      <c r="X3" s="2">
        <f t="shared" si="12"/>
        <v>1118.4720000000002</v>
      </c>
      <c r="Y3" s="2">
        <f t="shared" si="12"/>
        <v>1179.556</v>
      </c>
      <c r="Z3" s="1">
        <f>regionalEEtrips2030!C3</f>
        <v>1240.6400000000001</v>
      </c>
      <c r="AA3" s="2">
        <f t="shared" ref="AA3:AD22" si="13">$Z3+($AE3-$Z3)/($AE$1-$Z$1)*(AA$1-$Z$1)</f>
        <v>1323.086</v>
      </c>
      <c r="AB3" s="2">
        <f t="shared" si="13"/>
        <v>1405.5319999999999</v>
      </c>
      <c r="AC3" s="2">
        <f t="shared" si="13"/>
        <v>1487.9780000000001</v>
      </c>
      <c r="AD3" s="2">
        <f t="shared" si="13"/>
        <v>1570.424</v>
      </c>
      <c r="AE3" s="1">
        <f>regionalEEtrips2035!C3</f>
        <v>1652.87</v>
      </c>
      <c r="AF3" s="2">
        <f t="shared" ref="AF3:AI22" si="14">$AE3+($AJ3-$AE3)/($AJ$1-$AE$1)*(AF$1-$AE$1)</f>
        <v>1674.9879999999998</v>
      </c>
      <c r="AG3" s="2">
        <f t="shared" si="4"/>
        <v>1697.106</v>
      </c>
      <c r="AH3" s="2">
        <f t="shared" si="4"/>
        <v>1719.2239999999999</v>
      </c>
      <c r="AI3" s="2">
        <f t="shared" si="4"/>
        <v>1741.3420000000001</v>
      </c>
      <c r="AJ3" s="1">
        <f>regionalEEtrips2040!C3</f>
        <v>1763.46</v>
      </c>
      <c r="AK3" s="2">
        <f t="shared" si="5"/>
        <v>1785.424</v>
      </c>
      <c r="AL3" s="2">
        <f t="shared" si="5"/>
        <v>1807.3879999999999</v>
      </c>
      <c r="AM3" s="2">
        <f t="shared" si="5"/>
        <v>1829.3520000000001</v>
      </c>
      <c r="AN3" s="2">
        <f t="shared" ref="AN3:AN22" si="15">$AJ3+($AO3-$AJ3)/($AO$1-$AJ$1)*(AN$1-$AJ$1)</f>
        <v>1851.316</v>
      </c>
      <c r="AO3" s="1">
        <f>regionalEEtrips2045!C3</f>
        <v>1873.28</v>
      </c>
      <c r="AP3" s="2">
        <f t="shared" ref="AP3:AS22" si="16">$AO3+($AT3-$AO3)/($AT$1-$AO$1)*(AP$1-$AO$1)</f>
        <v>1895.4939999999999</v>
      </c>
      <c r="AQ3" s="2">
        <f t="shared" si="6"/>
        <v>1917.7079999999999</v>
      </c>
      <c r="AR3" s="2">
        <f t="shared" si="6"/>
        <v>1939.922</v>
      </c>
      <c r="AS3" s="2">
        <f t="shared" si="6"/>
        <v>1962.136</v>
      </c>
      <c r="AT3" s="1">
        <f>regionalEEtrips2050!C3</f>
        <v>1984.35</v>
      </c>
    </row>
    <row r="4" spans="1:46" x14ac:dyDescent="0.25">
      <c r="A4" t="str">
        <f t="shared" si="7"/>
        <v>4-6</v>
      </c>
      <c r="B4">
        <v>4</v>
      </c>
      <c r="C4">
        <v>6</v>
      </c>
      <c r="D4" s="1">
        <f>regionalEEtrips2002!C4</f>
        <v>77.900000000000006</v>
      </c>
      <c r="E4" s="1">
        <f>regionalEEtrips2008!C4</f>
        <v>120.06</v>
      </c>
      <c r="F4" s="1">
        <f>regionalEEtrips2010!C4</f>
        <v>134.11000000000001</v>
      </c>
      <c r="G4" s="2">
        <f t="shared" si="8"/>
        <v>144.18600000000001</v>
      </c>
      <c r="H4" s="2">
        <f t="shared" si="8"/>
        <v>154.262</v>
      </c>
      <c r="I4" s="2">
        <f t="shared" si="8"/>
        <v>164.33800000000002</v>
      </c>
      <c r="J4" s="2">
        <f t="shared" si="8"/>
        <v>174.41400000000002</v>
      </c>
      <c r="K4" s="1">
        <f>regionalEEtrips2015!C4</f>
        <v>184.49</v>
      </c>
      <c r="L4" s="2">
        <f t="shared" si="9"/>
        <v>197.19400000000002</v>
      </c>
      <c r="M4" s="2">
        <f t="shared" si="9"/>
        <v>209.898</v>
      </c>
      <c r="N4" s="1">
        <f>regionalEEtrips2018!C4</f>
        <v>222.602</v>
      </c>
      <c r="O4" s="2">
        <f t="shared" si="10"/>
        <v>235.30599999999998</v>
      </c>
      <c r="P4" s="1">
        <f>regionalEEtrips2020!C4</f>
        <v>248.01</v>
      </c>
      <c r="Q4" s="2">
        <f t="shared" si="11"/>
        <v>264.04399999999998</v>
      </c>
      <c r="R4" s="2">
        <f t="shared" si="11"/>
        <v>280.07799999999997</v>
      </c>
      <c r="S4" s="2">
        <f t="shared" si="11"/>
        <v>296.11199999999997</v>
      </c>
      <c r="T4" s="2">
        <f t="shared" si="11"/>
        <v>312.14600000000002</v>
      </c>
      <c r="U4" s="1">
        <f>regionalEEtrips2025!C4</f>
        <v>328.18</v>
      </c>
      <c r="V4" s="2">
        <f t="shared" si="12"/>
        <v>347.45600000000002</v>
      </c>
      <c r="W4" s="2">
        <f t="shared" si="12"/>
        <v>366.73200000000003</v>
      </c>
      <c r="X4" s="2">
        <f t="shared" si="12"/>
        <v>386.00800000000004</v>
      </c>
      <c r="Y4" s="2">
        <f t="shared" si="12"/>
        <v>405.28399999999999</v>
      </c>
      <c r="Z4" s="1">
        <f>regionalEEtrips2030!C4</f>
        <v>424.56</v>
      </c>
      <c r="AA4" s="2">
        <f t="shared" si="13"/>
        <v>451.44400000000002</v>
      </c>
      <c r="AB4" s="2">
        <f t="shared" si="13"/>
        <v>478.32800000000003</v>
      </c>
      <c r="AC4" s="2">
        <f t="shared" si="13"/>
        <v>505.21199999999999</v>
      </c>
      <c r="AD4" s="2">
        <f t="shared" si="13"/>
        <v>532.096</v>
      </c>
      <c r="AE4" s="1">
        <f>regionalEEtrips2035!C4</f>
        <v>558.98</v>
      </c>
      <c r="AF4" s="2">
        <f t="shared" si="14"/>
        <v>566.452</v>
      </c>
      <c r="AG4" s="2">
        <f t="shared" si="4"/>
        <v>573.92399999999998</v>
      </c>
      <c r="AH4" s="2">
        <f t="shared" si="4"/>
        <v>581.39600000000007</v>
      </c>
      <c r="AI4" s="2">
        <f t="shared" si="4"/>
        <v>588.86800000000005</v>
      </c>
      <c r="AJ4" s="1">
        <f>regionalEEtrips2040!C4</f>
        <v>596.34</v>
      </c>
      <c r="AK4" s="2">
        <f t="shared" si="5"/>
        <v>604.53800000000001</v>
      </c>
      <c r="AL4" s="2">
        <f t="shared" si="5"/>
        <v>612.73599999999999</v>
      </c>
      <c r="AM4" s="2">
        <f t="shared" si="5"/>
        <v>620.93400000000008</v>
      </c>
      <c r="AN4" s="2">
        <f t="shared" si="15"/>
        <v>629.13200000000006</v>
      </c>
      <c r="AO4" s="1">
        <f>regionalEEtrips2045!C4</f>
        <v>637.33000000000004</v>
      </c>
      <c r="AP4" s="2">
        <f t="shared" si="16"/>
        <v>644.88</v>
      </c>
      <c r="AQ4" s="2">
        <f t="shared" si="6"/>
        <v>652.43000000000006</v>
      </c>
      <c r="AR4" s="2">
        <f t="shared" si="6"/>
        <v>659.98</v>
      </c>
      <c r="AS4" s="2">
        <f t="shared" si="6"/>
        <v>667.53000000000009</v>
      </c>
      <c r="AT4" s="1">
        <f>regionalEEtrips2050!C4</f>
        <v>675.08</v>
      </c>
    </row>
    <row r="5" spans="1:46" x14ac:dyDescent="0.25">
      <c r="A5" t="str">
        <f t="shared" si="7"/>
        <v>6-4</v>
      </c>
      <c r="B5">
        <v>6</v>
      </c>
      <c r="C5">
        <v>4</v>
      </c>
      <c r="D5" s="1">
        <f>regionalEEtrips2002!C5</f>
        <v>120.58</v>
      </c>
      <c r="E5" s="1">
        <f>regionalEEtrips2008!C5</f>
        <v>138.46</v>
      </c>
      <c r="F5" s="1">
        <f>regionalEEtrips2010!C5</f>
        <v>144.41999999999999</v>
      </c>
      <c r="G5" s="2">
        <f t="shared" si="8"/>
        <v>146.47199999999998</v>
      </c>
      <c r="H5" s="2">
        <f t="shared" si="8"/>
        <v>148.524</v>
      </c>
      <c r="I5" s="2">
        <f t="shared" si="8"/>
        <v>150.57599999999999</v>
      </c>
      <c r="J5" s="2">
        <f t="shared" si="8"/>
        <v>152.62800000000001</v>
      </c>
      <c r="K5" s="1">
        <f>regionalEEtrips2015!C5</f>
        <v>154.68</v>
      </c>
      <c r="L5" s="2">
        <f t="shared" si="9"/>
        <v>156.92400000000001</v>
      </c>
      <c r="M5" s="2">
        <f t="shared" si="9"/>
        <v>159.16800000000001</v>
      </c>
      <c r="N5" s="1">
        <f>regionalEEtrips2018!C5</f>
        <v>161.41200000000001</v>
      </c>
      <c r="O5" s="2">
        <f t="shared" si="10"/>
        <v>163.65600000000001</v>
      </c>
      <c r="P5" s="1">
        <f>regionalEEtrips2020!C5</f>
        <v>165.9</v>
      </c>
      <c r="Q5" s="2">
        <f t="shared" si="11"/>
        <v>168.21600000000001</v>
      </c>
      <c r="R5" s="2">
        <f t="shared" si="11"/>
        <v>170.53200000000001</v>
      </c>
      <c r="S5" s="2">
        <f t="shared" si="11"/>
        <v>172.84799999999998</v>
      </c>
      <c r="T5" s="2">
        <f t="shared" si="11"/>
        <v>175.16399999999999</v>
      </c>
      <c r="U5" s="1">
        <f>regionalEEtrips2025!C5</f>
        <v>177.48</v>
      </c>
      <c r="V5" s="2">
        <f t="shared" si="12"/>
        <v>178.32599999999999</v>
      </c>
      <c r="W5" s="2">
        <f t="shared" si="12"/>
        <v>179.172</v>
      </c>
      <c r="X5" s="2">
        <f t="shared" si="12"/>
        <v>180.018</v>
      </c>
      <c r="Y5" s="2">
        <f t="shared" si="12"/>
        <v>180.864</v>
      </c>
      <c r="Z5" s="1">
        <f>regionalEEtrips2030!C5</f>
        <v>181.71</v>
      </c>
      <c r="AA5" s="2">
        <f t="shared" si="13"/>
        <v>182.946</v>
      </c>
      <c r="AB5" s="2">
        <f t="shared" si="13"/>
        <v>184.18199999999999</v>
      </c>
      <c r="AC5" s="2">
        <f t="shared" si="13"/>
        <v>185.41800000000001</v>
      </c>
      <c r="AD5" s="2">
        <f t="shared" si="13"/>
        <v>186.654</v>
      </c>
      <c r="AE5" s="1">
        <f>regionalEEtrips2035!C5</f>
        <v>187.89</v>
      </c>
      <c r="AF5" s="2">
        <f t="shared" si="14"/>
        <v>190.38</v>
      </c>
      <c r="AG5" s="2">
        <f t="shared" si="4"/>
        <v>192.87</v>
      </c>
      <c r="AH5" s="2">
        <f t="shared" si="4"/>
        <v>195.35999999999999</v>
      </c>
      <c r="AI5" s="2">
        <f t="shared" si="4"/>
        <v>197.85</v>
      </c>
      <c r="AJ5" s="1">
        <f>regionalEEtrips2040!C5</f>
        <v>200.34</v>
      </c>
      <c r="AK5" s="2">
        <f t="shared" si="5"/>
        <v>203.13200000000001</v>
      </c>
      <c r="AL5" s="2">
        <f t="shared" si="5"/>
        <v>205.92400000000001</v>
      </c>
      <c r="AM5" s="2">
        <f t="shared" si="5"/>
        <v>208.71600000000001</v>
      </c>
      <c r="AN5" s="2">
        <f t="shared" si="15"/>
        <v>211.50800000000001</v>
      </c>
      <c r="AO5" s="1">
        <f>regionalEEtrips2045!C5</f>
        <v>214.3</v>
      </c>
      <c r="AP5" s="2">
        <f t="shared" si="16"/>
        <v>216.81</v>
      </c>
      <c r="AQ5" s="2">
        <f t="shared" si="6"/>
        <v>219.32</v>
      </c>
      <c r="AR5" s="2">
        <f t="shared" si="6"/>
        <v>221.83</v>
      </c>
      <c r="AS5" s="2">
        <f t="shared" si="6"/>
        <v>224.34</v>
      </c>
      <c r="AT5" s="1">
        <f>regionalEEtrips2050!C5</f>
        <v>226.85</v>
      </c>
    </row>
    <row r="6" spans="1:46" x14ac:dyDescent="0.25">
      <c r="A6" t="str">
        <f t="shared" si="7"/>
        <v>6-12</v>
      </c>
      <c r="B6">
        <v>6</v>
      </c>
      <c r="C6">
        <v>12</v>
      </c>
      <c r="D6" s="1">
        <f>regionalEEtrips2002!C6</f>
        <v>230.03</v>
      </c>
      <c r="E6" s="1">
        <f>regionalEEtrips2008!C6</f>
        <v>289.29000000000002</v>
      </c>
      <c r="F6" s="1">
        <f>regionalEEtrips2010!C6</f>
        <v>309.04000000000002</v>
      </c>
      <c r="G6" s="2">
        <f t="shared" si="8"/>
        <v>321.66200000000003</v>
      </c>
      <c r="H6" s="2">
        <f t="shared" si="8"/>
        <v>334.28399999999999</v>
      </c>
      <c r="I6" s="2">
        <f t="shared" si="8"/>
        <v>346.90600000000001</v>
      </c>
      <c r="J6" s="2">
        <f t="shared" si="8"/>
        <v>359.52799999999996</v>
      </c>
      <c r="K6" s="1">
        <f>regionalEEtrips2015!C6</f>
        <v>372.15</v>
      </c>
      <c r="L6" s="2">
        <f t="shared" si="9"/>
        <v>387.89</v>
      </c>
      <c r="M6" s="2">
        <f t="shared" si="9"/>
        <v>403.63</v>
      </c>
      <c r="N6" s="1">
        <f>regionalEEtrips2018!C6</f>
        <v>419.37</v>
      </c>
      <c r="O6" s="2">
        <f t="shared" si="10"/>
        <v>435.11</v>
      </c>
      <c r="P6" s="1">
        <f>regionalEEtrips2020!C6</f>
        <v>450.85</v>
      </c>
      <c r="Q6" s="2">
        <f t="shared" si="11"/>
        <v>471.24200000000002</v>
      </c>
      <c r="R6" s="2">
        <f t="shared" si="11"/>
        <v>491.63400000000001</v>
      </c>
      <c r="S6" s="2">
        <f t="shared" si="11"/>
        <v>512.02599999999995</v>
      </c>
      <c r="T6" s="2">
        <f t="shared" si="11"/>
        <v>532.41800000000001</v>
      </c>
      <c r="U6" s="1">
        <f>regionalEEtrips2025!C6</f>
        <v>552.80999999999995</v>
      </c>
      <c r="V6" s="2">
        <f t="shared" si="12"/>
        <v>575.97399999999993</v>
      </c>
      <c r="W6" s="2">
        <f t="shared" si="12"/>
        <v>599.13799999999992</v>
      </c>
      <c r="X6" s="2">
        <f t="shared" si="12"/>
        <v>622.30199999999991</v>
      </c>
      <c r="Y6" s="2">
        <f t="shared" si="12"/>
        <v>645.46600000000001</v>
      </c>
      <c r="Z6" s="1">
        <f>regionalEEtrips2030!C6</f>
        <v>668.63</v>
      </c>
      <c r="AA6" s="2">
        <f t="shared" si="13"/>
        <v>698.01599999999996</v>
      </c>
      <c r="AB6" s="2">
        <f t="shared" si="13"/>
        <v>727.40199999999993</v>
      </c>
      <c r="AC6" s="2">
        <f t="shared" si="13"/>
        <v>756.78800000000001</v>
      </c>
      <c r="AD6" s="2">
        <f t="shared" si="13"/>
        <v>786.17399999999998</v>
      </c>
      <c r="AE6" s="1">
        <f>regionalEEtrips2035!C6</f>
        <v>815.56</v>
      </c>
      <c r="AF6" s="2">
        <f t="shared" si="14"/>
        <v>887.29599999999994</v>
      </c>
      <c r="AG6" s="2">
        <f t="shared" si="4"/>
        <v>959.03199999999993</v>
      </c>
      <c r="AH6" s="2">
        <f t="shared" si="4"/>
        <v>1030.768</v>
      </c>
      <c r="AI6" s="2">
        <f t="shared" si="4"/>
        <v>1102.5039999999999</v>
      </c>
      <c r="AJ6" s="1">
        <f>regionalEEtrips2040!C6</f>
        <v>1174.24</v>
      </c>
      <c r="AK6" s="2">
        <f t="shared" si="5"/>
        <v>1202.932</v>
      </c>
      <c r="AL6" s="2">
        <f t="shared" si="5"/>
        <v>1231.624</v>
      </c>
      <c r="AM6" s="2">
        <f t="shared" si="5"/>
        <v>1260.316</v>
      </c>
      <c r="AN6" s="2">
        <f t="shared" si="15"/>
        <v>1289.008</v>
      </c>
      <c r="AO6" s="1">
        <f>regionalEEtrips2045!C6</f>
        <v>1317.7</v>
      </c>
      <c r="AP6" s="2">
        <f t="shared" si="16"/>
        <v>1331.232</v>
      </c>
      <c r="AQ6" s="2">
        <f t="shared" si="6"/>
        <v>1344.7639999999999</v>
      </c>
      <c r="AR6" s="2">
        <f t="shared" si="6"/>
        <v>1358.296</v>
      </c>
      <c r="AS6" s="2">
        <f t="shared" si="6"/>
        <v>1371.828</v>
      </c>
      <c r="AT6" s="1">
        <f>regionalEEtrips2050!C6</f>
        <v>1385.36</v>
      </c>
    </row>
    <row r="7" spans="1:46" x14ac:dyDescent="0.25">
      <c r="A7" t="str">
        <f t="shared" si="7"/>
        <v>6-3798</v>
      </c>
      <c r="B7">
        <v>6</v>
      </c>
      <c r="C7">
        <v>3798</v>
      </c>
      <c r="D7" s="1">
        <f>regionalEEtrips2002!C7</f>
        <v>1.18</v>
      </c>
      <c r="E7" s="1">
        <f>regionalEEtrips2008!C7</f>
        <v>1.52</v>
      </c>
      <c r="F7" s="1">
        <f>regionalEEtrips2010!C7</f>
        <v>1.63</v>
      </c>
      <c r="G7" s="2">
        <f t="shared" si="8"/>
        <v>1.694</v>
      </c>
      <c r="H7" s="2">
        <f t="shared" si="8"/>
        <v>1.758</v>
      </c>
      <c r="I7" s="2">
        <f t="shared" si="8"/>
        <v>1.8220000000000001</v>
      </c>
      <c r="J7" s="2">
        <f t="shared" si="8"/>
        <v>1.8859999999999999</v>
      </c>
      <c r="K7" s="1">
        <f>regionalEEtrips2015!C7</f>
        <v>1.95</v>
      </c>
      <c r="L7" s="2">
        <f t="shared" si="9"/>
        <v>2.0099999999999998</v>
      </c>
      <c r="M7" s="2">
        <f t="shared" si="9"/>
        <v>2.0699999999999998</v>
      </c>
      <c r="N7" s="1">
        <f>regionalEEtrips2018!C7</f>
        <v>2.13</v>
      </c>
      <c r="O7" s="2">
        <f t="shared" si="10"/>
        <v>2.1949999999999998</v>
      </c>
      <c r="P7" s="1">
        <f>regionalEEtrips2020!C7</f>
        <v>2.2599999999999998</v>
      </c>
      <c r="Q7" s="2">
        <f t="shared" si="11"/>
        <v>2.3339999999999996</v>
      </c>
      <c r="R7" s="2">
        <f t="shared" si="11"/>
        <v>2.4079999999999999</v>
      </c>
      <c r="S7" s="2">
        <f t="shared" si="11"/>
        <v>2.4819999999999998</v>
      </c>
      <c r="T7" s="2">
        <f t="shared" si="11"/>
        <v>2.556</v>
      </c>
      <c r="U7" s="1">
        <f>regionalEEtrips2025!C7</f>
        <v>2.63</v>
      </c>
      <c r="V7" s="2">
        <f t="shared" si="12"/>
        <v>2.69</v>
      </c>
      <c r="W7" s="2">
        <f t="shared" si="12"/>
        <v>2.75</v>
      </c>
      <c r="X7" s="2">
        <f t="shared" si="12"/>
        <v>2.81</v>
      </c>
      <c r="Y7" s="2">
        <f t="shared" si="12"/>
        <v>2.87</v>
      </c>
      <c r="Z7" s="1">
        <f>regionalEEtrips2030!C7</f>
        <v>2.93</v>
      </c>
      <c r="AA7" s="2">
        <f t="shared" si="13"/>
        <v>2.9820000000000002</v>
      </c>
      <c r="AB7" s="2">
        <f t="shared" si="13"/>
        <v>3.0340000000000003</v>
      </c>
      <c r="AC7" s="2">
        <f t="shared" si="13"/>
        <v>3.0859999999999999</v>
      </c>
      <c r="AD7" s="2">
        <f t="shared" si="13"/>
        <v>3.1379999999999999</v>
      </c>
      <c r="AE7" s="1">
        <f>regionalEEtrips2035!C7</f>
        <v>3.19</v>
      </c>
      <c r="AF7" s="2">
        <f t="shared" si="14"/>
        <v>3.234</v>
      </c>
      <c r="AG7" s="2">
        <f t="shared" si="4"/>
        <v>3.278</v>
      </c>
      <c r="AH7" s="2">
        <f t="shared" si="4"/>
        <v>3.3220000000000001</v>
      </c>
      <c r="AI7" s="2">
        <f t="shared" si="4"/>
        <v>3.3660000000000001</v>
      </c>
      <c r="AJ7" s="1">
        <f>regionalEEtrips2040!C7</f>
        <v>3.41</v>
      </c>
      <c r="AK7" s="2">
        <f t="shared" si="5"/>
        <v>3.4540000000000002</v>
      </c>
      <c r="AL7" s="2">
        <f t="shared" si="5"/>
        <v>3.4980000000000002</v>
      </c>
      <c r="AM7" s="2">
        <f t="shared" si="5"/>
        <v>3.5419999999999998</v>
      </c>
      <c r="AN7" s="2">
        <f t="shared" si="15"/>
        <v>3.5859999999999999</v>
      </c>
      <c r="AO7" s="1">
        <f>regionalEEtrips2045!C7</f>
        <v>3.63</v>
      </c>
      <c r="AP7" s="2">
        <f t="shared" si="16"/>
        <v>3.6719999999999997</v>
      </c>
      <c r="AQ7" s="2">
        <f t="shared" si="6"/>
        <v>3.714</v>
      </c>
      <c r="AR7" s="2">
        <f t="shared" si="6"/>
        <v>3.7559999999999998</v>
      </c>
      <c r="AS7" s="2">
        <f t="shared" si="6"/>
        <v>3.798</v>
      </c>
      <c r="AT7" s="1">
        <f>regionalEEtrips2050!C7</f>
        <v>3.84</v>
      </c>
    </row>
    <row r="8" spans="1:46" x14ac:dyDescent="0.25">
      <c r="A8" t="str">
        <f t="shared" si="7"/>
        <v>6-4525</v>
      </c>
      <c r="B8">
        <v>6</v>
      </c>
      <c r="C8">
        <v>4525</v>
      </c>
      <c r="D8" s="1">
        <f>regionalEEtrips2002!C8</f>
        <v>1.18</v>
      </c>
      <c r="E8" s="1">
        <f>regionalEEtrips2008!C8</f>
        <v>1.52</v>
      </c>
      <c r="F8" s="1">
        <f>regionalEEtrips2010!C8</f>
        <v>1.63</v>
      </c>
      <c r="G8" s="2">
        <f t="shared" si="8"/>
        <v>1.694</v>
      </c>
      <c r="H8" s="2">
        <f t="shared" si="8"/>
        <v>1.758</v>
      </c>
      <c r="I8" s="2">
        <f t="shared" si="8"/>
        <v>1.8220000000000001</v>
      </c>
      <c r="J8" s="2">
        <f t="shared" si="8"/>
        <v>1.8859999999999999</v>
      </c>
      <c r="K8" s="1">
        <f>regionalEEtrips2015!C8</f>
        <v>1.95</v>
      </c>
      <c r="L8" s="2">
        <f t="shared" si="9"/>
        <v>2.0099999999999998</v>
      </c>
      <c r="M8" s="2">
        <f t="shared" si="9"/>
        <v>2.0699999999999998</v>
      </c>
      <c r="N8" s="1">
        <f>regionalEEtrips2018!C8</f>
        <v>2.13</v>
      </c>
      <c r="O8" s="2">
        <f t="shared" si="10"/>
        <v>2.1949999999999998</v>
      </c>
      <c r="P8" s="1">
        <f>regionalEEtrips2020!C8</f>
        <v>2.2599999999999998</v>
      </c>
      <c r="Q8" s="2">
        <f t="shared" si="11"/>
        <v>2.3339999999999996</v>
      </c>
      <c r="R8" s="2">
        <f t="shared" si="11"/>
        <v>2.4079999999999999</v>
      </c>
      <c r="S8" s="2">
        <f t="shared" si="11"/>
        <v>2.4819999999999998</v>
      </c>
      <c r="T8" s="2">
        <f t="shared" si="11"/>
        <v>2.556</v>
      </c>
      <c r="U8" s="1">
        <f>regionalEEtrips2025!C8</f>
        <v>2.63</v>
      </c>
      <c r="V8" s="2">
        <f t="shared" si="12"/>
        <v>2.69</v>
      </c>
      <c r="W8" s="2">
        <f t="shared" si="12"/>
        <v>2.75</v>
      </c>
      <c r="X8" s="2">
        <f t="shared" si="12"/>
        <v>2.81</v>
      </c>
      <c r="Y8" s="2">
        <f t="shared" si="12"/>
        <v>2.87</v>
      </c>
      <c r="Z8" s="1">
        <f>regionalEEtrips2030!C8</f>
        <v>2.93</v>
      </c>
      <c r="AA8" s="2">
        <f t="shared" si="13"/>
        <v>2.9820000000000002</v>
      </c>
      <c r="AB8" s="2">
        <f t="shared" si="13"/>
        <v>3.0340000000000003</v>
      </c>
      <c r="AC8" s="2">
        <f t="shared" si="13"/>
        <v>3.0859999999999999</v>
      </c>
      <c r="AD8" s="2">
        <f t="shared" si="13"/>
        <v>3.1379999999999999</v>
      </c>
      <c r="AE8" s="1">
        <f>regionalEEtrips2035!C8</f>
        <v>3.19</v>
      </c>
      <c r="AF8" s="2">
        <f t="shared" si="14"/>
        <v>3.234</v>
      </c>
      <c r="AG8" s="2">
        <f t="shared" si="4"/>
        <v>3.278</v>
      </c>
      <c r="AH8" s="2">
        <f t="shared" si="4"/>
        <v>3.3220000000000001</v>
      </c>
      <c r="AI8" s="2">
        <f t="shared" si="4"/>
        <v>3.3660000000000001</v>
      </c>
      <c r="AJ8" s="1">
        <f>regionalEEtrips2040!C8</f>
        <v>3.41</v>
      </c>
      <c r="AK8" s="2">
        <f t="shared" si="5"/>
        <v>3.4540000000000002</v>
      </c>
      <c r="AL8" s="2">
        <f t="shared" si="5"/>
        <v>3.4980000000000002</v>
      </c>
      <c r="AM8" s="2">
        <f t="shared" si="5"/>
        <v>3.5419999999999998</v>
      </c>
      <c r="AN8" s="2">
        <f t="shared" si="15"/>
        <v>3.5859999999999999</v>
      </c>
      <c r="AO8" s="1">
        <f>regionalEEtrips2045!C8</f>
        <v>3.63</v>
      </c>
      <c r="AP8" s="2">
        <f t="shared" si="16"/>
        <v>3.6719999999999997</v>
      </c>
      <c r="AQ8" s="2">
        <f t="shared" si="6"/>
        <v>3.714</v>
      </c>
      <c r="AR8" s="2">
        <f t="shared" si="6"/>
        <v>3.7559999999999998</v>
      </c>
      <c r="AS8" s="2">
        <f t="shared" si="6"/>
        <v>3.798</v>
      </c>
      <c r="AT8" s="1">
        <f>regionalEEtrips2050!C8</f>
        <v>3.84</v>
      </c>
    </row>
    <row r="9" spans="1:46" x14ac:dyDescent="0.25">
      <c r="A9" t="str">
        <f t="shared" si="7"/>
        <v>10-2</v>
      </c>
      <c r="B9">
        <v>10</v>
      </c>
      <c r="C9">
        <v>2</v>
      </c>
      <c r="D9" s="1">
        <f>regionalEEtrips2002!C9</f>
        <v>103</v>
      </c>
      <c r="E9" s="1">
        <f>regionalEEtrips2008!C9</f>
        <v>129.88</v>
      </c>
      <c r="F9" s="1">
        <f>regionalEEtrips2010!C9</f>
        <v>138.84</v>
      </c>
      <c r="G9" s="2">
        <f t="shared" si="8"/>
        <v>144.376</v>
      </c>
      <c r="H9" s="2">
        <f t="shared" si="8"/>
        <v>149.91200000000001</v>
      </c>
      <c r="I9" s="2">
        <f t="shared" si="8"/>
        <v>155.44800000000001</v>
      </c>
      <c r="J9" s="2">
        <f t="shared" si="8"/>
        <v>160.98400000000001</v>
      </c>
      <c r="K9" s="1">
        <f>regionalEEtrips2015!C9</f>
        <v>166.52</v>
      </c>
      <c r="L9" s="2">
        <f t="shared" si="9"/>
        <v>171.99</v>
      </c>
      <c r="M9" s="2">
        <f t="shared" si="9"/>
        <v>177.46</v>
      </c>
      <c r="N9" s="1">
        <f>regionalEEtrips2018!C9</f>
        <v>182.93</v>
      </c>
      <c r="O9" s="2">
        <f t="shared" si="10"/>
        <v>188.4</v>
      </c>
      <c r="P9" s="1">
        <f>regionalEEtrips2020!C9</f>
        <v>193.87</v>
      </c>
      <c r="Q9" s="2">
        <f t="shared" si="11"/>
        <v>199.46600000000001</v>
      </c>
      <c r="R9" s="2">
        <f t="shared" si="11"/>
        <v>205.06200000000001</v>
      </c>
      <c r="S9" s="2">
        <f t="shared" si="11"/>
        <v>210.65800000000002</v>
      </c>
      <c r="T9" s="2">
        <f t="shared" si="11"/>
        <v>216.25399999999999</v>
      </c>
      <c r="U9" s="1">
        <f>regionalEEtrips2025!C9</f>
        <v>221.85</v>
      </c>
      <c r="V9" s="2">
        <f t="shared" si="12"/>
        <v>226.36799999999999</v>
      </c>
      <c r="W9" s="2">
        <f t="shared" si="12"/>
        <v>230.886</v>
      </c>
      <c r="X9" s="2">
        <f t="shared" si="12"/>
        <v>235.404</v>
      </c>
      <c r="Y9" s="2">
        <f t="shared" si="12"/>
        <v>239.922</v>
      </c>
      <c r="Z9" s="1">
        <f>regionalEEtrips2030!C9</f>
        <v>244.44</v>
      </c>
      <c r="AA9" s="2">
        <f t="shared" si="13"/>
        <v>250.36799999999999</v>
      </c>
      <c r="AB9" s="2">
        <f t="shared" si="13"/>
        <v>256.29599999999999</v>
      </c>
      <c r="AC9" s="2">
        <f t="shared" si="13"/>
        <v>262.22399999999999</v>
      </c>
      <c r="AD9" s="2">
        <f t="shared" si="13"/>
        <v>268.15199999999999</v>
      </c>
      <c r="AE9" s="1">
        <f>regionalEEtrips2035!C9</f>
        <v>274.08</v>
      </c>
      <c r="AF9" s="2">
        <f t="shared" si="14"/>
        <v>277.76799999999997</v>
      </c>
      <c r="AG9" s="2">
        <f t="shared" si="4"/>
        <v>281.45599999999996</v>
      </c>
      <c r="AH9" s="2">
        <f t="shared" si="4"/>
        <v>285.14400000000001</v>
      </c>
      <c r="AI9" s="2">
        <f t="shared" si="4"/>
        <v>288.83199999999999</v>
      </c>
      <c r="AJ9" s="1">
        <f>regionalEEtrips2040!C9</f>
        <v>292.52</v>
      </c>
      <c r="AK9" s="2">
        <f t="shared" si="5"/>
        <v>296.75399999999996</v>
      </c>
      <c r="AL9" s="2">
        <f t="shared" si="5"/>
        <v>300.988</v>
      </c>
      <c r="AM9" s="2">
        <f t="shared" si="5"/>
        <v>305.22199999999998</v>
      </c>
      <c r="AN9" s="2">
        <f t="shared" si="15"/>
        <v>309.45600000000002</v>
      </c>
      <c r="AO9" s="1">
        <f>regionalEEtrips2045!C9</f>
        <v>313.69</v>
      </c>
      <c r="AP9" s="2">
        <f t="shared" si="16"/>
        <v>317.41199999999998</v>
      </c>
      <c r="AQ9" s="2">
        <f t="shared" si="6"/>
        <v>321.13400000000001</v>
      </c>
      <c r="AR9" s="2">
        <f t="shared" si="6"/>
        <v>324.85599999999999</v>
      </c>
      <c r="AS9" s="2">
        <f t="shared" si="6"/>
        <v>328.57800000000003</v>
      </c>
      <c r="AT9" s="1">
        <f>regionalEEtrips2050!C9</f>
        <v>332.3</v>
      </c>
    </row>
    <row r="10" spans="1:46" x14ac:dyDescent="0.25">
      <c r="A10" t="str">
        <f t="shared" si="7"/>
        <v>10-3798</v>
      </c>
      <c r="B10">
        <v>10</v>
      </c>
      <c r="C10">
        <v>3798</v>
      </c>
      <c r="D10" s="1">
        <f>regionalEEtrips2002!C10</f>
        <v>1.57</v>
      </c>
      <c r="E10" s="1">
        <f>regionalEEtrips2008!C10</f>
        <v>1.96</v>
      </c>
      <c r="F10" s="1">
        <f>regionalEEtrips2010!C10</f>
        <v>2.09</v>
      </c>
      <c r="G10" s="2">
        <f t="shared" si="8"/>
        <v>2.1959999999999997</v>
      </c>
      <c r="H10" s="2">
        <f t="shared" si="8"/>
        <v>2.302</v>
      </c>
      <c r="I10" s="2">
        <f t="shared" si="8"/>
        <v>2.4079999999999999</v>
      </c>
      <c r="J10" s="2">
        <f t="shared" si="8"/>
        <v>2.5140000000000002</v>
      </c>
      <c r="K10" s="1">
        <f>regionalEEtrips2015!C10</f>
        <v>2.62</v>
      </c>
      <c r="L10" s="2">
        <f t="shared" si="9"/>
        <v>2.7166666666666668</v>
      </c>
      <c r="M10" s="2">
        <f t="shared" si="9"/>
        <v>2.8133333333333335</v>
      </c>
      <c r="N10" s="1">
        <f>regionalEEtrips2018!C10</f>
        <v>2.91</v>
      </c>
      <c r="O10" s="2">
        <f t="shared" si="10"/>
        <v>3.0049999999999999</v>
      </c>
      <c r="P10" s="1">
        <f>regionalEEtrips2020!C10</f>
        <v>3.1</v>
      </c>
      <c r="Q10" s="2">
        <f t="shared" si="11"/>
        <v>3.21</v>
      </c>
      <c r="R10" s="2">
        <f t="shared" si="11"/>
        <v>3.32</v>
      </c>
      <c r="S10" s="2">
        <f t="shared" si="11"/>
        <v>3.4299999999999997</v>
      </c>
      <c r="T10" s="2">
        <f t="shared" si="11"/>
        <v>3.54</v>
      </c>
      <c r="U10" s="1">
        <f>regionalEEtrips2025!C10</f>
        <v>3.65</v>
      </c>
      <c r="V10" s="2">
        <f t="shared" si="12"/>
        <v>3.7399999999999998</v>
      </c>
      <c r="W10" s="2">
        <f t="shared" si="12"/>
        <v>3.8299999999999996</v>
      </c>
      <c r="X10" s="2">
        <f t="shared" si="12"/>
        <v>3.92</v>
      </c>
      <c r="Y10" s="2">
        <f t="shared" si="12"/>
        <v>4.01</v>
      </c>
      <c r="Z10" s="1">
        <f>regionalEEtrips2030!C10</f>
        <v>4.0999999999999996</v>
      </c>
      <c r="AA10" s="2">
        <f t="shared" si="13"/>
        <v>4.1879999999999997</v>
      </c>
      <c r="AB10" s="2">
        <f t="shared" si="13"/>
        <v>4.2759999999999998</v>
      </c>
      <c r="AC10" s="2">
        <f t="shared" si="13"/>
        <v>4.3639999999999999</v>
      </c>
      <c r="AD10" s="2">
        <f t="shared" si="13"/>
        <v>4.452</v>
      </c>
      <c r="AE10" s="1">
        <f>regionalEEtrips2035!C10</f>
        <v>4.54</v>
      </c>
      <c r="AF10" s="2">
        <f t="shared" si="14"/>
        <v>4.5999999999999996</v>
      </c>
      <c r="AG10" s="2">
        <f t="shared" si="4"/>
        <v>4.66</v>
      </c>
      <c r="AH10" s="2">
        <f t="shared" si="4"/>
        <v>4.72</v>
      </c>
      <c r="AI10" s="2">
        <f t="shared" si="4"/>
        <v>4.78</v>
      </c>
      <c r="AJ10" s="1">
        <f>regionalEEtrips2040!C10</f>
        <v>4.84</v>
      </c>
      <c r="AK10" s="2">
        <f t="shared" si="5"/>
        <v>4.9020000000000001</v>
      </c>
      <c r="AL10" s="2">
        <f t="shared" si="5"/>
        <v>4.9640000000000004</v>
      </c>
      <c r="AM10" s="2">
        <f t="shared" si="5"/>
        <v>5.0259999999999998</v>
      </c>
      <c r="AN10" s="2">
        <f t="shared" si="15"/>
        <v>5.0880000000000001</v>
      </c>
      <c r="AO10" s="1">
        <f>regionalEEtrips2045!C10</f>
        <v>5.15</v>
      </c>
      <c r="AP10" s="2">
        <f t="shared" si="16"/>
        <v>5.21</v>
      </c>
      <c r="AQ10" s="2">
        <f t="shared" si="6"/>
        <v>5.2700000000000005</v>
      </c>
      <c r="AR10" s="2">
        <f t="shared" si="6"/>
        <v>5.33</v>
      </c>
      <c r="AS10" s="2">
        <f t="shared" si="6"/>
        <v>5.3900000000000006</v>
      </c>
      <c r="AT10" s="1">
        <f>regionalEEtrips2050!C10</f>
        <v>5.45</v>
      </c>
    </row>
    <row r="11" spans="1:46" x14ac:dyDescent="0.25">
      <c r="A11" t="str">
        <f t="shared" si="7"/>
        <v>10-4525</v>
      </c>
      <c r="B11">
        <v>10</v>
      </c>
      <c r="C11">
        <v>4525</v>
      </c>
      <c r="D11" s="1">
        <f>regionalEEtrips2002!C11</f>
        <v>1.57</v>
      </c>
      <c r="E11" s="1">
        <f>regionalEEtrips2008!C11</f>
        <v>1.96</v>
      </c>
      <c r="F11" s="1">
        <f>regionalEEtrips2010!C11</f>
        <v>2.09</v>
      </c>
      <c r="G11" s="2">
        <f t="shared" si="8"/>
        <v>2.1959999999999997</v>
      </c>
      <c r="H11" s="2">
        <f t="shared" si="8"/>
        <v>2.302</v>
      </c>
      <c r="I11" s="2">
        <f t="shared" si="8"/>
        <v>2.4079999999999999</v>
      </c>
      <c r="J11" s="2">
        <f t="shared" si="8"/>
        <v>2.5140000000000002</v>
      </c>
      <c r="K11" s="1">
        <f>regionalEEtrips2015!C11</f>
        <v>2.62</v>
      </c>
      <c r="L11" s="2">
        <f t="shared" si="9"/>
        <v>2.7166666666666668</v>
      </c>
      <c r="M11" s="2">
        <f t="shared" si="9"/>
        <v>2.8133333333333335</v>
      </c>
      <c r="N11" s="1">
        <f>regionalEEtrips2018!C11</f>
        <v>2.91</v>
      </c>
      <c r="O11" s="2">
        <f t="shared" si="10"/>
        <v>3.0049999999999999</v>
      </c>
      <c r="P11" s="1">
        <f>regionalEEtrips2020!C11</f>
        <v>3.1</v>
      </c>
      <c r="Q11" s="2">
        <f t="shared" si="11"/>
        <v>3.21</v>
      </c>
      <c r="R11" s="2">
        <f t="shared" si="11"/>
        <v>3.32</v>
      </c>
      <c r="S11" s="2">
        <f t="shared" si="11"/>
        <v>3.4299999999999997</v>
      </c>
      <c r="T11" s="2">
        <f t="shared" si="11"/>
        <v>3.54</v>
      </c>
      <c r="U11" s="1">
        <f>regionalEEtrips2025!C11</f>
        <v>3.65</v>
      </c>
      <c r="V11" s="2">
        <f t="shared" si="12"/>
        <v>3.7399999999999998</v>
      </c>
      <c r="W11" s="2">
        <f t="shared" si="12"/>
        <v>3.8299999999999996</v>
      </c>
      <c r="X11" s="2">
        <f t="shared" si="12"/>
        <v>3.92</v>
      </c>
      <c r="Y11" s="2">
        <f t="shared" si="12"/>
        <v>4.01</v>
      </c>
      <c r="Z11" s="1">
        <f>regionalEEtrips2030!C11</f>
        <v>4.0999999999999996</v>
      </c>
      <c r="AA11" s="2">
        <f t="shared" si="13"/>
        <v>4.1879999999999997</v>
      </c>
      <c r="AB11" s="2">
        <f t="shared" si="13"/>
        <v>4.2759999999999998</v>
      </c>
      <c r="AC11" s="2">
        <f t="shared" si="13"/>
        <v>4.3639999999999999</v>
      </c>
      <c r="AD11" s="2">
        <f t="shared" si="13"/>
        <v>4.452</v>
      </c>
      <c r="AE11" s="1">
        <f>regionalEEtrips2035!C11</f>
        <v>4.54</v>
      </c>
      <c r="AF11" s="2">
        <f t="shared" si="14"/>
        <v>4.5999999999999996</v>
      </c>
      <c r="AG11" s="2">
        <f t="shared" si="4"/>
        <v>4.66</v>
      </c>
      <c r="AH11" s="2">
        <f t="shared" si="4"/>
        <v>4.72</v>
      </c>
      <c r="AI11" s="2">
        <f t="shared" si="4"/>
        <v>4.78</v>
      </c>
      <c r="AJ11" s="1">
        <f>regionalEEtrips2040!C11</f>
        <v>4.84</v>
      </c>
      <c r="AK11" s="2">
        <f t="shared" si="5"/>
        <v>4.9020000000000001</v>
      </c>
      <c r="AL11" s="2">
        <f t="shared" si="5"/>
        <v>4.9640000000000004</v>
      </c>
      <c r="AM11" s="2">
        <f t="shared" si="5"/>
        <v>5.0259999999999998</v>
      </c>
      <c r="AN11" s="2">
        <f t="shared" si="15"/>
        <v>5.0880000000000001</v>
      </c>
      <c r="AO11" s="1">
        <f>regionalEEtrips2045!C11</f>
        <v>5.15</v>
      </c>
      <c r="AP11" s="2">
        <f t="shared" si="16"/>
        <v>5.21</v>
      </c>
      <c r="AQ11" s="2">
        <f t="shared" si="6"/>
        <v>5.2700000000000005</v>
      </c>
      <c r="AR11" s="2">
        <f t="shared" si="6"/>
        <v>5.33</v>
      </c>
      <c r="AS11" s="2">
        <f t="shared" si="6"/>
        <v>5.3900000000000006</v>
      </c>
      <c r="AT11" s="1">
        <f>regionalEEtrips2050!C11</f>
        <v>5.45</v>
      </c>
    </row>
    <row r="12" spans="1:46" x14ac:dyDescent="0.25">
      <c r="A12" t="str">
        <f t="shared" si="7"/>
        <v>12-2</v>
      </c>
      <c r="B12">
        <v>12</v>
      </c>
      <c r="C12">
        <v>2</v>
      </c>
      <c r="D12" s="1">
        <f>regionalEEtrips2002!C12</f>
        <v>567.86</v>
      </c>
      <c r="E12" s="1">
        <f>regionalEEtrips2008!C12</f>
        <v>734.76</v>
      </c>
      <c r="F12" s="1">
        <f>regionalEEtrips2010!C12</f>
        <v>790.39</v>
      </c>
      <c r="G12" s="2">
        <f t="shared" si="8"/>
        <v>821.428</v>
      </c>
      <c r="H12" s="2">
        <f t="shared" si="8"/>
        <v>852.46600000000001</v>
      </c>
      <c r="I12" s="2">
        <f t="shared" si="8"/>
        <v>883.50400000000002</v>
      </c>
      <c r="J12" s="2">
        <f t="shared" si="8"/>
        <v>914.54200000000003</v>
      </c>
      <c r="K12" s="1">
        <f>regionalEEtrips2015!C12</f>
        <v>945.58</v>
      </c>
      <c r="L12" s="2">
        <f t="shared" si="9"/>
        <v>977.25800000000004</v>
      </c>
      <c r="M12" s="2">
        <f t="shared" si="9"/>
        <v>1008.936</v>
      </c>
      <c r="N12" s="1">
        <f>regionalEEtrips2018!C12</f>
        <v>1040.614</v>
      </c>
      <c r="O12" s="2">
        <f t="shared" si="10"/>
        <v>1072.2919999999999</v>
      </c>
      <c r="P12" s="1">
        <f>regionalEEtrips2020!C12</f>
        <v>1103.97</v>
      </c>
      <c r="Q12" s="2">
        <f t="shared" si="11"/>
        <v>1137.2239999999999</v>
      </c>
      <c r="R12" s="2">
        <f t="shared" si="11"/>
        <v>1170.4780000000001</v>
      </c>
      <c r="S12" s="2">
        <f t="shared" si="11"/>
        <v>1203.732</v>
      </c>
      <c r="T12" s="2">
        <f t="shared" si="11"/>
        <v>1236.9860000000001</v>
      </c>
      <c r="U12" s="1">
        <f>regionalEEtrips2025!C12</f>
        <v>1270.24</v>
      </c>
      <c r="V12" s="2">
        <f t="shared" si="12"/>
        <v>1298.144</v>
      </c>
      <c r="W12" s="2">
        <f t="shared" si="12"/>
        <v>1326.048</v>
      </c>
      <c r="X12" s="2">
        <f t="shared" si="12"/>
        <v>1353.952</v>
      </c>
      <c r="Y12" s="2">
        <f t="shared" si="12"/>
        <v>1381.856</v>
      </c>
      <c r="Z12" s="1">
        <f>regionalEEtrips2030!C12</f>
        <v>1409.76</v>
      </c>
      <c r="AA12" s="2">
        <f t="shared" si="13"/>
        <v>1439.95</v>
      </c>
      <c r="AB12" s="2">
        <f t="shared" si="13"/>
        <v>1470.14</v>
      </c>
      <c r="AC12" s="2">
        <f t="shared" si="13"/>
        <v>1500.33</v>
      </c>
      <c r="AD12" s="2">
        <f t="shared" si="13"/>
        <v>1530.52</v>
      </c>
      <c r="AE12" s="1">
        <f>regionalEEtrips2035!C12</f>
        <v>1560.71</v>
      </c>
      <c r="AF12" s="2">
        <f t="shared" si="14"/>
        <v>1581.5740000000001</v>
      </c>
      <c r="AG12" s="2">
        <f t="shared" si="4"/>
        <v>1602.4380000000001</v>
      </c>
      <c r="AH12" s="2">
        <f t="shared" si="4"/>
        <v>1623.3019999999999</v>
      </c>
      <c r="AI12" s="2">
        <f t="shared" si="4"/>
        <v>1644.1659999999999</v>
      </c>
      <c r="AJ12" s="1">
        <f>regionalEEtrips2040!C12</f>
        <v>1665.03</v>
      </c>
      <c r="AK12" s="2">
        <f t="shared" si="5"/>
        <v>1685.1779999999999</v>
      </c>
      <c r="AL12" s="2">
        <f t="shared" si="5"/>
        <v>1705.326</v>
      </c>
      <c r="AM12" s="2">
        <f t="shared" si="5"/>
        <v>1725.4739999999999</v>
      </c>
      <c r="AN12" s="2">
        <f t="shared" si="15"/>
        <v>1745.6220000000001</v>
      </c>
      <c r="AO12" s="1">
        <f>regionalEEtrips2045!C12</f>
        <v>1765.77</v>
      </c>
      <c r="AP12" s="2">
        <f t="shared" si="16"/>
        <v>1786.71</v>
      </c>
      <c r="AQ12" s="2">
        <f t="shared" si="6"/>
        <v>1807.65</v>
      </c>
      <c r="AR12" s="2">
        <f t="shared" si="6"/>
        <v>1828.59</v>
      </c>
      <c r="AS12" s="2">
        <f t="shared" si="6"/>
        <v>1849.53</v>
      </c>
      <c r="AT12" s="1">
        <f>regionalEEtrips2050!C12</f>
        <v>1870.47</v>
      </c>
    </row>
    <row r="13" spans="1:46" x14ac:dyDescent="0.25">
      <c r="A13" t="str">
        <f t="shared" si="7"/>
        <v>12-6</v>
      </c>
      <c r="B13">
        <v>12</v>
      </c>
      <c r="C13">
        <v>6</v>
      </c>
      <c r="D13" s="1">
        <f>regionalEEtrips2002!C13</f>
        <v>348.43</v>
      </c>
      <c r="E13" s="1">
        <f>regionalEEtrips2008!C13</f>
        <v>439.28</v>
      </c>
      <c r="F13" s="1">
        <f>regionalEEtrips2010!C13</f>
        <v>469.56</v>
      </c>
      <c r="G13" s="2">
        <f t="shared" si="8"/>
        <v>483.82799999999997</v>
      </c>
      <c r="H13" s="2">
        <f t="shared" si="8"/>
        <v>498.096</v>
      </c>
      <c r="I13" s="2">
        <f t="shared" si="8"/>
        <v>512.36400000000003</v>
      </c>
      <c r="J13" s="2">
        <f t="shared" si="8"/>
        <v>526.63199999999995</v>
      </c>
      <c r="K13" s="1">
        <f>regionalEEtrips2015!C13</f>
        <v>540.9</v>
      </c>
      <c r="L13" s="2">
        <f t="shared" si="9"/>
        <v>601.24799999999993</v>
      </c>
      <c r="M13" s="2">
        <f t="shared" si="9"/>
        <v>661.596</v>
      </c>
      <c r="N13" s="1">
        <f>regionalEEtrips2018!C13</f>
        <v>721.94399999999996</v>
      </c>
      <c r="O13" s="2">
        <f t="shared" si="10"/>
        <v>782.29199999999992</v>
      </c>
      <c r="P13" s="1">
        <f>regionalEEtrips2020!C13</f>
        <v>842.64</v>
      </c>
      <c r="Q13" s="2">
        <f t="shared" si="11"/>
        <v>870.65200000000004</v>
      </c>
      <c r="R13" s="2">
        <f t="shared" si="11"/>
        <v>898.66399999999999</v>
      </c>
      <c r="S13" s="2">
        <f t="shared" si="11"/>
        <v>926.67600000000004</v>
      </c>
      <c r="T13" s="2">
        <f t="shared" si="11"/>
        <v>954.68799999999999</v>
      </c>
      <c r="U13" s="1">
        <f>regionalEEtrips2025!C13</f>
        <v>982.7</v>
      </c>
      <c r="V13" s="2">
        <f t="shared" si="12"/>
        <v>1008.28</v>
      </c>
      <c r="W13" s="2">
        <f t="shared" si="12"/>
        <v>1033.8599999999999</v>
      </c>
      <c r="X13" s="2">
        <f t="shared" si="12"/>
        <v>1059.44</v>
      </c>
      <c r="Y13" s="2">
        <f t="shared" si="12"/>
        <v>1085.02</v>
      </c>
      <c r="Z13" s="1">
        <f>regionalEEtrips2030!C13</f>
        <v>1110.5999999999999</v>
      </c>
      <c r="AA13" s="2">
        <f t="shared" si="13"/>
        <v>1144.8239999999998</v>
      </c>
      <c r="AB13" s="2">
        <f t="shared" si="13"/>
        <v>1179.048</v>
      </c>
      <c r="AC13" s="2">
        <f t="shared" si="13"/>
        <v>1213.2719999999999</v>
      </c>
      <c r="AD13" s="2">
        <f t="shared" si="13"/>
        <v>1247.4960000000001</v>
      </c>
      <c r="AE13" s="1">
        <f>regionalEEtrips2035!C13</f>
        <v>1281.72</v>
      </c>
      <c r="AF13" s="2">
        <f t="shared" si="14"/>
        <v>1294.248</v>
      </c>
      <c r="AG13" s="2">
        <f t="shared" si="4"/>
        <v>1306.7760000000001</v>
      </c>
      <c r="AH13" s="2">
        <f t="shared" si="4"/>
        <v>1319.3039999999999</v>
      </c>
      <c r="AI13" s="2">
        <f t="shared" si="4"/>
        <v>1331.8319999999999</v>
      </c>
      <c r="AJ13" s="1">
        <f>regionalEEtrips2040!C13</f>
        <v>1344.36</v>
      </c>
      <c r="AK13" s="2">
        <f t="shared" si="5"/>
        <v>1389.183</v>
      </c>
      <c r="AL13" s="2">
        <f t="shared" si="5"/>
        <v>1434.0059999999999</v>
      </c>
      <c r="AM13" s="2">
        <f t="shared" si="5"/>
        <v>1478.829</v>
      </c>
      <c r="AN13" s="2">
        <f t="shared" si="15"/>
        <v>1523.6519999999998</v>
      </c>
      <c r="AO13" s="2">
        <f>$AJ13+($AT13-$AJ13)/($AT$1-$AJ$1)*(AO$1-$AJ$1)</f>
        <v>1568.4749999999999</v>
      </c>
      <c r="AP13" s="2">
        <f>$AO13+($AT13-$AO13)/($AT$1-$AO$1)*(AP$1-$AO$1)</f>
        <v>1613.298</v>
      </c>
      <c r="AQ13" s="2">
        <f t="shared" si="6"/>
        <v>1658.1209999999999</v>
      </c>
      <c r="AR13" s="2">
        <f t="shared" si="6"/>
        <v>1702.944</v>
      </c>
      <c r="AS13" s="2">
        <f t="shared" si="6"/>
        <v>1747.7669999999998</v>
      </c>
      <c r="AT13" s="1">
        <f>regionalEEtrips2050!C13</f>
        <v>1792.59</v>
      </c>
    </row>
    <row r="14" spans="1:46" x14ac:dyDescent="0.25">
      <c r="A14" t="str">
        <f t="shared" si="7"/>
        <v>12-3798</v>
      </c>
      <c r="B14">
        <v>12</v>
      </c>
      <c r="C14">
        <v>3798</v>
      </c>
      <c r="D14" s="1">
        <f>regionalEEtrips2002!C14</f>
        <v>2.92</v>
      </c>
      <c r="E14" s="1">
        <f>regionalEEtrips2008!C14</f>
        <v>4.41</v>
      </c>
      <c r="F14" s="1">
        <f>regionalEEtrips2010!C14</f>
        <v>4.9000000000000004</v>
      </c>
      <c r="G14" s="2">
        <f t="shared" si="8"/>
        <v>5.25</v>
      </c>
      <c r="H14" s="2">
        <f t="shared" si="8"/>
        <v>5.6000000000000005</v>
      </c>
      <c r="I14" s="2">
        <f t="shared" si="8"/>
        <v>5.95</v>
      </c>
      <c r="J14" s="2">
        <f t="shared" si="8"/>
        <v>6.3000000000000007</v>
      </c>
      <c r="K14" s="1">
        <f>regionalEEtrips2015!C14</f>
        <v>6.65</v>
      </c>
      <c r="L14" s="2">
        <f t="shared" si="9"/>
        <v>7.0033333333333339</v>
      </c>
      <c r="M14" s="2">
        <f t="shared" si="9"/>
        <v>7.3566666666666665</v>
      </c>
      <c r="N14" s="1">
        <f>regionalEEtrips2018!C14</f>
        <v>7.71</v>
      </c>
      <c r="O14" s="2">
        <f t="shared" si="10"/>
        <v>8.06</v>
      </c>
      <c r="P14" s="1">
        <f>regionalEEtrips2020!C14</f>
        <v>8.41</v>
      </c>
      <c r="Q14" s="2">
        <f t="shared" si="11"/>
        <v>8.8279999999999994</v>
      </c>
      <c r="R14" s="2">
        <f t="shared" si="11"/>
        <v>9.2460000000000004</v>
      </c>
      <c r="S14" s="2">
        <f t="shared" si="11"/>
        <v>9.6639999999999997</v>
      </c>
      <c r="T14" s="2">
        <f t="shared" si="11"/>
        <v>10.082000000000001</v>
      </c>
      <c r="U14" s="1">
        <f>regionalEEtrips2025!C14</f>
        <v>10.5</v>
      </c>
      <c r="V14" s="2">
        <f t="shared" si="12"/>
        <v>10.906000000000001</v>
      </c>
      <c r="W14" s="2">
        <f t="shared" si="12"/>
        <v>11.311999999999999</v>
      </c>
      <c r="X14" s="2">
        <f t="shared" si="12"/>
        <v>11.718</v>
      </c>
      <c r="Y14" s="2">
        <f t="shared" si="12"/>
        <v>12.123999999999999</v>
      </c>
      <c r="Z14" s="1">
        <f>regionalEEtrips2030!C14</f>
        <v>12.53</v>
      </c>
      <c r="AA14" s="2">
        <f t="shared" si="13"/>
        <v>12.991999999999999</v>
      </c>
      <c r="AB14" s="2">
        <f t="shared" si="13"/>
        <v>13.453999999999999</v>
      </c>
      <c r="AC14" s="2">
        <f t="shared" si="13"/>
        <v>13.916</v>
      </c>
      <c r="AD14" s="2">
        <f t="shared" si="13"/>
        <v>14.378</v>
      </c>
      <c r="AE14" s="1">
        <f>regionalEEtrips2035!C14</f>
        <v>14.84</v>
      </c>
      <c r="AF14" s="2">
        <f t="shared" si="14"/>
        <v>15.038</v>
      </c>
      <c r="AG14" s="2">
        <f t="shared" si="4"/>
        <v>15.236000000000001</v>
      </c>
      <c r="AH14" s="2">
        <f t="shared" si="4"/>
        <v>15.433999999999999</v>
      </c>
      <c r="AI14" s="2">
        <f t="shared" si="4"/>
        <v>15.632</v>
      </c>
      <c r="AJ14" s="1">
        <f>regionalEEtrips2040!C14</f>
        <v>15.83</v>
      </c>
      <c r="AK14" s="2">
        <f t="shared" si="5"/>
        <v>16.027999999999999</v>
      </c>
      <c r="AL14" s="2">
        <f t="shared" si="5"/>
        <v>16.225999999999999</v>
      </c>
      <c r="AM14" s="2">
        <f t="shared" si="5"/>
        <v>16.423999999999999</v>
      </c>
      <c r="AN14" s="2">
        <f t="shared" si="15"/>
        <v>16.622</v>
      </c>
      <c r="AO14" s="1">
        <f>regionalEEtrips2045!C14</f>
        <v>16.82</v>
      </c>
      <c r="AP14" s="2">
        <f t="shared" si="16"/>
        <v>17.018000000000001</v>
      </c>
      <c r="AQ14" s="2">
        <f t="shared" si="6"/>
        <v>17.216000000000001</v>
      </c>
      <c r="AR14" s="2">
        <f t="shared" si="6"/>
        <v>17.413999999999998</v>
      </c>
      <c r="AS14" s="2">
        <f t="shared" si="6"/>
        <v>17.611999999999998</v>
      </c>
      <c r="AT14" s="1">
        <f>regionalEEtrips2050!C14</f>
        <v>17.809999999999999</v>
      </c>
    </row>
    <row r="15" spans="1:46" x14ac:dyDescent="0.25">
      <c r="A15" t="str">
        <f t="shared" si="7"/>
        <v>12-4525</v>
      </c>
      <c r="B15">
        <v>12</v>
      </c>
      <c r="C15">
        <v>4525</v>
      </c>
      <c r="D15" s="1">
        <f>regionalEEtrips2002!C15</f>
        <v>2.92</v>
      </c>
      <c r="E15" s="1">
        <f>regionalEEtrips2008!C15</f>
        <v>4.41</v>
      </c>
      <c r="F15" s="1">
        <f>regionalEEtrips2010!C15</f>
        <v>4.9000000000000004</v>
      </c>
      <c r="G15" s="2">
        <f t="shared" si="8"/>
        <v>5.25</v>
      </c>
      <c r="H15" s="2">
        <f t="shared" si="8"/>
        <v>5.6000000000000005</v>
      </c>
      <c r="I15" s="2">
        <f t="shared" si="8"/>
        <v>5.95</v>
      </c>
      <c r="J15" s="2">
        <f t="shared" si="8"/>
        <v>6.3000000000000007</v>
      </c>
      <c r="K15" s="1">
        <f>regionalEEtrips2015!C15</f>
        <v>6.65</v>
      </c>
      <c r="L15" s="2">
        <f t="shared" si="9"/>
        <v>7.0033333333333339</v>
      </c>
      <c r="M15" s="2">
        <f t="shared" si="9"/>
        <v>7.3566666666666665</v>
      </c>
      <c r="N15" s="1">
        <f>regionalEEtrips2018!C15</f>
        <v>7.71</v>
      </c>
      <c r="O15" s="2">
        <f t="shared" si="10"/>
        <v>8.06</v>
      </c>
      <c r="P15" s="1">
        <f>regionalEEtrips2020!C15</f>
        <v>8.41</v>
      </c>
      <c r="Q15" s="2">
        <f t="shared" si="11"/>
        <v>8.8279999999999994</v>
      </c>
      <c r="R15" s="2">
        <f t="shared" si="11"/>
        <v>9.2460000000000004</v>
      </c>
      <c r="S15" s="2">
        <f t="shared" si="11"/>
        <v>9.6639999999999997</v>
      </c>
      <c r="T15" s="2">
        <f t="shared" si="11"/>
        <v>10.082000000000001</v>
      </c>
      <c r="U15" s="1">
        <f>regionalEEtrips2025!C15</f>
        <v>10.5</v>
      </c>
      <c r="V15" s="2">
        <f t="shared" si="12"/>
        <v>10.906000000000001</v>
      </c>
      <c r="W15" s="2">
        <f t="shared" si="12"/>
        <v>11.311999999999999</v>
      </c>
      <c r="X15" s="2">
        <f t="shared" si="12"/>
        <v>11.718</v>
      </c>
      <c r="Y15" s="2">
        <f t="shared" si="12"/>
        <v>12.123999999999999</v>
      </c>
      <c r="Z15" s="1">
        <f>regionalEEtrips2030!C15</f>
        <v>12.53</v>
      </c>
      <c r="AA15" s="2">
        <f t="shared" si="13"/>
        <v>12.991999999999999</v>
      </c>
      <c r="AB15" s="2">
        <f t="shared" si="13"/>
        <v>13.453999999999999</v>
      </c>
      <c r="AC15" s="2">
        <f t="shared" si="13"/>
        <v>13.916</v>
      </c>
      <c r="AD15" s="2">
        <f t="shared" si="13"/>
        <v>14.378</v>
      </c>
      <c r="AE15" s="1">
        <f>regionalEEtrips2035!C15</f>
        <v>14.84</v>
      </c>
      <c r="AF15" s="2">
        <f t="shared" si="14"/>
        <v>15.038</v>
      </c>
      <c r="AG15" s="2">
        <f t="shared" si="4"/>
        <v>15.236000000000001</v>
      </c>
      <c r="AH15" s="2">
        <f t="shared" si="4"/>
        <v>15.433999999999999</v>
      </c>
      <c r="AI15" s="2">
        <f t="shared" si="4"/>
        <v>15.632</v>
      </c>
      <c r="AJ15" s="1">
        <f>regionalEEtrips2040!C15</f>
        <v>15.83</v>
      </c>
      <c r="AK15" s="2">
        <f t="shared" si="5"/>
        <v>16.027999999999999</v>
      </c>
      <c r="AL15" s="2">
        <f t="shared" si="5"/>
        <v>16.225999999999999</v>
      </c>
      <c r="AM15" s="2">
        <f t="shared" si="5"/>
        <v>16.423999999999999</v>
      </c>
      <c r="AN15" s="2">
        <f t="shared" si="15"/>
        <v>16.622</v>
      </c>
      <c r="AO15" s="1">
        <f>regionalEEtrips2045!C15</f>
        <v>16.82</v>
      </c>
      <c r="AP15" s="2">
        <f t="shared" si="16"/>
        <v>17.018000000000001</v>
      </c>
      <c r="AQ15" s="2">
        <f t="shared" si="6"/>
        <v>17.216000000000001</v>
      </c>
      <c r="AR15" s="2">
        <f t="shared" si="6"/>
        <v>17.413999999999998</v>
      </c>
      <c r="AS15" s="2">
        <f t="shared" si="6"/>
        <v>17.611999999999998</v>
      </c>
      <c r="AT15" s="1">
        <f>regionalEEtrips2050!C15</f>
        <v>17.809999999999999</v>
      </c>
    </row>
    <row r="16" spans="1:46" x14ac:dyDescent="0.25">
      <c r="A16" t="str">
        <f t="shared" si="7"/>
        <v>3668-12</v>
      </c>
      <c r="B16">
        <v>3668</v>
      </c>
      <c r="C16">
        <v>12</v>
      </c>
      <c r="D16" s="1">
        <v>0</v>
      </c>
      <c r="E16" s="1">
        <v>0</v>
      </c>
      <c r="F16" s="1">
        <v>0</v>
      </c>
      <c r="G16" s="2">
        <f t="shared" si="8"/>
        <v>0</v>
      </c>
      <c r="H16" s="2">
        <f t="shared" si="8"/>
        <v>0</v>
      </c>
      <c r="I16" s="2">
        <f t="shared" si="8"/>
        <v>0</v>
      </c>
      <c r="J16" s="2">
        <f t="shared" si="8"/>
        <v>0</v>
      </c>
      <c r="K16" s="1">
        <v>0</v>
      </c>
      <c r="L16" s="2">
        <f t="shared" si="9"/>
        <v>0</v>
      </c>
      <c r="M16" s="2">
        <f t="shared" si="9"/>
        <v>0</v>
      </c>
      <c r="N16" s="1">
        <v>0</v>
      </c>
      <c r="O16" s="2">
        <f t="shared" si="10"/>
        <v>0</v>
      </c>
      <c r="P16" s="1">
        <v>0</v>
      </c>
      <c r="Q16" s="2">
        <f t="shared" si="11"/>
        <v>0</v>
      </c>
      <c r="R16" s="2">
        <f t="shared" si="11"/>
        <v>0</v>
      </c>
      <c r="S16" s="2">
        <f t="shared" si="11"/>
        <v>0</v>
      </c>
      <c r="T16" s="2">
        <f t="shared" si="11"/>
        <v>0</v>
      </c>
      <c r="U16" s="1">
        <v>0</v>
      </c>
      <c r="V16" s="2">
        <f t="shared" si="12"/>
        <v>2E-3</v>
      </c>
      <c r="W16" s="2">
        <f t="shared" si="12"/>
        <v>4.0000000000000001E-3</v>
      </c>
      <c r="X16" s="2">
        <f t="shared" si="12"/>
        <v>6.0000000000000001E-3</v>
      </c>
      <c r="Y16" s="2">
        <f t="shared" si="12"/>
        <v>8.0000000000000002E-3</v>
      </c>
      <c r="Z16" s="1">
        <f>regionalEEtrips2030!C16</f>
        <v>0.01</v>
      </c>
      <c r="AA16" s="2">
        <f t="shared" si="13"/>
        <v>0.01</v>
      </c>
      <c r="AB16" s="2">
        <f t="shared" si="13"/>
        <v>0.01</v>
      </c>
      <c r="AC16" s="2">
        <f t="shared" si="13"/>
        <v>0.01</v>
      </c>
      <c r="AD16" s="2">
        <f t="shared" si="13"/>
        <v>0.01</v>
      </c>
      <c r="AE16" s="1">
        <f>regionalEEtrips2035!C16</f>
        <v>0.01</v>
      </c>
      <c r="AF16" s="2">
        <f t="shared" si="14"/>
        <v>0.01</v>
      </c>
      <c r="AG16" s="2">
        <f t="shared" si="4"/>
        <v>0.01</v>
      </c>
      <c r="AH16" s="2">
        <f t="shared" si="4"/>
        <v>0.01</v>
      </c>
      <c r="AI16" s="2">
        <f t="shared" si="4"/>
        <v>0.01</v>
      </c>
      <c r="AJ16" s="1">
        <f>regionalEEtrips2040!C16</f>
        <v>0.01</v>
      </c>
      <c r="AK16" s="2">
        <f t="shared" si="5"/>
        <v>0.01</v>
      </c>
      <c r="AL16" s="2">
        <f t="shared" si="5"/>
        <v>0.01</v>
      </c>
      <c r="AM16" s="2">
        <f t="shared" si="5"/>
        <v>0.01</v>
      </c>
      <c r="AN16" s="2">
        <f t="shared" si="15"/>
        <v>0.01</v>
      </c>
      <c r="AO16" s="1">
        <f>regionalEEtrips2045!C16</f>
        <v>0.01</v>
      </c>
      <c r="AP16" s="2">
        <f t="shared" si="16"/>
        <v>0.01</v>
      </c>
      <c r="AQ16" s="2">
        <f t="shared" si="6"/>
        <v>0.01</v>
      </c>
      <c r="AR16" s="2">
        <f t="shared" si="6"/>
        <v>0.01</v>
      </c>
      <c r="AS16" s="2">
        <f t="shared" si="6"/>
        <v>0.01</v>
      </c>
      <c r="AT16" s="1">
        <f>regionalEEtrips2050!C16</f>
        <v>0.01</v>
      </c>
    </row>
    <row r="17" spans="1:46" x14ac:dyDescent="0.25">
      <c r="A17" t="str">
        <f t="shared" si="7"/>
        <v>3798-6</v>
      </c>
      <c r="B17">
        <v>3798</v>
      </c>
      <c r="C17">
        <v>6</v>
      </c>
      <c r="D17" s="1">
        <f>regionalEEtrips2002!C16</f>
        <v>1.77</v>
      </c>
      <c r="E17" s="1">
        <f>regionalEEtrips2008!C16</f>
        <v>2.59</v>
      </c>
      <c r="F17" s="1">
        <f>regionalEEtrips2010!C16</f>
        <v>2.87</v>
      </c>
      <c r="G17" s="2">
        <f t="shared" si="8"/>
        <v>3.008</v>
      </c>
      <c r="H17" s="2">
        <f t="shared" si="8"/>
        <v>3.1459999999999999</v>
      </c>
      <c r="I17" s="2">
        <f t="shared" si="8"/>
        <v>3.2839999999999998</v>
      </c>
      <c r="J17" s="2">
        <f t="shared" si="8"/>
        <v>3.4220000000000002</v>
      </c>
      <c r="K17" s="1">
        <f>regionalEEtrips2015!C16</f>
        <v>3.56</v>
      </c>
      <c r="L17" s="2">
        <f t="shared" si="9"/>
        <v>3.72</v>
      </c>
      <c r="M17" s="2">
        <f t="shared" si="9"/>
        <v>3.88</v>
      </c>
      <c r="N17" s="1">
        <f>regionalEEtrips2018!C16</f>
        <v>4.04</v>
      </c>
      <c r="O17" s="2">
        <f t="shared" si="10"/>
        <v>4.2</v>
      </c>
      <c r="P17" s="1">
        <f>regionalEEtrips2020!C16</f>
        <v>4.3600000000000003</v>
      </c>
      <c r="Q17" s="2">
        <f t="shared" si="11"/>
        <v>4.5440000000000005</v>
      </c>
      <c r="R17" s="2">
        <f t="shared" si="11"/>
        <v>4.7280000000000006</v>
      </c>
      <c r="S17" s="2">
        <f t="shared" si="11"/>
        <v>4.9120000000000008</v>
      </c>
      <c r="T17" s="2">
        <f t="shared" si="11"/>
        <v>5.0960000000000001</v>
      </c>
      <c r="U17" s="1">
        <f>regionalEEtrips2025!C16</f>
        <v>5.28</v>
      </c>
      <c r="V17" s="2">
        <f t="shared" si="12"/>
        <v>5.4880000000000004</v>
      </c>
      <c r="W17" s="2">
        <f t="shared" si="12"/>
        <v>5.6960000000000006</v>
      </c>
      <c r="X17" s="2">
        <f t="shared" si="12"/>
        <v>5.9039999999999999</v>
      </c>
      <c r="Y17" s="2">
        <f t="shared" si="12"/>
        <v>6.1120000000000001</v>
      </c>
      <c r="Z17" s="1">
        <f>regionalEEtrips2030!C17</f>
        <v>6.32</v>
      </c>
      <c r="AA17" s="2">
        <f t="shared" si="13"/>
        <v>6.5720000000000001</v>
      </c>
      <c r="AB17" s="2">
        <f t="shared" si="13"/>
        <v>6.8239999999999998</v>
      </c>
      <c r="AC17" s="2">
        <f t="shared" si="13"/>
        <v>7.0760000000000005</v>
      </c>
      <c r="AD17" s="2">
        <f t="shared" si="13"/>
        <v>7.3280000000000003</v>
      </c>
      <c r="AE17" s="1">
        <f>regionalEEtrips2035!C17</f>
        <v>7.58</v>
      </c>
      <c r="AF17" s="2">
        <f t="shared" si="14"/>
        <v>7.6820000000000004</v>
      </c>
      <c r="AG17" s="2">
        <f t="shared" si="4"/>
        <v>7.7839999999999998</v>
      </c>
      <c r="AH17" s="2">
        <f t="shared" si="4"/>
        <v>7.8860000000000001</v>
      </c>
      <c r="AI17" s="2">
        <f t="shared" si="4"/>
        <v>7.9879999999999995</v>
      </c>
      <c r="AJ17" s="1">
        <f>regionalEEtrips2040!C17</f>
        <v>8.09</v>
      </c>
      <c r="AK17" s="2">
        <f t="shared" si="5"/>
        <v>8.1920000000000002</v>
      </c>
      <c r="AL17" s="2">
        <f t="shared" si="5"/>
        <v>8.2940000000000005</v>
      </c>
      <c r="AM17" s="2">
        <f t="shared" si="5"/>
        <v>8.395999999999999</v>
      </c>
      <c r="AN17" s="2">
        <f t="shared" si="15"/>
        <v>8.4979999999999993</v>
      </c>
      <c r="AO17" s="1">
        <f>regionalEEtrips2045!C17</f>
        <v>8.6</v>
      </c>
      <c r="AP17" s="2">
        <f t="shared" si="16"/>
        <v>8.702</v>
      </c>
      <c r="AQ17" s="2">
        <f t="shared" si="6"/>
        <v>8.8040000000000003</v>
      </c>
      <c r="AR17" s="2">
        <f t="shared" si="6"/>
        <v>8.9059999999999988</v>
      </c>
      <c r="AS17" s="2">
        <f t="shared" si="6"/>
        <v>9.0079999999999991</v>
      </c>
      <c r="AT17" s="1">
        <f>regionalEEtrips2050!C17</f>
        <v>9.11</v>
      </c>
    </row>
    <row r="18" spans="1:46" x14ac:dyDescent="0.25">
      <c r="A18" t="str">
        <f t="shared" si="7"/>
        <v>3798-10</v>
      </c>
      <c r="B18">
        <v>3798</v>
      </c>
      <c r="C18">
        <v>10</v>
      </c>
      <c r="D18" s="1">
        <f>regionalEEtrips2002!C17</f>
        <v>7</v>
      </c>
      <c r="E18" s="1">
        <f>regionalEEtrips2008!C17</f>
        <v>10.89</v>
      </c>
      <c r="F18" s="1">
        <f>regionalEEtrips2010!C17</f>
        <v>12.18</v>
      </c>
      <c r="G18" s="2">
        <f t="shared" si="8"/>
        <v>12.818</v>
      </c>
      <c r="H18" s="2">
        <f t="shared" si="8"/>
        <v>13.456</v>
      </c>
      <c r="I18" s="2">
        <f t="shared" si="8"/>
        <v>14.093999999999999</v>
      </c>
      <c r="J18" s="2">
        <f t="shared" si="8"/>
        <v>14.731999999999999</v>
      </c>
      <c r="K18" s="1">
        <f>regionalEEtrips2015!C17</f>
        <v>15.37</v>
      </c>
      <c r="L18" s="2">
        <f t="shared" si="9"/>
        <v>16.113333333333333</v>
      </c>
      <c r="M18" s="2">
        <f t="shared" si="9"/>
        <v>16.856666666666669</v>
      </c>
      <c r="N18" s="1">
        <f>regionalEEtrips2018!C17</f>
        <v>17.600000000000001</v>
      </c>
      <c r="O18" s="2">
        <f t="shared" si="10"/>
        <v>18.344999999999999</v>
      </c>
      <c r="P18" s="1">
        <f>regionalEEtrips2020!C17</f>
        <v>19.09</v>
      </c>
      <c r="Q18" s="2">
        <f t="shared" si="11"/>
        <v>20.044</v>
      </c>
      <c r="R18" s="2">
        <f t="shared" si="11"/>
        <v>20.998000000000001</v>
      </c>
      <c r="S18" s="2">
        <f t="shared" si="11"/>
        <v>21.951999999999998</v>
      </c>
      <c r="T18" s="2">
        <f t="shared" si="11"/>
        <v>22.905999999999999</v>
      </c>
      <c r="U18" s="1">
        <f>regionalEEtrips2025!C17</f>
        <v>23.86</v>
      </c>
      <c r="V18" s="2">
        <f t="shared" si="12"/>
        <v>24.887999999999998</v>
      </c>
      <c r="W18" s="2">
        <f t="shared" si="12"/>
        <v>25.916</v>
      </c>
      <c r="X18" s="2">
        <f t="shared" si="12"/>
        <v>26.943999999999999</v>
      </c>
      <c r="Y18" s="2">
        <f t="shared" si="12"/>
        <v>27.972000000000001</v>
      </c>
      <c r="Z18" s="1">
        <f>regionalEEtrips2030!C18</f>
        <v>29</v>
      </c>
      <c r="AA18" s="2">
        <f t="shared" si="13"/>
        <v>30.277999999999999</v>
      </c>
      <c r="AB18" s="2">
        <f t="shared" si="13"/>
        <v>31.556000000000001</v>
      </c>
      <c r="AC18" s="2">
        <f t="shared" si="13"/>
        <v>32.834000000000003</v>
      </c>
      <c r="AD18" s="2">
        <f t="shared" si="13"/>
        <v>34.112000000000002</v>
      </c>
      <c r="AE18" s="1">
        <f>regionalEEtrips2035!C18</f>
        <v>35.39</v>
      </c>
      <c r="AF18" s="2">
        <f t="shared" si="14"/>
        <v>35.86</v>
      </c>
      <c r="AG18" s="2">
        <f t="shared" si="14"/>
        <v>36.33</v>
      </c>
      <c r="AH18" s="2">
        <f t="shared" si="14"/>
        <v>36.800000000000004</v>
      </c>
      <c r="AI18" s="2">
        <f t="shared" si="14"/>
        <v>37.270000000000003</v>
      </c>
      <c r="AJ18" s="1">
        <f>regionalEEtrips2040!C18</f>
        <v>37.74</v>
      </c>
      <c r="AK18" s="2">
        <f t="shared" ref="AK18:AM22" si="17">$AJ18+($AO18-$AJ18)/($AO$1-$AJ$1)*(AK$1-$AJ$1)</f>
        <v>38.265999999999998</v>
      </c>
      <c r="AL18" s="2">
        <f t="shared" si="17"/>
        <v>38.792000000000002</v>
      </c>
      <c r="AM18" s="2">
        <f t="shared" si="17"/>
        <v>39.317999999999998</v>
      </c>
      <c r="AN18" s="2">
        <f t="shared" si="15"/>
        <v>39.844000000000001</v>
      </c>
      <c r="AO18" s="1">
        <f>regionalEEtrips2045!C18</f>
        <v>40.369999999999997</v>
      </c>
      <c r="AP18" s="2">
        <f t="shared" si="16"/>
        <v>40.844000000000001</v>
      </c>
      <c r="AQ18" s="2">
        <f t="shared" si="16"/>
        <v>41.317999999999998</v>
      </c>
      <c r="AR18" s="2">
        <f t="shared" si="16"/>
        <v>41.792000000000002</v>
      </c>
      <c r="AS18" s="2">
        <f t="shared" si="16"/>
        <v>42.265999999999998</v>
      </c>
      <c r="AT18" s="1">
        <f>regionalEEtrips2050!C18</f>
        <v>42.74</v>
      </c>
    </row>
    <row r="19" spans="1:46" x14ac:dyDescent="0.25">
      <c r="A19" t="str">
        <f t="shared" si="7"/>
        <v>3798-12</v>
      </c>
      <c r="B19">
        <v>3798</v>
      </c>
      <c r="C19">
        <v>12</v>
      </c>
      <c r="D19" s="1">
        <f>regionalEEtrips2002!C18</f>
        <v>34.36</v>
      </c>
      <c r="E19" s="1">
        <f>regionalEEtrips2008!C18</f>
        <v>53.62</v>
      </c>
      <c r="F19" s="1">
        <f>regionalEEtrips2010!C18</f>
        <v>60.04</v>
      </c>
      <c r="G19" s="2">
        <f t="shared" si="8"/>
        <v>63.22</v>
      </c>
      <c r="H19" s="2">
        <f t="shared" si="8"/>
        <v>66.400000000000006</v>
      </c>
      <c r="I19" s="2">
        <f t="shared" si="8"/>
        <v>69.58</v>
      </c>
      <c r="J19" s="2">
        <f t="shared" si="8"/>
        <v>72.759999999999991</v>
      </c>
      <c r="K19" s="1">
        <f>regionalEEtrips2015!C18</f>
        <v>75.94</v>
      </c>
      <c r="L19" s="2">
        <f t="shared" si="9"/>
        <v>79.67</v>
      </c>
      <c r="M19" s="2">
        <f t="shared" si="9"/>
        <v>83.399999999999991</v>
      </c>
      <c r="N19" s="1">
        <f>regionalEEtrips2018!C18</f>
        <v>87.13</v>
      </c>
      <c r="O19" s="2">
        <f t="shared" si="10"/>
        <v>90.86</v>
      </c>
      <c r="P19" s="1">
        <f>regionalEEtrips2020!C18</f>
        <v>94.59</v>
      </c>
      <c r="Q19" s="2">
        <f t="shared" si="11"/>
        <v>99.114000000000004</v>
      </c>
      <c r="R19" s="2">
        <f t="shared" si="11"/>
        <v>103.63800000000001</v>
      </c>
      <c r="S19" s="2">
        <f t="shared" si="11"/>
        <v>108.16200000000001</v>
      </c>
      <c r="T19" s="2">
        <f t="shared" si="11"/>
        <v>112.68599999999999</v>
      </c>
      <c r="U19" s="1">
        <f>regionalEEtrips2025!C18</f>
        <v>117.21</v>
      </c>
      <c r="V19" s="2">
        <f t="shared" si="12"/>
        <v>122.348</v>
      </c>
      <c r="W19" s="2">
        <f t="shared" si="12"/>
        <v>127.486</v>
      </c>
      <c r="X19" s="2">
        <f t="shared" si="12"/>
        <v>132.624</v>
      </c>
      <c r="Y19" s="2">
        <f t="shared" si="12"/>
        <v>137.762</v>
      </c>
      <c r="Z19" s="1">
        <f>regionalEEtrips2030!C19</f>
        <v>142.9</v>
      </c>
      <c r="AA19" s="2">
        <f t="shared" si="13"/>
        <v>149.39400000000001</v>
      </c>
      <c r="AB19" s="2">
        <f t="shared" si="13"/>
        <v>155.88800000000001</v>
      </c>
      <c r="AC19" s="2">
        <f t="shared" si="13"/>
        <v>162.38200000000001</v>
      </c>
      <c r="AD19" s="2">
        <f t="shared" si="13"/>
        <v>168.876</v>
      </c>
      <c r="AE19" s="1">
        <f>regionalEEtrips2035!C19</f>
        <v>175.37</v>
      </c>
      <c r="AF19" s="2">
        <f t="shared" si="14"/>
        <v>177.71800000000002</v>
      </c>
      <c r="AG19" s="2">
        <f t="shared" si="14"/>
        <v>180.066</v>
      </c>
      <c r="AH19" s="2">
        <f t="shared" si="14"/>
        <v>182.41400000000002</v>
      </c>
      <c r="AI19" s="2">
        <f t="shared" si="14"/>
        <v>184.762</v>
      </c>
      <c r="AJ19" s="1">
        <f>regionalEEtrips2040!C19</f>
        <v>187.11</v>
      </c>
      <c r="AK19" s="2">
        <f t="shared" si="17"/>
        <v>189.41400000000002</v>
      </c>
      <c r="AL19" s="2">
        <f t="shared" si="17"/>
        <v>191.71800000000002</v>
      </c>
      <c r="AM19" s="2">
        <f t="shared" si="17"/>
        <v>194.02199999999999</v>
      </c>
      <c r="AN19" s="2">
        <f t="shared" si="15"/>
        <v>196.32599999999999</v>
      </c>
      <c r="AO19" s="1">
        <f>regionalEEtrips2045!C19</f>
        <v>198.63</v>
      </c>
      <c r="AP19" s="2">
        <f t="shared" si="16"/>
        <v>200.98599999999999</v>
      </c>
      <c r="AQ19" s="2">
        <f t="shared" si="16"/>
        <v>203.34199999999998</v>
      </c>
      <c r="AR19" s="2">
        <f t="shared" si="16"/>
        <v>205.69800000000001</v>
      </c>
      <c r="AS19" s="2">
        <f t="shared" si="16"/>
        <v>208.054</v>
      </c>
      <c r="AT19" s="1">
        <f>regionalEEtrips2050!C19</f>
        <v>210.41</v>
      </c>
    </row>
    <row r="20" spans="1:46" x14ac:dyDescent="0.25">
      <c r="A20" t="str">
        <f t="shared" si="7"/>
        <v>4525-6</v>
      </c>
      <c r="B20">
        <v>4525</v>
      </c>
      <c r="C20">
        <v>6</v>
      </c>
      <c r="D20" s="1">
        <f>regionalEEtrips2002!C19</f>
        <v>1.77</v>
      </c>
      <c r="E20" s="1">
        <f>regionalEEtrips2008!C19</f>
        <v>2.59</v>
      </c>
      <c r="F20" s="1">
        <f>regionalEEtrips2010!C19</f>
        <v>2.87</v>
      </c>
      <c r="G20" s="2">
        <f t="shared" si="8"/>
        <v>3.008</v>
      </c>
      <c r="H20" s="2">
        <f t="shared" si="8"/>
        <v>3.1459999999999999</v>
      </c>
      <c r="I20" s="2">
        <f t="shared" si="8"/>
        <v>3.2839999999999998</v>
      </c>
      <c r="J20" s="2">
        <f t="shared" si="8"/>
        <v>3.4220000000000002</v>
      </c>
      <c r="K20" s="1">
        <f>regionalEEtrips2015!C19</f>
        <v>3.56</v>
      </c>
      <c r="L20" s="2">
        <f t="shared" si="9"/>
        <v>3.72</v>
      </c>
      <c r="M20" s="2">
        <f t="shared" si="9"/>
        <v>3.88</v>
      </c>
      <c r="N20" s="1">
        <f>regionalEEtrips2018!C19</f>
        <v>4.04</v>
      </c>
      <c r="O20" s="2">
        <f t="shared" si="10"/>
        <v>4.2</v>
      </c>
      <c r="P20" s="1">
        <f>regionalEEtrips2020!C19</f>
        <v>4.3600000000000003</v>
      </c>
      <c r="Q20" s="2">
        <f t="shared" si="11"/>
        <v>4.5440000000000005</v>
      </c>
      <c r="R20" s="2">
        <f t="shared" si="11"/>
        <v>4.7280000000000006</v>
      </c>
      <c r="S20" s="2">
        <f t="shared" si="11"/>
        <v>4.9120000000000008</v>
      </c>
      <c r="T20" s="2">
        <f t="shared" si="11"/>
        <v>5.0960000000000001</v>
      </c>
      <c r="U20" s="1">
        <f>regionalEEtrips2025!C19</f>
        <v>5.28</v>
      </c>
      <c r="V20" s="2">
        <f t="shared" si="12"/>
        <v>5.4880000000000004</v>
      </c>
      <c r="W20" s="2">
        <f t="shared" si="12"/>
        <v>5.6960000000000006</v>
      </c>
      <c r="X20" s="2">
        <f t="shared" si="12"/>
        <v>5.9039999999999999</v>
      </c>
      <c r="Y20" s="2">
        <f t="shared" si="12"/>
        <v>6.1120000000000001</v>
      </c>
      <c r="Z20" s="1">
        <f>regionalEEtrips2030!C20</f>
        <v>6.32</v>
      </c>
      <c r="AA20" s="2">
        <f t="shared" si="13"/>
        <v>6.5720000000000001</v>
      </c>
      <c r="AB20" s="2">
        <f t="shared" si="13"/>
        <v>6.8239999999999998</v>
      </c>
      <c r="AC20" s="2">
        <f t="shared" si="13"/>
        <v>7.0760000000000005</v>
      </c>
      <c r="AD20" s="2">
        <f t="shared" si="13"/>
        <v>7.3280000000000003</v>
      </c>
      <c r="AE20" s="1">
        <f>regionalEEtrips2035!C20</f>
        <v>7.58</v>
      </c>
      <c r="AF20" s="2">
        <f t="shared" si="14"/>
        <v>7.6820000000000004</v>
      </c>
      <c r="AG20" s="2">
        <f t="shared" si="14"/>
        <v>7.7839999999999998</v>
      </c>
      <c r="AH20" s="2">
        <f t="shared" si="14"/>
        <v>7.8860000000000001</v>
      </c>
      <c r="AI20" s="2">
        <f t="shared" si="14"/>
        <v>7.9879999999999995</v>
      </c>
      <c r="AJ20" s="1">
        <f>regionalEEtrips2040!C20</f>
        <v>8.09</v>
      </c>
      <c r="AK20" s="2">
        <f t="shared" si="17"/>
        <v>8.1920000000000002</v>
      </c>
      <c r="AL20" s="2">
        <f t="shared" si="17"/>
        <v>8.2940000000000005</v>
      </c>
      <c r="AM20" s="2">
        <f t="shared" si="17"/>
        <v>8.395999999999999</v>
      </c>
      <c r="AN20" s="2">
        <f t="shared" si="15"/>
        <v>8.4979999999999993</v>
      </c>
      <c r="AO20" s="1">
        <f>regionalEEtrips2045!C20</f>
        <v>8.6</v>
      </c>
      <c r="AP20" s="2">
        <f t="shared" si="16"/>
        <v>8.702</v>
      </c>
      <c r="AQ20" s="2">
        <f t="shared" si="16"/>
        <v>8.8040000000000003</v>
      </c>
      <c r="AR20" s="2">
        <f t="shared" si="16"/>
        <v>8.9059999999999988</v>
      </c>
      <c r="AS20" s="2">
        <f t="shared" si="16"/>
        <v>9.0079999999999991</v>
      </c>
      <c r="AT20" s="1">
        <f>regionalEEtrips2050!C20</f>
        <v>9.11</v>
      </c>
    </row>
    <row r="21" spans="1:46" x14ac:dyDescent="0.25">
      <c r="A21" t="str">
        <f t="shared" si="7"/>
        <v>4525-10</v>
      </c>
      <c r="B21">
        <v>4525</v>
      </c>
      <c r="C21">
        <v>10</v>
      </c>
      <c r="D21" s="1">
        <f>regionalEEtrips2002!C20</f>
        <v>7</v>
      </c>
      <c r="E21" s="1">
        <f>regionalEEtrips2008!C20</f>
        <v>10.89</v>
      </c>
      <c r="F21" s="1">
        <f>regionalEEtrips2010!C20</f>
        <v>12.18</v>
      </c>
      <c r="G21" s="2">
        <f t="shared" si="8"/>
        <v>12.818</v>
      </c>
      <c r="H21" s="2">
        <f t="shared" si="8"/>
        <v>13.456</v>
      </c>
      <c r="I21" s="2">
        <f t="shared" si="8"/>
        <v>14.093999999999999</v>
      </c>
      <c r="J21" s="2">
        <f t="shared" si="8"/>
        <v>14.731999999999999</v>
      </c>
      <c r="K21" s="1">
        <f>regionalEEtrips2015!C20</f>
        <v>15.37</v>
      </c>
      <c r="L21" s="2">
        <f t="shared" si="9"/>
        <v>16.113333333333333</v>
      </c>
      <c r="M21" s="2">
        <f t="shared" si="9"/>
        <v>16.856666666666669</v>
      </c>
      <c r="N21" s="1">
        <f>regionalEEtrips2018!C20</f>
        <v>17.600000000000001</v>
      </c>
      <c r="O21" s="2">
        <f t="shared" si="10"/>
        <v>18.344999999999999</v>
      </c>
      <c r="P21" s="1">
        <f>regionalEEtrips2020!C20</f>
        <v>19.09</v>
      </c>
      <c r="Q21" s="2">
        <f t="shared" si="11"/>
        <v>20.044</v>
      </c>
      <c r="R21" s="2">
        <f t="shared" si="11"/>
        <v>20.998000000000001</v>
      </c>
      <c r="S21" s="2">
        <f t="shared" si="11"/>
        <v>21.951999999999998</v>
      </c>
      <c r="T21" s="2">
        <f t="shared" si="11"/>
        <v>22.905999999999999</v>
      </c>
      <c r="U21" s="1">
        <f>regionalEEtrips2025!C20</f>
        <v>23.86</v>
      </c>
      <c r="V21" s="2">
        <f t="shared" si="12"/>
        <v>24.887999999999998</v>
      </c>
      <c r="W21" s="2">
        <f t="shared" si="12"/>
        <v>25.916</v>
      </c>
      <c r="X21" s="2">
        <f t="shared" si="12"/>
        <v>26.943999999999999</v>
      </c>
      <c r="Y21" s="2">
        <f t="shared" si="12"/>
        <v>27.972000000000001</v>
      </c>
      <c r="Z21" s="1">
        <f>regionalEEtrips2030!C21</f>
        <v>29</v>
      </c>
      <c r="AA21" s="2">
        <f t="shared" si="13"/>
        <v>30.277999999999999</v>
      </c>
      <c r="AB21" s="2">
        <f t="shared" si="13"/>
        <v>31.556000000000001</v>
      </c>
      <c r="AC21" s="2">
        <f t="shared" si="13"/>
        <v>32.834000000000003</v>
      </c>
      <c r="AD21" s="2">
        <f t="shared" si="13"/>
        <v>34.112000000000002</v>
      </c>
      <c r="AE21" s="1">
        <f>regionalEEtrips2035!C21</f>
        <v>35.39</v>
      </c>
      <c r="AF21" s="2">
        <f t="shared" si="14"/>
        <v>35.86</v>
      </c>
      <c r="AG21" s="2">
        <f t="shared" si="14"/>
        <v>36.33</v>
      </c>
      <c r="AH21" s="2">
        <f t="shared" si="14"/>
        <v>36.800000000000004</v>
      </c>
      <c r="AI21" s="2">
        <f t="shared" si="14"/>
        <v>37.270000000000003</v>
      </c>
      <c r="AJ21" s="1">
        <f>regionalEEtrips2040!C21</f>
        <v>37.74</v>
      </c>
      <c r="AK21" s="2">
        <f t="shared" si="17"/>
        <v>38.265999999999998</v>
      </c>
      <c r="AL21" s="2">
        <f t="shared" si="17"/>
        <v>38.792000000000002</v>
      </c>
      <c r="AM21" s="2">
        <f t="shared" si="17"/>
        <v>39.317999999999998</v>
      </c>
      <c r="AN21" s="2">
        <f t="shared" si="15"/>
        <v>39.844000000000001</v>
      </c>
      <c r="AO21" s="1">
        <f>regionalEEtrips2045!C21</f>
        <v>40.369999999999997</v>
      </c>
      <c r="AP21" s="2">
        <f t="shared" si="16"/>
        <v>40.844000000000001</v>
      </c>
      <c r="AQ21" s="2">
        <f t="shared" si="16"/>
        <v>41.317999999999998</v>
      </c>
      <c r="AR21" s="2">
        <f t="shared" si="16"/>
        <v>41.792000000000002</v>
      </c>
      <c r="AS21" s="2">
        <f t="shared" si="16"/>
        <v>42.265999999999998</v>
      </c>
      <c r="AT21" s="1">
        <f>regionalEEtrips2050!C21</f>
        <v>42.74</v>
      </c>
    </row>
    <row r="22" spans="1:46" x14ac:dyDescent="0.25">
      <c r="A22" t="str">
        <f t="shared" si="7"/>
        <v>4525-12</v>
      </c>
      <c r="B22">
        <v>4525</v>
      </c>
      <c r="C22">
        <v>12</v>
      </c>
      <c r="D22" s="1">
        <f>regionalEEtrips2002!C21</f>
        <v>34.36</v>
      </c>
      <c r="E22" s="1">
        <f>regionalEEtrips2008!C21</f>
        <v>53.62</v>
      </c>
      <c r="F22" s="1">
        <f>regionalEEtrips2010!C21</f>
        <v>60.04</v>
      </c>
      <c r="G22" s="2">
        <f t="shared" si="8"/>
        <v>63.22</v>
      </c>
      <c r="H22" s="2">
        <f t="shared" si="8"/>
        <v>66.400000000000006</v>
      </c>
      <c r="I22" s="2">
        <f t="shared" si="8"/>
        <v>69.58</v>
      </c>
      <c r="J22" s="2">
        <f t="shared" si="8"/>
        <v>72.759999999999991</v>
      </c>
      <c r="K22" s="1">
        <f>regionalEEtrips2015!C21</f>
        <v>75.94</v>
      </c>
      <c r="L22" s="2">
        <f t="shared" si="9"/>
        <v>79.67</v>
      </c>
      <c r="M22" s="2">
        <f t="shared" si="9"/>
        <v>83.399999999999991</v>
      </c>
      <c r="N22" s="1">
        <f>regionalEEtrips2018!C21</f>
        <v>87.13</v>
      </c>
      <c r="O22" s="2">
        <f t="shared" si="10"/>
        <v>90.86</v>
      </c>
      <c r="P22" s="1">
        <f>regionalEEtrips2020!C21</f>
        <v>94.59</v>
      </c>
      <c r="Q22" s="2">
        <f t="shared" si="11"/>
        <v>99.114000000000004</v>
      </c>
      <c r="R22" s="2">
        <f t="shared" si="11"/>
        <v>103.63800000000001</v>
      </c>
      <c r="S22" s="2">
        <f t="shared" si="11"/>
        <v>108.16200000000001</v>
      </c>
      <c r="T22" s="2">
        <f t="shared" si="11"/>
        <v>112.68599999999999</v>
      </c>
      <c r="U22" s="1">
        <f>regionalEEtrips2025!C21</f>
        <v>117.21</v>
      </c>
      <c r="V22" s="2">
        <f t="shared" si="12"/>
        <v>122.348</v>
      </c>
      <c r="W22" s="2">
        <f t="shared" si="12"/>
        <v>127.486</v>
      </c>
      <c r="X22" s="2">
        <f t="shared" si="12"/>
        <v>132.624</v>
      </c>
      <c r="Y22" s="2">
        <f t="shared" si="12"/>
        <v>137.762</v>
      </c>
      <c r="Z22" s="1">
        <f>regionalEEtrips2030!C22</f>
        <v>142.9</v>
      </c>
      <c r="AA22" s="2">
        <f t="shared" si="13"/>
        <v>149.39400000000001</v>
      </c>
      <c r="AB22" s="2">
        <f t="shared" si="13"/>
        <v>155.88800000000001</v>
      </c>
      <c r="AC22" s="2">
        <f t="shared" si="13"/>
        <v>162.38200000000001</v>
      </c>
      <c r="AD22" s="2">
        <f t="shared" si="13"/>
        <v>168.876</v>
      </c>
      <c r="AE22" s="1">
        <f>regionalEEtrips2035!C22</f>
        <v>175.37</v>
      </c>
      <c r="AF22" s="2">
        <f t="shared" si="14"/>
        <v>177.71800000000002</v>
      </c>
      <c r="AG22" s="2">
        <f t="shared" si="14"/>
        <v>180.066</v>
      </c>
      <c r="AH22" s="2">
        <f t="shared" si="14"/>
        <v>182.41400000000002</v>
      </c>
      <c r="AI22" s="2">
        <f t="shared" si="14"/>
        <v>184.762</v>
      </c>
      <c r="AJ22" s="1">
        <f>regionalEEtrips2040!C22</f>
        <v>187.11</v>
      </c>
      <c r="AK22" s="2">
        <f t="shared" si="17"/>
        <v>189.41400000000002</v>
      </c>
      <c r="AL22" s="2">
        <f t="shared" si="17"/>
        <v>191.71800000000002</v>
      </c>
      <c r="AM22" s="2">
        <f t="shared" si="17"/>
        <v>194.02199999999999</v>
      </c>
      <c r="AN22" s="2">
        <f t="shared" si="15"/>
        <v>196.32599999999999</v>
      </c>
      <c r="AO22" s="1">
        <f>regionalEEtrips2045!C22</f>
        <v>198.63</v>
      </c>
      <c r="AP22" s="2">
        <f t="shared" si="16"/>
        <v>200.98599999999999</v>
      </c>
      <c r="AQ22" s="2">
        <f t="shared" si="16"/>
        <v>203.34199999999998</v>
      </c>
      <c r="AR22" s="2">
        <f t="shared" si="16"/>
        <v>205.69800000000001</v>
      </c>
      <c r="AS22" s="2">
        <f t="shared" si="16"/>
        <v>208.054</v>
      </c>
      <c r="AT22" s="1">
        <f>regionalEEtrips2050!C22</f>
        <v>210.41</v>
      </c>
    </row>
  </sheetData>
  <sortState ref="B2:D21">
    <sortCondition ref="B2:B21"/>
    <sortCondition ref="C2:C2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:B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39.81</v>
      </c>
    </row>
    <row r="3" spans="1:3" x14ac:dyDescent="0.25">
      <c r="A3">
        <v>2</v>
      </c>
      <c r="B3">
        <v>12</v>
      </c>
      <c r="C3">
        <v>193.21</v>
      </c>
    </row>
    <row r="4" spans="1:3" x14ac:dyDescent="0.25">
      <c r="A4">
        <v>4</v>
      </c>
      <c r="B4">
        <v>6</v>
      </c>
      <c r="C4">
        <v>77.900000000000006</v>
      </c>
    </row>
    <row r="5" spans="1:3" x14ac:dyDescent="0.25">
      <c r="A5">
        <v>6</v>
      </c>
      <c r="B5">
        <v>4</v>
      </c>
      <c r="C5">
        <v>120.58</v>
      </c>
    </row>
    <row r="6" spans="1:3" x14ac:dyDescent="0.25">
      <c r="A6">
        <v>6</v>
      </c>
      <c r="B6">
        <v>12</v>
      </c>
      <c r="C6">
        <v>230.03</v>
      </c>
    </row>
    <row r="7" spans="1:3" x14ac:dyDescent="0.25">
      <c r="A7">
        <v>6</v>
      </c>
      <c r="B7">
        <v>3798</v>
      </c>
      <c r="C7">
        <v>1.18</v>
      </c>
    </row>
    <row r="8" spans="1:3" x14ac:dyDescent="0.25">
      <c r="A8">
        <v>6</v>
      </c>
      <c r="B8">
        <v>4525</v>
      </c>
      <c r="C8">
        <v>1.18</v>
      </c>
    </row>
    <row r="9" spans="1:3" x14ac:dyDescent="0.25">
      <c r="A9">
        <v>10</v>
      </c>
      <c r="B9">
        <v>2</v>
      </c>
      <c r="C9">
        <v>103</v>
      </c>
    </row>
    <row r="10" spans="1:3" x14ac:dyDescent="0.25">
      <c r="A10">
        <v>10</v>
      </c>
      <c r="B10">
        <v>3798</v>
      </c>
      <c r="C10">
        <v>1.57</v>
      </c>
    </row>
    <row r="11" spans="1:3" x14ac:dyDescent="0.25">
      <c r="A11">
        <v>10</v>
      </c>
      <c r="B11">
        <v>4525</v>
      </c>
      <c r="C11">
        <v>1.57</v>
      </c>
    </row>
    <row r="12" spans="1:3" x14ac:dyDescent="0.25">
      <c r="A12">
        <v>12</v>
      </c>
      <c r="B12">
        <v>2</v>
      </c>
      <c r="C12">
        <v>567.86</v>
      </c>
    </row>
    <row r="13" spans="1:3" x14ac:dyDescent="0.25">
      <c r="A13">
        <v>12</v>
      </c>
      <c r="B13">
        <v>6</v>
      </c>
      <c r="C13">
        <v>348.43</v>
      </c>
    </row>
    <row r="14" spans="1:3" x14ac:dyDescent="0.25">
      <c r="A14">
        <v>12</v>
      </c>
      <c r="B14">
        <v>3798</v>
      </c>
      <c r="C14">
        <v>2.92</v>
      </c>
    </row>
    <row r="15" spans="1:3" x14ac:dyDescent="0.25">
      <c r="A15">
        <v>12</v>
      </c>
      <c r="B15">
        <v>4525</v>
      </c>
      <c r="C15">
        <v>2.92</v>
      </c>
    </row>
    <row r="16" spans="1:3" x14ac:dyDescent="0.25">
      <c r="A16">
        <v>3798</v>
      </c>
      <c r="B16">
        <v>6</v>
      </c>
      <c r="C16">
        <v>1.77</v>
      </c>
    </row>
    <row r="17" spans="1:3" x14ac:dyDescent="0.25">
      <c r="A17">
        <v>3798</v>
      </c>
      <c r="B17">
        <v>10</v>
      </c>
      <c r="C17">
        <v>7</v>
      </c>
    </row>
    <row r="18" spans="1:3" x14ac:dyDescent="0.25">
      <c r="A18">
        <v>3798</v>
      </c>
      <c r="B18">
        <v>12</v>
      </c>
      <c r="C18">
        <v>34.36</v>
      </c>
    </row>
    <row r="19" spans="1:3" x14ac:dyDescent="0.25">
      <c r="A19">
        <v>4525</v>
      </c>
      <c r="B19">
        <v>6</v>
      </c>
      <c r="C19">
        <v>1.77</v>
      </c>
    </row>
    <row r="20" spans="1:3" x14ac:dyDescent="0.25">
      <c r="A20">
        <v>4525</v>
      </c>
      <c r="B20">
        <v>10</v>
      </c>
      <c r="C20">
        <v>7</v>
      </c>
    </row>
    <row r="21" spans="1:3" x14ac:dyDescent="0.25">
      <c r="A21">
        <v>4525</v>
      </c>
      <c r="B21">
        <v>12</v>
      </c>
      <c r="C21">
        <v>34.36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64.849999999999994</v>
      </c>
    </row>
    <row r="3" spans="1:3" x14ac:dyDescent="0.25">
      <c r="A3">
        <v>2</v>
      </c>
      <c r="B3">
        <v>12</v>
      </c>
      <c r="C3">
        <v>318.08999999999997</v>
      </c>
    </row>
    <row r="4" spans="1:3" x14ac:dyDescent="0.25">
      <c r="A4">
        <v>4</v>
      </c>
      <c r="B4">
        <v>6</v>
      </c>
      <c r="C4">
        <v>120.06</v>
      </c>
    </row>
    <row r="5" spans="1:3" x14ac:dyDescent="0.25">
      <c r="A5">
        <v>6</v>
      </c>
      <c r="B5">
        <v>4</v>
      </c>
      <c r="C5">
        <v>138.46</v>
      </c>
    </row>
    <row r="6" spans="1:3" x14ac:dyDescent="0.25">
      <c r="A6">
        <v>6</v>
      </c>
      <c r="B6">
        <v>12</v>
      </c>
      <c r="C6">
        <v>289.29000000000002</v>
      </c>
    </row>
    <row r="7" spans="1:3" x14ac:dyDescent="0.25">
      <c r="A7">
        <v>6</v>
      </c>
      <c r="B7">
        <v>3798</v>
      </c>
      <c r="C7">
        <v>1.52</v>
      </c>
    </row>
    <row r="8" spans="1:3" x14ac:dyDescent="0.25">
      <c r="A8">
        <v>6</v>
      </c>
      <c r="B8">
        <v>4525</v>
      </c>
      <c r="C8">
        <v>1.52</v>
      </c>
    </row>
    <row r="9" spans="1:3" x14ac:dyDescent="0.25">
      <c r="A9">
        <v>10</v>
      </c>
      <c r="B9">
        <v>2</v>
      </c>
      <c r="C9">
        <v>129.88</v>
      </c>
    </row>
    <row r="10" spans="1:3" x14ac:dyDescent="0.25">
      <c r="A10">
        <v>10</v>
      </c>
      <c r="B10">
        <v>3798</v>
      </c>
      <c r="C10">
        <v>1.96</v>
      </c>
    </row>
    <row r="11" spans="1:3" x14ac:dyDescent="0.25">
      <c r="A11">
        <v>10</v>
      </c>
      <c r="B11">
        <v>4525</v>
      </c>
      <c r="C11">
        <v>1.96</v>
      </c>
    </row>
    <row r="12" spans="1:3" x14ac:dyDescent="0.25">
      <c r="A12">
        <v>12</v>
      </c>
      <c r="B12">
        <v>2</v>
      </c>
      <c r="C12">
        <v>734.76</v>
      </c>
    </row>
    <row r="13" spans="1:3" x14ac:dyDescent="0.25">
      <c r="A13">
        <v>12</v>
      </c>
      <c r="B13">
        <v>6</v>
      </c>
      <c r="C13">
        <v>439.28</v>
      </c>
    </row>
    <row r="14" spans="1:3" x14ac:dyDescent="0.25">
      <c r="A14">
        <v>12</v>
      </c>
      <c r="B14">
        <v>3798</v>
      </c>
      <c r="C14">
        <v>4.41</v>
      </c>
    </row>
    <row r="15" spans="1:3" x14ac:dyDescent="0.25">
      <c r="A15">
        <v>12</v>
      </c>
      <c r="B15">
        <v>4525</v>
      </c>
      <c r="C15">
        <v>4.41</v>
      </c>
    </row>
    <row r="16" spans="1:3" x14ac:dyDescent="0.25">
      <c r="A16">
        <v>3798</v>
      </c>
      <c r="B16">
        <v>6</v>
      </c>
      <c r="C16">
        <v>2.59</v>
      </c>
    </row>
    <row r="17" spans="1:3" x14ac:dyDescent="0.25">
      <c r="A17">
        <v>3798</v>
      </c>
      <c r="B17">
        <v>10</v>
      </c>
      <c r="C17">
        <v>10.89</v>
      </c>
    </row>
    <row r="18" spans="1:3" x14ac:dyDescent="0.25">
      <c r="A18">
        <v>3798</v>
      </c>
      <c r="B18">
        <v>12</v>
      </c>
      <c r="C18">
        <v>53.62</v>
      </c>
    </row>
    <row r="19" spans="1:3" x14ac:dyDescent="0.25">
      <c r="A19">
        <v>4525</v>
      </c>
      <c r="B19">
        <v>6</v>
      </c>
      <c r="C19">
        <v>2.59</v>
      </c>
    </row>
    <row r="20" spans="1:3" x14ac:dyDescent="0.25">
      <c r="A20">
        <v>4525</v>
      </c>
      <c r="B20">
        <v>10</v>
      </c>
      <c r="C20">
        <v>10.89</v>
      </c>
    </row>
    <row r="21" spans="1:3" x14ac:dyDescent="0.25">
      <c r="A21">
        <v>4525</v>
      </c>
      <c r="B21">
        <v>12</v>
      </c>
      <c r="C21">
        <v>53.62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73.19</v>
      </c>
    </row>
    <row r="3" spans="1:3" x14ac:dyDescent="0.25">
      <c r="A3">
        <v>2</v>
      </c>
      <c r="B3">
        <v>12</v>
      </c>
      <c r="C3">
        <v>359.72</v>
      </c>
    </row>
    <row r="4" spans="1:3" x14ac:dyDescent="0.25">
      <c r="A4">
        <v>4</v>
      </c>
      <c r="B4">
        <v>6</v>
      </c>
      <c r="C4">
        <v>134.11000000000001</v>
      </c>
    </row>
    <row r="5" spans="1:3" x14ac:dyDescent="0.25">
      <c r="A5">
        <v>6</v>
      </c>
      <c r="B5">
        <v>4</v>
      </c>
      <c r="C5">
        <v>144.41999999999999</v>
      </c>
    </row>
    <row r="6" spans="1:3" x14ac:dyDescent="0.25">
      <c r="A6">
        <v>6</v>
      </c>
      <c r="B6">
        <v>12</v>
      </c>
      <c r="C6">
        <v>309.04000000000002</v>
      </c>
    </row>
    <row r="7" spans="1:3" x14ac:dyDescent="0.25">
      <c r="A7">
        <v>6</v>
      </c>
      <c r="B7">
        <v>3798</v>
      </c>
      <c r="C7">
        <v>1.63</v>
      </c>
    </row>
    <row r="8" spans="1:3" x14ac:dyDescent="0.25">
      <c r="A8">
        <v>6</v>
      </c>
      <c r="B8">
        <v>4525</v>
      </c>
      <c r="C8">
        <v>1.63</v>
      </c>
    </row>
    <row r="9" spans="1:3" x14ac:dyDescent="0.25">
      <c r="A9">
        <v>10</v>
      </c>
      <c r="B9">
        <v>2</v>
      </c>
      <c r="C9">
        <v>138.84</v>
      </c>
    </row>
    <row r="10" spans="1:3" x14ac:dyDescent="0.25">
      <c r="A10">
        <v>10</v>
      </c>
      <c r="B10">
        <v>3798</v>
      </c>
      <c r="C10">
        <v>2.09</v>
      </c>
    </row>
    <row r="11" spans="1:3" x14ac:dyDescent="0.25">
      <c r="A11">
        <v>10</v>
      </c>
      <c r="B11">
        <v>4525</v>
      </c>
      <c r="C11">
        <v>2.09</v>
      </c>
    </row>
    <row r="12" spans="1:3" x14ac:dyDescent="0.25">
      <c r="A12">
        <v>12</v>
      </c>
      <c r="B12">
        <v>2</v>
      </c>
      <c r="C12">
        <v>790.39</v>
      </c>
    </row>
    <row r="13" spans="1:3" x14ac:dyDescent="0.25">
      <c r="A13">
        <v>12</v>
      </c>
      <c r="B13">
        <v>6</v>
      </c>
      <c r="C13">
        <v>469.56</v>
      </c>
    </row>
    <row r="14" spans="1:3" x14ac:dyDescent="0.25">
      <c r="A14">
        <v>12</v>
      </c>
      <c r="B14">
        <v>3798</v>
      </c>
      <c r="C14">
        <v>4.9000000000000004</v>
      </c>
    </row>
    <row r="15" spans="1:3" x14ac:dyDescent="0.25">
      <c r="A15">
        <v>12</v>
      </c>
      <c r="B15">
        <v>4525</v>
      </c>
      <c r="C15">
        <v>4.9000000000000004</v>
      </c>
    </row>
    <row r="16" spans="1:3" x14ac:dyDescent="0.25">
      <c r="A16">
        <v>3798</v>
      </c>
      <c r="B16">
        <v>6</v>
      </c>
      <c r="C16">
        <v>2.87</v>
      </c>
    </row>
    <row r="17" spans="1:3" x14ac:dyDescent="0.25">
      <c r="A17">
        <v>3798</v>
      </c>
      <c r="B17">
        <v>10</v>
      </c>
      <c r="C17">
        <v>12.18</v>
      </c>
    </row>
    <row r="18" spans="1:3" x14ac:dyDescent="0.25">
      <c r="A18">
        <v>3798</v>
      </c>
      <c r="B18">
        <v>12</v>
      </c>
      <c r="C18">
        <v>60.04</v>
      </c>
    </row>
    <row r="19" spans="1:3" x14ac:dyDescent="0.25">
      <c r="A19">
        <v>4525</v>
      </c>
      <c r="B19">
        <v>6</v>
      </c>
      <c r="C19">
        <v>2.87</v>
      </c>
    </row>
    <row r="20" spans="1:3" x14ac:dyDescent="0.25">
      <c r="A20">
        <v>4525</v>
      </c>
      <c r="B20">
        <v>10</v>
      </c>
      <c r="C20">
        <v>12.18</v>
      </c>
    </row>
    <row r="21" spans="1:3" x14ac:dyDescent="0.25">
      <c r="A21">
        <v>4525</v>
      </c>
      <c r="B21">
        <v>12</v>
      </c>
      <c r="C21">
        <v>60.04</v>
      </c>
    </row>
  </sheetData>
  <sortState ref="A2:C21">
    <sortCondition ref="A2:A21"/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regionalEEtripsTotal</vt:lpstr>
      <vt:lpstr>Chart-Total</vt:lpstr>
      <vt:lpstr>ReadMe</vt:lpstr>
      <vt:lpstr>OME Distribution</vt:lpstr>
      <vt:lpstr>regionalEEtripsPreOME</vt:lpstr>
      <vt:lpstr>Chart-PreOME</vt:lpstr>
      <vt:lpstr>regionalEEtrips2002</vt:lpstr>
      <vt:lpstr>regionalEEtrips2008</vt:lpstr>
      <vt:lpstr>regionalEEtrips2010</vt:lpstr>
      <vt:lpstr>regionalEEtrips2011</vt:lpstr>
      <vt:lpstr>regionalEEtrips2012</vt:lpstr>
      <vt:lpstr>regionalEEtrips2014</vt:lpstr>
      <vt:lpstr>regionalEEtrips2015</vt:lpstr>
      <vt:lpstr>regionalEEtrips2018</vt:lpstr>
      <vt:lpstr>regionalEEtrips2020</vt:lpstr>
      <vt:lpstr>regionalEEtrips2025</vt:lpstr>
      <vt:lpstr>regionalEEtrips2030</vt:lpstr>
      <vt:lpstr>regionalEEtrips2035</vt:lpstr>
      <vt:lpstr>regionalEEtrips2040</vt:lpstr>
      <vt:lpstr>regionalEEtrips2045</vt:lpstr>
      <vt:lpstr>regionalEEtrips2050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Curry, Rick</cp:lastModifiedBy>
  <dcterms:created xsi:type="dcterms:W3CDTF">2017-05-23T21:41:57Z</dcterms:created>
  <dcterms:modified xsi:type="dcterms:W3CDTF">2017-06-01T00:32:14Z</dcterms:modified>
</cp:coreProperties>
</file>